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70E32B24-9C0C-4F75-8B9A-370BD9C13DA8}"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1" l="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Y30" i="46" l="1"/>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M14" i="42" l="1"/>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<sst xmlns="http://schemas.openxmlformats.org/spreadsheetml/2006/main" count="10816" uniqueCount="2062">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</sst>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1656</v>
      </c>
      <c r="T3" s="122"/>
      <c r="U3" s="123"/>
      <c r="W3" s="121" t="s">
        <v>1657</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1645</v>
      </c>
      <c r="L15" s="122"/>
      <c r="M15" s="123"/>
      <c r="O15" s="121" t="s">
        <v>1646</v>
      </c>
      <c r="P15" s="122"/>
      <c r="Q15" s="123"/>
      <c r="S15" s="121" t="s">
        <v>1502</v>
      </c>
      <c r="T15" s="122"/>
      <c r="U15" s="123"/>
      <c r="W15" s="121" t="s">
        <v>1503</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08" t="s">
        <v>451</v>
      </c>
      <c r="D19" s="109"/>
      <c r="E19" s="110"/>
      <c r="G19" s="108" t="s">
        <v>452</v>
      </c>
      <c r="H19" s="109"/>
      <c r="I19" s="110"/>
      <c r="K19" s="108" t="s">
        <v>453</v>
      </c>
      <c r="L19" s="109"/>
      <c r="M19" s="110"/>
      <c r="O19" s="108" t="s">
        <v>454</v>
      </c>
      <c r="P19" s="109"/>
      <c r="Q19" s="110"/>
      <c r="S19" s="108" t="s">
        <v>456</v>
      </c>
      <c r="T19" s="109"/>
      <c r="U19" s="110"/>
      <c r="W19" s="108" t="s">
        <v>455</v>
      </c>
      <c r="X19" s="109"/>
      <c r="Y19" s="110"/>
      <c r="Z19" s="50"/>
    </row>
    <row r="20" spans="2:26" s="16" customFormat="1" ht="15" customHeight="1" thickBot="1" x14ac:dyDescent="0.35">
      <c r="B20" s="49"/>
      <c r="C20" s="111"/>
      <c r="D20" s="112"/>
      <c r="E20" s="113"/>
      <c r="G20" s="111"/>
      <c r="H20" s="112"/>
      <c r="I20" s="113"/>
      <c r="K20" s="111"/>
      <c r="L20" s="112"/>
      <c r="M20" s="113"/>
      <c r="O20" s="111"/>
      <c r="P20" s="112"/>
      <c r="Q20" s="113"/>
      <c r="S20" s="111"/>
      <c r="T20" s="112"/>
      <c r="U20" s="113"/>
      <c r="W20" s="111"/>
      <c r="X20" s="112"/>
      <c r="Y20" s="113"/>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08" t="s">
        <v>1500</v>
      </c>
      <c r="D23" s="109"/>
      <c r="E23" s="110"/>
      <c r="G23" s="108" t="s">
        <v>1501</v>
      </c>
      <c r="H23" s="109"/>
      <c r="I23" s="110"/>
      <c r="K23" s="115" t="s">
        <v>449</v>
      </c>
      <c r="L23" s="116"/>
      <c r="M23" s="117"/>
      <c r="O23" s="115" t="s">
        <v>450</v>
      </c>
      <c r="P23" s="116"/>
      <c r="Q23" s="117"/>
      <c r="S23" s="115" t="s">
        <v>336</v>
      </c>
      <c r="T23" s="116"/>
      <c r="U23" s="117"/>
      <c r="W23" s="115" t="s">
        <v>337</v>
      </c>
      <c r="X23" s="116"/>
      <c r="Y23" s="117"/>
      <c r="Z23" s="50"/>
    </row>
    <row r="24" spans="2:26" s="16" customFormat="1" ht="15" thickBot="1" x14ac:dyDescent="0.35">
      <c r="B24" s="49"/>
      <c r="C24" s="111"/>
      <c r="D24" s="112"/>
      <c r="E24" s="113"/>
      <c r="G24" s="111"/>
      <c r="H24" s="112"/>
      <c r="I24" s="113"/>
      <c r="K24" s="118"/>
      <c r="L24" s="119"/>
      <c r="M24" s="120"/>
      <c r="O24" s="118"/>
      <c r="P24" s="119"/>
      <c r="Q24" s="120"/>
      <c r="S24" s="118"/>
      <c r="T24" s="119"/>
      <c r="U24" s="120"/>
      <c r="W24" s="118"/>
      <c r="X24" s="119"/>
      <c r="Y24" s="12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15" t="s">
        <v>1453</v>
      </c>
      <c r="D27" s="116"/>
      <c r="E27" s="117"/>
      <c r="G27" s="115" t="s">
        <v>1454</v>
      </c>
      <c r="H27" s="116"/>
      <c r="I27" s="117"/>
      <c r="K27" s="115" t="s">
        <v>459</v>
      </c>
      <c r="L27" s="116"/>
      <c r="M27" s="117"/>
      <c r="O27" s="115" t="s">
        <v>460</v>
      </c>
      <c r="P27" s="116"/>
      <c r="Q27" s="117"/>
      <c r="S27" s="115" t="s">
        <v>461</v>
      </c>
      <c r="T27" s="116"/>
      <c r="U27" s="117"/>
      <c r="W27" s="115" t="s">
        <v>462</v>
      </c>
      <c r="X27" s="116"/>
      <c r="Y27" s="117"/>
      <c r="Z27" s="50"/>
    </row>
    <row r="28" spans="2:26" s="16" customFormat="1" ht="15" thickBot="1" x14ac:dyDescent="0.35">
      <c r="B28" s="49"/>
      <c r="C28" s="118"/>
      <c r="D28" s="119"/>
      <c r="E28" s="120"/>
      <c r="G28" s="118"/>
      <c r="H28" s="119"/>
      <c r="I28" s="120"/>
      <c r="K28" s="118"/>
      <c r="L28" s="119"/>
      <c r="M28" s="120"/>
      <c r="O28" s="118"/>
      <c r="P28" s="119"/>
      <c r="Q28" s="120"/>
      <c r="S28" s="118"/>
      <c r="T28" s="119"/>
      <c r="U28" s="120"/>
      <c r="W28" s="118"/>
      <c r="X28" s="119"/>
      <c r="Y28" s="12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15" t="s">
        <v>464</v>
      </c>
      <c r="D31" s="116"/>
      <c r="E31" s="117"/>
      <c r="G31" s="115" t="s">
        <v>463</v>
      </c>
      <c r="H31" s="116"/>
      <c r="I31" s="117"/>
      <c r="K31" s="115" t="s">
        <v>465</v>
      </c>
      <c r="L31" s="116"/>
      <c r="M31" s="117"/>
      <c r="O31" s="115" t="s">
        <v>466</v>
      </c>
      <c r="P31" s="116"/>
      <c r="Q31" s="117"/>
      <c r="S31" s="115" t="s">
        <v>467</v>
      </c>
      <c r="T31" s="116"/>
      <c r="U31" s="117"/>
      <c r="W31" s="115" t="s">
        <v>468</v>
      </c>
      <c r="X31" s="116"/>
      <c r="Y31" s="117"/>
      <c r="Z31" s="50"/>
    </row>
    <row r="32" spans="2:26" s="16" customFormat="1" ht="15" thickBot="1" x14ac:dyDescent="0.35">
      <c r="B32" s="49"/>
      <c r="C32" s="118"/>
      <c r="D32" s="119"/>
      <c r="E32" s="120"/>
      <c r="G32" s="118"/>
      <c r="H32" s="119"/>
      <c r="I32" s="120"/>
      <c r="K32" s="118"/>
      <c r="L32" s="119"/>
      <c r="M32" s="120"/>
      <c r="O32" s="118"/>
      <c r="P32" s="119"/>
      <c r="Q32" s="120"/>
      <c r="S32" s="118"/>
      <c r="T32" s="119"/>
      <c r="U32" s="120"/>
      <c r="W32" s="118"/>
      <c r="X32" s="119"/>
      <c r="Y32" s="12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15" t="s">
        <v>469</v>
      </c>
      <c r="D35" s="116"/>
      <c r="E35" s="117"/>
      <c r="G35" s="115" t="s">
        <v>470</v>
      </c>
      <c r="H35" s="116"/>
      <c r="I35" s="117"/>
      <c r="K35" s="115" t="s">
        <v>338</v>
      </c>
      <c r="L35" s="116"/>
      <c r="M35" s="117"/>
      <c r="O35" s="115" t="s">
        <v>339</v>
      </c>
      <c r="P35" s="116"/>
      <c r="Q35" s="117"/>
      <c r="S35" s="115" t="s">
        <v>471</v>
      </c>
      <c r="T35" s="116"/>
      <c r="U35" s="117"/>
      <c r="W35" s="115" t="s">
        <v>472</v>
      </c>
      <c r="X35" s="116"/>
      <c r="Y35" s="117"/>
      <c r="Z35" s="50"/>
    </row>
    <row r="36" spans="2:26" s="16" customFormat="1" ht="15" thickBot="1" x14ac:dyDescent="0.35">
      <c r="B36" s="49"/>
      <c r="C36" s="118"/>
      <c r="D36" s="119"/>
      <c r="E36" s="120"/>
      <c r="G36" s="118"/>
      <c r="H36" s="119"/>
      <c r="I36" s="120"/>
      <c r="K36" s="118"/>
      <c r="L36" s="119"/>
      <c r="M36" s="120"/>
      <c r="O36" s="118"/>
      <c r="P36" s="119"/>
      <c r="Q36" s="120"/>
      <c r="S36" s="118"/>
      <c r="T36" s="119"/>
      <c r="U36" s="120"/>
      <c r="W36" s="118"/>
      <c r="X36" s="119"/>
      <c r="Y36" s="12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15" t="s">
        <v>1492</v>
      </c>
      <c r="D39" s="116"/>
      <c r="E39" s="117"/>
      <c r="G39" s="115" t="s">
        <v>1493</v>
      </c>
      <c r="H39" s="116"/>
      <c r="I39" s="117"/>
      <c r="K39" s="115" t="s">
        <v>1451</v>
      </c>
      <c r="L39" s="116"/>
      <c r="M39" s="117"/>
      <c r="O39" s="115" t="s">
        <v>1452</v>
      </c>
      <c r="P39" s="116"/>
      <c r="Q39" s="117"/>
      <c r="S39" s="127" t="s">
        <v>457</v>
      </c>
      <c r="T39" s="128"/>
      <c r="U39" s="129"/>
      <c r="W39" s="127" t="s">
        <v>458</v>
      </c>
      <c r="X39" s="128"/>
      <c r="Y39" s="129"/>
      <c r="Z39" s="50"/>
    </row>
    <row r="40" spans="2:26" s="16" customFormat="1" ht="15" thickBot="1" x14ac:dyDescent="0.35">
      <c r="B40" s="49"/>
      <c r="C40" s="118"/>
      <c r="D40" s="119"/>
      <c r="E40" s="120"/>
      <c r="G40" s="118"/>
      <c r="H40" s="119"/>
      <c r="I40" s="120"/>
      <c r="K40" s="118"/>
      <c r="L40" s="119"/>
      <c r="M40" s="120"/>
      <c r="O40" s="118"/>
      <c r="P40" s="119"/>
      <c r="Q40" s="120"/>
      <c r="S40" s="130"/>
      <c r="T40" s="131"/>
      <c r="U40" s="132"/>
      <c r="W40" s="130"/>
      <c r="X40" s="131"/>
      <c r="Y40" s="132"/>
      <c r="Z40" s="50"/>
    </row>
    <row r="41" spans="2:26" s="16" customFormat="1" ht="12" customHeight="1" x14ac:dyDescent="0.3">
      <c r="B41" s="49"/>
      <c r="Z41" s="50"/>
    </row>
    <row r="42" spans="2:26" x14ac:dyDescent="0.3">
      <c r="B42" s="47"/>
      <c r="E42" s="114"/>
      <c r="F42" s="114"/>
      <c r="G42" s="114"/>
      <c r="H42" s="114" t="s">
        <v>353</v>
      </c>
      <c r="I42" s="114"/>
      <c r="J42" s="114"/>
      <c r="K42" s="114" t="s">
        <v>352</v>
      </c>
      <c r="L42" s="114"/>
      <c r="M42" s="114"/>
      <c r="N42" s="114"/>
      <c r="O42" s="114" t="s">
        <v>354</v>
      </c>
      <c r="P42" s="114"/>
      <c r="Q42" s="114"/>
      <c r="R42" s="114"/>
      <c r="S42" s="11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44827</v>
      </c>
      <c r="C8" s="60">
        <f>VLOOKUP($A8,'Return Data'!$B$7:$R$2292,4,0)</f>
        <v>1147.1199999999999</v>
      </c>
      <c r="D8" s="60">
        <f>VLOOKUP($A8,'Return Data'!$B$7:$R$2292,10,0)</f>
        <v>8.8215000000000003</v>
      </c>
      <c r="E8" s="61">
        <f t="shared" ref="E8:E39" si="0">RANK(D8,D$8:D$39,0)</f>
        <v>30</v>
      </c>
      <c r="F8" s="60">
        <f>VLOOKUP($A8,'Return Data'!$B$7:$R$2292,11,0)</f>
        <v>-2.8111000000000002</v>
      </c>
      <c r="G8" s="61">
        <f t="shared" ref="G8:G39" si="1">RANK(F8,F$8:F$39,0)</f>
        <v>32</v>
      </c>
      <c r="H8" s="60">
        <f>VLOOKUP($A8,'Return Data'!$B$7:$R$2292,12,0)</f>
        <v>0.3271</v>
      </c>
      <c r="I8" s="61">
        <f t="shared" ref="I8:I39" si="2">RANK(H8,H$8:H$39,0)</f>
        <v>23</v>
      </c>
      <c r="J8" s="60">
        <f>VLOOKUP($A8,'Return Data'!$B$7:$R$2292,13,0)</f>
        <v>-3.7416999999999998</v>
      </c>
      <c r="K8" s="61">
        <f t="shared" ref="K8:K39" si="3">RANK(J8,J$8:J$39,0)</f>
        <v>30</v>
      </c>
      <c r="L8" s="60">
        <f>VLOOKUP($A8,'Return Data'!$B$7:$R$2292,17,0)</f>
        <v>22.531099999999999</v>
      </c>
      <c r="M8" s="61">
        <f t="shared" ref="M8:M39" si="4">RANK(L8,L$8:L$39,0)</f>
        <v>17</v>
      </c>
      <c r="N8" s="60">
        <f>VLOOKUP($A8,'Return Data'!$B$7:$R$2292,14,0)</f>
        <v>12.404299999999999</v>
      </c>
      <c r="O8" s="61">
        <f t="shared" ref="O8:O26" si="5">RANK(N8,N$8:N$39,0)</f>
        <v>23</v>
      </c>
      <c r="P8" s="60">
        <f>VLOOKUP($A8,'Return Data'!$B$7:$R$2292,15,0)</f>
        <v>8.2668999999999997</v>
      </c>
      <c r="Q8" s="61">
        <f>RANK(P8,P$8:P$39,0)</f>
        <v>22</v>
      </c>
      <c r="R8" s="60">
        <f>VLOOKUP($A8,'Return Data'!$B$7:$R$2292,16,0)</f>
        <v>13.009399999999999</v>
      </c>
      <c r="S8" s="62">
        <f t="shared" ref="S8:S39" si="6">RANK(R8,R$8:R$39,0)</f>
        <v>17</v>
      </c>
    </row>
    <row r="9" spans="1:20" x14ac:dyDescent="0.3">
      <c r="A9" s="58" t="s">
        <v>477</v>
      </c>
      <c r="B9" s="59">
        <f>VLOOKUP($A9,'Return Data'!$B$7:$R$2292,3,0)</f>
        <v>44827</v>
      </c>
      <c r="C9" s="60">
        <f>VLOOKUP($A9,'Return Data'!$B$7:$R$2292,4,0)</f>
        <v>16.010000000000002</v>
      </c>
      <c r="D9" s="60">
        <f>VLOOKUP($A9,'Return Data'!$B$7:$R$2292,10,0)</f>
        <v>10.49</v>
      </c>
      <c r="E9" s="61">
        <f t="shared" si="0"/>
        <v>18</v>
      </c>
      <c r="F9" s="60">
        <f>VLOOKUP($A9,'Return Data'!$B$7:$R$2292,11,0)</f>
        <v>6.25E-2</v>
      </c>
      <c r="G9" s="61">
        <f t="shared" si="1"/>
        <v>28</v>
      </c>
      <c r="H9" s="60">
        <f>VLOOKUP($A9,'Return Data'!$B$7:$R$2292,12,0)</f>
        <v>-2.9697</v>
      </c>
      <c r="I9" s="61">
        <f t="shared" si="2"/>
        <v>31</v>
      </c>
      <c r="J9" s="60">
        <f>VLOOKUP($A9,'Return Data'!$B$7:$R$2292,13,0)</f>
        <v>-4.1317000000000004</v>
      </c>
      <c r="K9" s="61">
        <f t="shared" si="3"/>
        <v>31</v>
      </c>
      <c r="L9" s="60">
        <f>VLOOKUP($A9,'Return Data'!$B$7:$R$2292,17,0)</f>
        <v>20.314499999999999</v>
      </c>
      <c r="M9" s="61">
        <f t="shared" si="4"/>
        <v>22</v>
      </c>
      <c r="N9" s="60">
        <f>VLOOKUP($A9,'Return Data'!$B$7:$R$2292,14,0)</f>
        <v>13.1088</v>
      </c>
      <c r="O9" s="61">
        <f t="shared" si="5"/>
        <v>19</v>
      </c>
      <c r="P9" s="60"/>
      <c r="Q9" s="61"/>
      <c r="R9" s="60">
        <f>VLOOKUP($A9,'Return Data'!$B$7:$R$2292,16,0)</f>
        <v>12.0823</v>
      </c>
      <c r="S9" s="62">
        <f t="shared" si="6"/>
        <v>22</v>
      </c>
    </row>
    <row r="10" spans="1:20" x14ac:dyDescent="0.3">
      <c r="A10" s="58" t="s">
        <v>1954</v>
      </c>
      <c r="B10" s="59">
        <f>VLOOKUP($A10,'Return Data'!$B$7:$R$2292,3,0)</f>
        <v>44827</v>
      </c>
      <c r="C10" s="60">
        <f>VLOOKUP($A10,'Return Data'!$B$7:$R$2292,4,0)</f>
        <v>20.140999999999998</v>
      </c>
      <c r="D10" s="60">
        <f>VLOOKUP($A10,'Return Data'!$B$7:$R$2292,10,0)</f>
        <v>10.286099999999999</v>
      </c>
      <c r="E10" s="61">
        <f t="shared" si="0"/>
        <v>22</v>
      </c>
      <c r="F10" s="60">
        <f>VLOOKUP($A10,'Return Data'!$B$7:$R$2292,11,0)</f>
        <v>2.5144000000000002</v>
      </c>
      <c r="G10" s="61">
        <f t="shared" si="1"/>
        <v>18</v>
      </c>
      <c r="H10" s="60">
        <f>VLOOKUP($A10,'Return Data'!$B$7:$R$2292,12,0)</f>
        <v>3.7355999999999998</v>
      </c>
      <c r="I10" s="61">
        <f t="shared" si="2"/>
        <v>10</v>
      </c>
      <c r="J10" s="60">
        <f>VLOOKUP($A10,'Return Data'!$B$7:$R$2292,13,0)</f>
        <v>0.67179999999999995</v>
      </c>
      <c r="K10" s="61">
        <f t="shared" si="3"/>
        <v>13</v>
      </c>
      <c r="L10" s="60">
        <f>VLOOKUP($A10,'Return Data'!$B$7:$R$2292,17,0)</f>
        <v>22.772600000000001</v>
      </c>
      <c r="M10" s="61">
        <f t="shared" si="4"/>
        <v>16</v>
      </c>
      <c r="N10" s="60">
        <f>VLOOKUP($A10,'Return Data'!$B$7:$R$2292,14,0)</f>
        <v>16.3139</v>
      </c>
      <c r="O10" s="61">
        <f t="shared" si="5"/>
        <v>7</v>
      </c>
      <c r="P10" s="60">
        <f>VLOOKUP($A10,'Return Data'!$B$7:$R$2292,15,0)</f>
        <v>13.6195</v>
      </c>
      <c r="Q10" s="61">
        <f t="shared" ref="Q10" si="7">RANK(P10,P$8:P$39,0)</f>
        <v>3</v>
      </c>
      <c r="R10" s="60">
        <f>VLOOKUP($A10,'Return Data'!$B$7:$R$2292,16,0)</f>
        <v>13.6669</v>
      </c>
      <c r="S10" s="62">
        <f t="shared" si="6"/>
        <v>11</v>
      </c>
    </row>
    <row r="11" spans="1:20" x14ac:dyDescent="0.3">
      <c r="A11" s="58" t="s">
        <v>2012</v>
      </c>
      <c r="B11" s="59">
        <f>VLOOKUP($A11,'Return Data'!$B$7:$R$2292,3,0)</f>
        <v>44827</v>
      </c>
      <c r="C11" s="60">
        <f>VLOOKUP($A11,'Return Data'!$B$7:$R$2292,4,0)</f>
        <v>24.07</v>
      </c>
      <c r="D11" s="60">
        <f>VLOOKUP($A11,'Return Data'!$B$7:$R$2292,10,0)</f>
        <v>15.2226</v>
      </c>
      <c r="E11" s="61">
        <f t="shared" si="0"/>
        <v>2</v>
      </c>
      <c r="F11" s="60">
        <f>VLOOKUP($A11,'Return Data'!$B$7:$R$2292,11,0)</f>
        <v>2.4255</v>
      </c>
      <c r="G11" s="61">
        <f t="shared" si="1"/>
        <v>21</v>
      </c>
      <c r="H11" s="60">
        <f>VLOOKUP($A11,'Return Data'!$B$7:$R$2292,12,0)</f>
        <v>-2.4716</v>
      </c>
      <c r="I11" s="61">
        <f t="shared" si="2"/>
        <v>30</v>
      </c>
      <c r="J11" s="60">
        <f>VLOOKUP($A11,'Return Data'!$B$7:$R$2292,13,0)</f>
        <v>0.12479999999999999</v>
      </c>
      <c r="K11" s="61">
        <f t="shared" si="3"/>
        <v>17</v>
      </c>
      <c r="L11" s="60">
        <f>VLOOKUP($A11,'Return Data'!$B$7:$R$2292,17,0)</f>
        <v>32.068300000000001</v>
      </c>
      <c r="M11" s="61">
        <f t="shared" si="4"/>
        <v>3</v>
      </c>
      <c r="N11" s="60">
        <f>VLOOKUP($A11,'Return Data'!$B$7:$R$2292,14,0)</f>
        <v>25.705200000000001</v>
      </c>
      <c r="O11" s="61">
        <f t="shared" si="5"/>
        <v>2</v>
      </c>
      <c r="P11" s="60">
        <f>VLOOKUP($A11,'Return Data'!$B$7:$R$2292,15,0)</f>
        <v>13.078799999999999</v>
      </c>
      <c r="Q11" s="61">
        <f t="shared" ref="Q11:Q16" si="8">RANK(P11,P$8:P$39,0)</f>
        <v>5</v>
      </c>
      <c r="R11" s="60">
        <f>VLOOKUP($A11,'Return Data'!$B$7:$R$2292,16,0)</f>
        <v>15.270799999999999</v>
      </c>
      <c r="S11" s="62">
        <f t="shared" si="6"/>
        <v>4</v>
      </c>
    </row>
    <row r="12" spans="1:20" x14ac:dyDescent="0.3">
      <c r="A12" s="58" t="s">
        <v>481</v>
      </c>
      <c r="B12" s="59">
        <f>VLOOKUP($A12,'Return Data'!$B$7:$R$2292,3,0)</f>
        <v>44827</v>
      </c>
      <c r="C12" s="60">
        <f>VLOOKUP($A12,'Return Data'!$B$7:$R$2292,4,0)</f>
        <v>268.44</v>
      </c>
      <c r="D12" s="60">
        <f>VLOOKUP($A12,'Return Data'!$B$7:$R$2292,10,0)</f>
        <v>10.7837</v>
      </c>
      <c r="E12" s="61">
        <f t="shared" si="0"/>
        <v>17</v>
      </c>
      <c r="F12" s="60">
        <f>VLOOKUP($A12,'Return Data'!$B$7:$R$2292,11,0)</f>
        <v>2.4462999999999999</v>
      </c>
      <c r="G12" s="61">
        <f t="shared" si="1"/>
        <v>20</v>
      </c>
      <c r="H12" s="60">
        <f>VLOOKUP($A12,'Return Data'!$B$7:$R$2292,12,0)</f>
        <v>1.5357000000000001</v>
      </c>
      <c r="I12" s="61">
        <f t="shared" si="2"/>
        <v>20</v>
      </c>
      <c r="J12" s="60">
        <f>VLOOKUP($A12,'Return Data'!$B$7:$R$2292,13,0)</f>
        <v>-0.54830000000000001</v>
      </c>
      <c r="K12" s="61">
        <f t="shared" si="3"/>
        <v>21</v>
      </c>
      <c r="L12" s="60">
        <f>VLOOKUP($A12,'Return Data'!$B$7:$R$2292,17,0)</f>
        <v>20.972999999999999</v>
      </c>
      <c r="M12" s="61">
        <f t="shared" si="4"/>
        <v>21</v>
      </c>
      <c r="N12" s="60">
        <f>VLOOKUP($A12,'Return Data'!$B$7:$R$2292,14,0)</f>
        <v>16.2501</v>
      </c>
      <c r="O12" s="61">
        <f t="shared" si="5"/>
        <v>8</v>
      </c>
      <c r="P12" s="60">
        <f>VLOOKUP($A12,'Return Data'!$B$7:$R$2292,15,0)</f>
        <v>12.8858</v>
      </c>
      <c r="Q12" s="61">
        <f t="shared" si="8"/>
        <v>6</v>
      </c>
      <c r="R12" s="60">
        <f>VLOOKUP($A12,'Return Data'!$B$7:$R$2292,16,0)</f>
        <v>14.5337</v>
      </c>
      <c r="S12" s="62">
        <f t="shared" si="6"/>
        <v>7</v>
      </c>
    </row>
    <row r="13" spans="1:20" x14ac:dyDescent="0.3">
      <c r="A13" s="58" t="s">
        <v>483</v>
      </c>
      <c r="B13" s="59">
        <f>VLOOKUP($A13,'Return Data'!$B$7:$R$2292,3,0)</f>
        <v>44827</v>
      </c>
      <c r="C13" s="60">
        <f>VLOOKUP($A13,'Return Data'!$B$7:$R$2292,4,0)</f>
        <v>250.72800000000001</v>
      </c>
      <c r="D13" s="60">
        <f>VLOOKUP($A13,'Return Data'!$B$7:$R$2292,10,0)</f>
        <v>12.156499999999999</v>
      </c>
      <c r="E13" s="61">
        <f t="shared" si="0"/>
        <v>3</v>
      </c>
      <c r="F13" s="60">
        <f>VLOOKUP($A13,'Return Data'!$B$7:$R$2292,11,0)</f>
        <v>2.3935</v>
      </c>
      <c r="G13" s="61">
        <f t="shared" si="1"/>
        <v>22</v>
      </c>
      <c r="H13" s="60">
        <f>VLOOKUP($A13,'Return Data'!$B$7:$R$2292,12,0)</f>
        <v>-1.4449000000000001</v>
      </c>
      <c r="I13" s="61">
        <f t="shared" si="2"/>
        <v>27</v>
      </c>
      <c r="J13" s="60">
        <f>VLOOKUP($A13,'Return Data'!$B$7:$R$2292,13,0)</f>
        <v>-3.6229</v>
      </c>
      <c r="K13" s="61">
        <f t="shared" si="3"/>
        <v>29</v>
      </c>
      <c r="L13" s="60">
        <f>VLOOKUP($A13,'Return Data'!$B$7:$R$2292,17,0)</f>
        <v>21.496400000000001</v>
      </c>
      <c r="M13" s="61">
        <f t="shared" si="4"/>
        <v>20</v>
      </c>
      <c r="N13" s="60">
        <f>VLOOKUP($A13,'Return Data'!$B$7:$R$2292,14,0)</f>
        <v>14.012499999999999</v>
      </c>
      <c r="O13" s="61">
        <f t="shared" si="5"/>
        <v>17</v>
      </c>
      <c r="P13" s="60">
        <f>VLOOKUP($A13,'Return Data'!$B$7:$R$2292,15,0)</f>
        <v>11.388</v>
      </c>
      <c r="Q13" s="61">
        <f t="shared" si="8"/>
        <v>11</v>
      </c>
      <c r="R13" s="60">
        <f>VLOOKUP($A13,'Return Data'!$B$7:$R$2292,16,0)</f>
        <v>13.6328</v>
      </c>
      <c r="S13" s="62">
        <f t="shared" si="6"/>
        <v>12</v>
      </c>
    </row>
    <row r="14" spans="1:20" x14ac:dyDescent="0.3">
      <c r="A14" s="58" t="s">
        <v>485</v>
      </c>
      <c r="B14" s="59">
        <f>VLOOKUP($A14,'Return Data'!$B$7:$R$2292,3,0)</f>
        <v>44827</v>
      </c>
      <c r="C14" s="60">
        <f>VLOOKUP($A14,'Return Data'!$B$7:$R$2292,4,0)</f>
        <v>43.1</v>
      </c>
      <c r="D14" s="60">
        <f>VLOOKUP($A14,'Return Data'!$B$7:$R$2292,10,0)</f>
        <v>11.311999999999999</v>
      </c>
      <c r="E14" s="61">
        <f t="shared" si="0"/>
        <v>11</v>
      </c>
      <c r="F14" s="60">
        <f>VLOOKUP($A14,'Return Data'!$B$7:$R$2292,11,0)</f>
        <v>3.7054999999999998</v>
      </c>
      <c r="G14" s="61">
        <f t="shared" si="1"/>
        <v>10</v>
      </c>
      <c r="H14" s="60">
        <f>VLOOKUP($A14,'Return Data'!$B$7:$R$2292,12,0)</f>
        <v>4.8917000000000002</v>
      </c>
      <c r="I14" s="61">
        <f t="shared" si="2"/>
        <v>6</v>
      </c>
      <c r="J14" s="60">
        <f>VLOOKUP($A14,'Return Data'!$B$7:$R$2292,13,0)</f>
        <v>5.3274999999999997</v>
      </c>
      <c r="K14" s="61">
        <f t="shared" si="3"/>
        <v>4</v>
      </c>
      <c r="L14" s="60">
        <f>VLOOKUP($A14,'Return Data'!$B$7:$R$2292,17,0)</f>
        <v>26.9099</v>
      </c>
      <c r="M14" s="61">
        <f t="shared" si="4"/>
        <v>6</v>
      </c>
      <c r="N14" s="60">
        <f>VLOOKUP($A14,'Return Data'!$B$7:$R$2292,14,0)</f>
        <v>16.839400000000001</v>
      </c>
      <c r="O14" s="61">
        <f t="shared" si="5"/>
        <v>6</v>
      </c>
      <c r="P14" s="60">
        <f>VLOOKUP($A14,'Return Data'!$B$7:$R$2292,15,0)</f>
        <v>12.634</v>
      </c>
      <c r="Q14" s="61">
        <f t="shared" si="8"/>
        <v>7</v>
      </c>
      <c r="R14" s="60">
        <f>VLOOKUP($A14,'Return Data'!$B$7:$R$2292,16,0)</f>
        <v>13.2477</v>
      </c>
      <c r="S14" s="62">
        <f t="shared" si="6"/>
        <v>15</v>
      </c>
    </row>
    <row r="15" spans="1:20" x14ac:dyDescent="0.3">
      <c r="A15" s="58" t="s">
        <v>488</v>
      </c>
      <c r="B15" s="59">
        <f>VLOOKUP($A15,'Return Data'!$B$7:$R$2292,3,0)</f>
        <v>44827</v>
      </c>
      <c r="C15" s="60">
        <f>VLOOKUP($A15,'Return Data'!$B$7:$R$2292,4,0)</f>
        <v>196.48079999999999</v>
      </c>
      <c r="D15" s="60">
        <f>VLOOKUP($A15,'Return Data'!$B$7:$R$2292,10,0)</f>
        <v>10.9102</v>
      </c>
      <c r="E15" s="61">
        <f t="shared" si="0"/>
        <v>16</v>
      </c>
      <c r="F15" s="60">
        <f>VLOOKUP($A15,'Return Data'!$B$7:$R$2292,11,0)</f>
        <v>4.4169</v>
      </c>
      <c r="G15" s="61">
        <f t="shared" si="1"/>
        <v>5</v>
      </c>
      <c r="H15" s="60">
        <f>VLOOKUP($A15,'Return Data'!$B$7:$R$2292,12,0)</f>
        <v>2.7402000000000002</v>
      </c>
      <c r="I15" s="61">
        <f t="shared" si="2"/>
        <v>16</v>
      </c>
      <c r="J15" s="60">
        <f>VLOOKUP($A15,'Return Data'!$B$7:$R$2292,13,0)</f>
        <v>0.36199999999999999</v>
      </c>
      <c r="K15" s="61">
        <f t="shared" si="3"/>
        <v>15</v>
      </c>
      <c r="L15" s="60">
        <f>VLOOKUP($A15,'Return Data'!$B$7:$R$2292,17,0)</f>
        <v>24.7456</v>
      </c>
      <c r="M15" s="61">
        <f t="shared" si="4"/>
        <v>12</v>
      </c>
      <c r="N15" s="60">
        <f>VLOOKUP($A15,'Return Data'!$B$7:$R$2292,14,0)</f>
        <v>14.605399999999999</v>
      </c>
      <c r="O15" s="61">
        <f t="shared" si="5"/>
        <v>14</v>
      </c>
      <c r="P15" s="60">
        <f>VLOOKUP($A15,'Return Data'!$B$7:$R$2292,15,0)</f>
        <v>10.909800000000001</v>
      </c>
      <c r="Q15" s="61">
        <f t="shared" si="8"/>
        <v>13</v>
      </c>
      <c r="R15" s="60">
        <f>VLOOKUP($A15,'Return Data'!$B$7:$R$2292,16,0)</f>
        <v>13.945499999999999</v>
      </c>
      <c r="S15" s="62">
        <f t="shared" si="6"/>
        <v>9</v>
      </c>
    </row>
    <row r="16" spans="1:20" x14ac:dyDescent="0.3">
      <c r="A16" s="58" t="s">
        <v>490</v>
      </c>
      <c r="B16" s="59">
        <f>VLOOKUP($A16,'Return Data'!$B$7:$R$2292,3,0)</f>
        <v>44827</v>
      </c>
      <c r="C16" s="60">
        <f>VLOOKUP($A16,'Return Data'!$B$7:$R$2292,4,0)</f>
        <v>87.031999999999996</v>
      </c>
      <c r="D16" s="60">
        <f>VLOOKUP($A16,'Return Data'!$B$7:$R$2292,10,0)</f>
        <v>11.439500000000001</v>
      </c>
      <c r="E16" s="61">
        <f t="shared" si="0"/>
        <v>9</v>
      </c>
      <c r="F16" s="60">
        <f>VLOOKUP($A16,'Return Data'!$B$7:$R$2292,11,0)</f>
        <v>4.1887999999999996</v>
      </c>
      <c r="G16" s="61">
        <f t="shared" si="1"/>
        <v>7</v>
      </c>
      <c r="H16" s="60">
        <f>VLOOKUP($A16,'Return Data'!$B$7:$R$2292,12,0)</f>
        <v>5.2586000000000004</v>
      </c>
      <c r="I16" s="61">
        <f t="shared" si="2"/>
        <v>4</v>
      </c>
      <c r="J16" s="60">
        <f>VLOOKUP($A16,'Return Data'!$B$7:$R$2292,13,0)</f>
        <v>4.0766</v>
      </c>
      <c r="K16" s="61">
        <f t="shared" si="3"/>
        <v>5</v>
      </c>
      <c r="L16" s="60">
        <f>VLOOKUP($A16,'Return Data'!$B$7:$R$2292,17,0)</f>
        <v>26.744199999999999</v>
      </c>
      <c r="M16" s="61">
        <f t="shared" si="4"/>
        <v>7</v>
      </c>
      <c r="N16" s="60">
        <f>VLOOKUP($A16,'Return Data'!$B$7:$R$2292,14,0)</f>
        <v>15.387600000000001</v>
      </c>
      <c r="O16" s="61">
        <f t="shared" si="5"/>
        <v>11</v>
      </c>
      <c r="P16" s="60">
        <f>VLOOKUP($A16,'Return Data'!$B$7:$R$2292,15,0)</f>
        <v>11.444599999999999</v>
      </c>
      <c r="Q16" s="61">
        <f t="shared" si="8"/>
        <v>10</v>
      </c>
      <c r="R16" s="60">
        <f>VLOOKUP($A16,'Return Data'!$B$7:$R$2292,16,0)</f>
        <v>15.1496</v>
      </c>
      <c r="S16" s="62">
        <f t="shared" si="6"/>
        <v>5</v>
      </c>
    </row>
    <row r="17" spans="1:19" x14ac:dyDescent="0.3">
      <c r="A17" s="58" t="s">
        <v>491</v>
      </c>
      <c r="B17" s="59">
        <f>VLOOKUP($A17,'Return Data'!$B$7:$R$2292,3,0)</f>
        <v>44827</v>
      </c>
      <c r="C17" s="60">
        <f>VLOOKUP($A17,'Return Data'!$B$7:$R$2292,4,0)</f>
        <v>16.159099999999999</v>
      </c>
      <c r="D17" s="60">
        <f>VLOOKUP($A17,'Return Data'!$B$7:$R$2292,10,0)</f>
        <v>9.3716000000000008</v>
      </c>
      <c r="E17" s="61">
        <f t="shared" si="0"/>
        <v>29</v>
      </c>
      <c r="F17" s="60">
        <f>VLOOKUP($A17,'Return Data'!$B$7:$R$2292,11,0)</f>
        <v>-0.82299999999999995</v>
      </c>
      <c r="G17" s="61">
        <f t="shared" si="1"/>
        <v>30</v>
      </c>
      <c r="H17" s="60">
        <f>VLOOKUP($A17,'Return Data'!$B$7:$R$2292,12,0)</f>
        <v>-1.8853</v>
      </c>
      <c r="I17" s="61">
        <f t="shared" si="2"/>
        <v>28</v>
      </c>
      <c r="J17" s="60">
        <f>VLOOKUP($A17,'Return Data'!$B$7:$R$2292,13,0)</f>
        <v>-2.9297</v>
      </c>
      <c r="K17" s="61">
        <f t="shared" si="3"/>
        <v>28</v>
      </c>
      <c r="L17" s="60">
        <f>VLOOKUP($A17,'Return Data'!$B$7:$R$2292,17,0)</f>
        <v>18.547799999999999</v>
      </c>
      <c r="M17" s="61">
        <f t="shared" si="4"/>
        <v>26</v>
      </c>
      <c r="N17" s="60">
        <f>VLOOKUP($A17,'Return Data'!$B$7:$R$2292,14,0)</f>
        <v>13.359299999999999</v>
      </c>
      <c r="O17" s="61">
        <f t="shared" si="5"/>
        <v>18</v>
      </c>
      <c r="P17" s="60"/>
      <c r="Q17" s="61"/>
      <c r="R17" s="60">
        <f>VLOOKUP($A17,'Return Data'!$B$7:$R$2292,16,0)</f>
        <v>13.0116</v>
      </c>
      <c r="S17" s="62">
        <f t="shared" si="6"/>
        <v>16</v>
      </c>
    </row>
    <row r="18" spans="1:19" x14ac:dyDescent="0.3">
      <c r="A18" s="58" t="s">
        <v>494</v>
      </c>
      <c r="B18" s="59">
        <f>VLOOKUP($A18,'Return Data'!$B$7:$R$2292,3,0)</f>
        <v>44827</v>
      </c>
      <c r="C18" s="60">
        <f>VLOOKUP($A18,'Return Data'!$B$7:$R$2292,4,0)</f>
        <v>251.69</v>
      </c>
      <c r="D18" s="60">
        <f>VLOOKUP($A18,'Return Data'!$B$7:$R$2292,10,0)</f>
        <v>10.2163</v>
      </c>
      <c r="E18" s="61">
        <f t="shared" si="0"/>
        <v>23</v>
      </c>
      <c r="F18" s="60">
        <f>VLOOKUP($A18,'Return Data'!$B$7:$R$2292,11,0)</f>
        <v>3.0375999999999999</v>
      </c>
      <c r="G18" s="61">
        <f t="shared" si="1"/>
        <v>14</v>
      </c>
      <c r="H18" s="60">
        <f>VLOOKUP($A18,'Return Data'!$B$7:$R$2292,12,0)</f>
        <v>8.5807000000000002</v>
      </c>
      <c r="I18" s="61">
        <f t="shared" si="2"/>
        <v>2</v>
      </c>
      <c r="J18" s="60">
        <f>VLOOKUP($A18,'Return Data'!$B$7:$R$2292,13,0)</f>
        <v>9.8795000000000002</v>
      </c>
      <c r="K18" s="61">
        <f t="shared" si="3"/>
        <v>2</v>
      </c>
      <c r="L18" s="60">
        <f>VLOOKUP($A18,'Return Data'!$B$7:$R$2292,17,0)</f>
        <v>36.6128</v>
      </c>
      <c r="M18" s="61">
        <f t="shared" si="4"/>
        <v>2</v>
      </c>
      <c r="N18" s="60">
        <f>VLOOKUP($A18,'Return Data'!$B$7:$R$2292,14,0)</f>
        <v>20.697399999999998</v>
      </c>
      <c r="O18" s="61">
        <f t="shared" si="5"/>
        <v>4</v>
      </c>
      <c r="P18" s="60">
        <f>VLOOKUP($A18,'Return Data'!$B$7:$R$2292,15,0)</f>
        <v>14.5997</v>
      </c>
      <c r="Q18" s="61">
        <f t="shared" ref="Q18:Q31" si="9">RANK(P18,P$8:P$39,0)</f>
        <v>2</v>
      </c>
      <c r="R18" s="60">
        <f>VLOOKUP($A18,'Return Data'!$B$7:$R$2292,16,0)</f>
        <v>16.663</v>
      </c>
      <c r="S18" s="62">
        <f t="shared" si="6"/>
        <v>3</v>
      </c>
    </row>
    <row r="19" spans="1:19" x14ac:dyDescent="0.3">
      <c r="A19" s="58" t="s">
        <v>496</v>
      </c>
      <c r="B19" s="59">
        <f>VLOOKUP($A19,'Return Data'!$B$7:$R$2292,3,0)</f>
        <v>44827</v>
      </c>
      <c r="C19" s="60">
        <f>VLOOKUP($A19,'Return Data'!$B$7:$R$2292,4,0)</f>
        <v>16.796299999999999</v>
      </c>
      <c r="D19" s="60">
        <f>VLOOKUP($A19,'Return Data'!$B$7:$R$2292,10,0)</f>
        <v>9.3722999999999992</v>
      </c>
      <c r="E19" s="61">
        <f t="shared" si="0"/>
        <v>28</v>
      </c>
      <c r="F19" s="60">
        <f>VLOOKUP($A19,'Return Data'!$B$7:$R$2292,11,0)</f>
        <v>-1.294</v>
      </c>
      <c r="G19" s="61">
        <f t="shared" si="1"/>
        <v>31</v>
      </c>
      <c r="H19" s="60">
        <f>VLOOKUP($A19,'Return Data'!$B$7:$R$2292,12,0)</f>
        <v>-2.2368000000000001</v>
      </c>
      <c r="I19" s="61">
        <f t="shared" si="2"/>
        <v>29</v>
      </c>
      <c r="J19" s="60">
        <f>VLOOKUP($A19,'Return Data'!$B$7:$R$2292,13,0)</f>
        <v>-1.0287999999999999</v>
      </c>
      <c r="K19" s="61">
        <f t="shared" si="3"/>
        <v>24</v>
      </c>
      <c r="L19" s="60">
        <f>VLOOKUP($A19,'Return Data'!$B$7:$R$2292,17,0)</f>
        <v>16.656500000000001</v>
      </c>
      <c r="M19" s="61">
        <f t="shared" si="4"/>
        <v>31</v>
      </c>
      <c r="N19" s="60">
        <f>VLOOKUP($A19,'Return Data'!$B$7:$R$2292,14,0)</f>
        <v>11.968400000000001</v>
      </c>
      <c r="O19" s="61">
        <f t="shared" si="5"/>
        <v>24</v>
      </c>
      <c r="P19" s="60">
        <f>VLOOKUP($A19,'Return Data'!$B$7:$R$2292,15,0)</f>
        <v>7.3407</v>
      </c>
      <c r="Q19" s="61">
        <f t="shared" si="9"/>
        <v>23</v>
      </c>
      <c r="R19" s="60">
        <f>VLOOKUP($A19,'Return Data'!$B$7:$R$2292,16,0)</f>
        <v>9.1583000000000006</v>
      </c>
      <c r="S19" s="62">
        <f t="shared" si="6"/>
        <v>31</v>
      </c>
    </row>
    <row r="20" spans="1:19" x14ac:dyDescent="0.3">
      <c r="A20" s="58" t="s">
        <v>497</v>
      </c>
      <c r="B20" s="59">
        <f>VLOOKUP($A20,'Return Data'!$B$7:$R$2292,3,0)</f>
        <v>44827</v>
      </c>
      <c r="C20" s="60">
        <f>VLOOKUP($A20,'Return Data'!$B$7:$R$2292,4,0)</f>
        <v>18.497</v>
      </c>
      <c r="D20" s="60">
        <f>VLOOKUP($A20,'Return Data'!$B$7:$R$2292,10,0)</f>
        <v>11.226699999999999</v>
      </c>
      <c r="E20" s="61">
        <f t="shared" si="0"/>
        <v>13</v>
      </c>
      <c r="F20" s="60">
        <f>VLOOKUP($A20,'Return Data'!$B$7:$R$2292,11,0)</f>
        <v>2.3064</v>
      </c>
      <c r="G20" s="61">
        <f t="shared" si="1"/>
        <v>23</v>
      </c>
      <c r="H20" s="60">
        <f>VLOOKUP($A20,'Return Data'!$B$7:$R$2292,12,0)</f>
        <v>0.63660000000000005</v>
      </c>
      <c r="I20" s="61">
        <f t="shared" si="2"/>
        <v>22</v>
      </c>
      <c r="J20" s="60">
        <f>VLOOKUP($A20,'Return Data'!$B$7:$R$2292,13,0)</f>
        <v>-0.28570000000000001</v>
      </c>
      <c r="K20" s="61">
        <f t="shared" si="3"/>
        <v>19</v>
      </c>
      <c r="L20" s="60">
        <f>VLOOKUP($A20,'Return Data'!$B$7:$R$2292,17,0)</f>
        <v>23.793299999999999</v>
      </c>
      <c r="M20" s="61">
        <f t="shared" si="4"/>
        <v>14</v>
      </c>
      <c r="N20" s="60">
        <f>VLOOKUP($A20,'Return Data'!$B$7:$R$2292,14,0)</f>
        <v>15.244899999999999</v>
      </c>
      <c r="O20" s="61">
        <f t="shared" si="5"/>
        <v>13</v>
      </c>
      <c r="P20" s="60">
        <f>VLOOKUP($A20,'Return Data'!$B$7:$R$2292,15,0)</f>
        <v>10.1462</v>
      </c>
      <c r="Q20" s="61">
        <f t="shared" si="9"/>
        <v>16</v>
      </c>
      <c r="R20" s="60">
        <f>VLOOKUP($A20,'Return Data'!$B$7:$R$2292,16,0)</f>
        <v>11.3217</v>
      </c>
      <c r="S20" s="62">
        <f t="shared" si="6"/>
        <v>25</v>
      </c>
    </row>
    <row r="21" spans="1:19" x14ac:dyDescent="0.3">
      <c r="A21" s="58" t="s">
        <v>499</v>
      </c>
      <c r="B21" s="59">
        <f>VLOOKUP($A21,'Return Data'!$B$7:$R$2292,3,0)</f>
        <v>44827</v>
      </c>
      <c r="C21" s="60">
        <f>VLOOKUP($A21,'Return Data'!$B$7:$R$2292,4,0)</f>
        <v>15.7804</v>
      </c>
      <c r="D21" s="60">
        <f>VLOOKUP($A21,'Return Data'!$B$7:$R$2292,10,0)</f>
        <v>9.9687000000000001</v>
      </c>
      <c r="E21" s="61">
        <f t="shared" si="0"/>
        <v>26</v>
      </c>
      <c r="F21" s="60">
        <f>VLOOKUP($A21,'Return Data'!$B$7:$R$2292,11,0)</f>
        <v>2.9910999999999999</v>
      </c>
      <c r="G21" s="61">
        <f t="shared" si="1"/>
        <v>15</v>
      </c>
      <c r="H21" s="60">
        <f>VLOOKUP($A21,'Return Data'!$B$7:$R$2292,12,0)</f>
        <v>2.2921</v>
      </c>
      <c r="I21" s="61">
        <f t="shared" si="2"/>
        <v>18</v>
      </c>
      <c r="J21" s="60">
        <f>VLOOKUP($A21,'Return Data'!$B$7:$R$2292,13,0)</f>
        <v>1.7985</v>
      </c>
      <c r="K21" s="61">
        <f t="shared" si="3"/>
        <v>10</v>
      </c>
      <c r="L21" s="60">
        <f>VLOOKUP($A21,'Return Data'!$B$7:$R$2292,17,0)</f>
        <v>21.614999999999998</v>
      </c>
      <c r="M21" s="61">
        <f t="shared" si="4"/>
        <v>19</v>
      </c>
      <c r="N21" s="60">
        <f>VLOOKUP($A21,'Return Data'!$B$7:$R$2292,14,0)</f>
        <v>12.8995</v>
      </c>
      <c r="O21" s="61">
        <f t="shared" si="5"/>
        <v>21</v>
      </c>
      <c r="P21" s="60"/>
      <c r="Q21" s="61"/>
      <c r="R21" s="60">
        <f>VLOOKUP($A21,'Return Data'!$B$7:$R$2292,16,0)</f>
        <v>12.8238</v>
      </c>
      <c r="S21" s="62">
        <f t="shared" si="6"/>
        <v>19</v>
      </c>
    </row>
    <row r="22" spans="1:19" x14ac:dyDescent="0.3">
      <c r="A22" s="58" t="s">
        <v>501</v>
      </c>
      <c r="B22" s="59">
        <f>VLOOKUP($A22,'Return Data'!$B$7:$R$2292,3,0)</f>
        <v>44827</v>
      </c>
      <c r="C22" s="60">
        <f>VLOOKUP($A22,'Return Data'!$B$7:$R$2292,4,0)</f>
        <v>15.3019</v>
      </c>
      <c r="D22" s="60">
        <f>VLOOKUP($A22,'Return Data'!$B$7:$R$2292,10,0)</f>
        <v>11.6935</v>
      </c>
      <c r="E22" s="61">
        <f t="shared" si="0"/>
        <v>7</v>
      </c>
      <c r="F22" s="60">
        <f>VLOOKUP($A22,'Return Data'!$B$7:$R$2292,11,0)</f>
        <v>3.0577000000000001</v>
      </c>
      <c r="G22" s="61">
        <f t="shared" si="1"/>
        <v>13</v>
      </c>
      <c r="H22" s="60">
        <f>VLOOKUP($A22,'Return Data'!$B$7:$R$2292,12,0)</f>
        <v>0.6472</v>
      </c>
      <c r="I22" s="61">
        <f t="shared" si="2"/>
        <v>21</v>
      </c>
      <c r="J22" s="60">
        <f>VLOOKUP($A22,'Return Data'!$B$7:$R$2292,13,0)</f>
        <v>-0.52590000000000003</v>
      </c>
      <c r="K22" s="61">
        <f t="shared" si="3"/>
        <v>20</v>
      </c>
      <c r="L22" s="60">
        <f>VLOOKUP($A22,'Return Data'!$B$7:$R$2292,17,0)</f>
        <v>17.976299999999998</v>
      </c>
      <c r="M22" s="61">
        <f t="shared" si="4"/>
        <v>28</v>
      </c>
      <c r="N22" s="60">
        <f>VLOOKUP($A22,'Return Data'!$B$7:$R$2292,14,0)</f>
        <v>11.878299999999999</v>
      </c>
      <c r="O22" s="61">
        <f t="shared" si="5"/>
        <v>25</v>
      </c>
      <c r="P22" s="60"/>
      <c r="Q22" s="61"/>
      <c r="R22" s="60">
        <f>VLOOKUP($A22,'Return Data'!$B$7:$R$2292,16,0)</f>
        <v>10.5649</v>
      </c>
      <c r="S22" s="62">
        <f t="shared" si="6"/>
        <v>28</v>
      </c>
    </row>
    <row r="23" spans="1:19" x14ac:dyDescent="0.3">
      <c r="A23" s="58" t="s">
        <v>504</v>
      </c>
      <c r="B23" s="59">
        <f>VLOOKUP($A23,'Return Data'!$B$7:$R$2292,3,0)</f>
        <v>44827</v>
      </c>
      <c r="C23" s="60">
        <f>VLOOKUP($A23,'Return Data'!$B$7:$R$2292,4,0)</f>
        <v>75.460099999999997</v>
      </c>
      <c r="D23" s="60">
        <f>VLOOKUP($A23,'Return Data'!$B$7:$R$2292,10,0)</f>
        <v>11.792199999999999</v>
      </c>
      <c r="E23" s="61">
        <f t="shared" si="0"/>
        <v>5</v>
      </c>
      <c r="F23" s="60">
        <f>VLOOKUP($A23,'Return Data'!$B$7:$R$2292,11,0)</f>
        <v>4.4810999999999996</v>
      </c>
      <c r="G23" s="61">
        <f t="shared" si="1"/>
        <v>4</v>
      </c>
      <c r="H23" s="60">
        <f>VLOOKUP($A23,'Return Data'!$B$7:$R$2292,12,0)</f>
        <v>4.0353000000000003</v>
      </c>
      <c r="I23" s="61">
        <f t="shared" si="2"/>
        <v>9</v>
      </c>
      <c r="J23" s="60">
        <f>VLOOKUP($A23,'Return Data'!$B$7:$R$2292,13,0)</f>
        <v>-1.5015000000000001</v>
      </c>
      <c r="K23" s="61">
        <f t="shared" si="3"/>
        <v>25</v>
      </c>
      <c r="L23" s="60">
        <f>VLOOKUP($A23,'Return Data'!$B$7:$R$2292,17,0)</f>
        <v>25.249199999999998</v>
      </c>
      <c r="M23" s="61">
        <f t="shared" si="4"/>
        <v>10</v>
      </c>
      <c r="N23" s="60">
        <f>VLOOKUP($A23,'Return Data'!$B$7:$R$2292,14,0)</f>
        <v>20.82</v>
      </c>
      <c r="O23" s="61">
        <f t="shared" si="5"/>
        <v>3</v>
      </c>
      <c r="P23" s="60">
        <f>VLOOKUP($A23,'Return Data'!$B$7:$R$2292,15,0)</f>
        <v>10.349299999999999</v>
      </c>
      <c r="Q23" s="61">
        <f t="shared" si="9"/>
        <v>15</v>
      </c>
      <c r="R23" s="60">
        <f>VLOOKUP($A23,'Return Data'!$B$7:$R$2292,16,0)</f>
        <v>12.0204</v>
      </c>
      <c r="S23" s="62">
        <f t="shared" si="6"/>
        <v>23</v>
      </c>
    </row>
    <row r="24" spans="1:19" x14ac:dyDescent="0.3">
      <c r="A24" s="58" t="s">
        <v>1705</v>
      </c>
      <c r="B24" s="59">
        <f>VLOOKUP($A24,'Return Data'!$B$7:$R$2292,3,0)</f>
        <v>44827</v>
      </c>
      <c r="C24" s="60">
        <f>VLOOKUP($A24,'Return Data'!$B$7:$R$2292,4,0)</f>
        <v>46.152000000000001</v>
      </c>
      <c r="D24" s="60">
        <f>VLOOKUP($A24,'Return Data'!$B$7:$R$2292,10,0)</f>
        <v>11.2311</v>
      </c>
      <c r="E24" s="61">
        <f t="shared" si="0"/>
        <v>12</v>
      </c>
      <c r="F24" s="60">
        <f>VLOOKUP($A24,'Return Data'!$B$7:$R$2292,11,0)</f>
        <v>4.3502000000000001</v>
      </c>
      <c r="G24" s="61">
        <f t="shared" si="1"/>
        <v>6</v>
      </c>
      <c r="H24" s="60">
        <f>VLOOKUP($A24,'Return Data'!$B$7:$R$2292,12,0)</f>
        <v>4.9123999999999999</v>
      </c>
      <c r="I24" s="61">
        <f t="shared" si="2"/>
        <v>5</v>
      </c>
      <c r="J24" s="60">
        <f>VLOOKUP($A24,'Return Data'!$B$7:$R$2292,13,0)</f>
        <v>5.8385999999999996</v>
      </c>
      <c r="K24" s="61">
        <f t="shared" si="3"/>
        <v>3</v>
      </c>
      <c r="L24" s="60">
        <f>VLOOKUP($A24,'Return Data'!$B$7:$R$2292,17,0)</f>
        <v>27.680700000000002</v>
      </c>
      <c r="M24" s="61">
        <f t="shared" si="4"/>
        <v>5</v>
      </c>
      <c r="N24" s="60">
        <f>VLOOKUP($A24,'Return Data'!$B$7:$R$2292,14,0)</f>
        <v>18.377199999999998</v>
      </c>
      <c r="O24" s="61">
        <f t="shared" si="5"/>
        <v>5</v>
      </c>
      <c r="P24" s="60">
        <f>VLOOKUP($A24,'Return Data'!$B$7:$R$2292,15,0)</f>
        <v>13.446899999999999</v>
      </c>
      <c r="Q24" s="61">
        <f t="shared" si="9"/>
        <v>4</v>
      </c>
      <c r="R24" s="60">
        <f>VLOOKUP($A24,'Return Data'!$B$7:$R$2292,16,0)</f>
        <v>12.722</v>
      </c>
      <c r="S24" s="62">
        <f t="shared" si="6"/>
        <v>20</v>
      </c>
    </row>
    <row r="25" spans="1:19" x14ac:dyDescent="0.3">
      <c r="A25" s="58" t="s">
        <v>505</v>
      </c>
      <c r="B25" s="59">
        <f>VLOOKUP($A25,'Return Data'!$B$7:$R$2292,3,0)</f>
        <v>44827</v>
      </c>
      <c r="C25" s="60">
        <f>VLOOKUP($A25,'Return Data'!$B$7:$R$2292,4,0)</f>
        <v>40.18</v>
      </c>
      <c r="D25" s="60">
        <f>VLOOKUP($A25,'Return Data'!$B$7:$R$2292,10,0)</f>
        <v>11.8721</v>
      </c>
      <c r="E25" s="61">
        <f t="shared" si="0"/>
        <v>4</v>
      </c>
      <c r="F25" s="60">
        <f>VLOOKUP($A25,'Return Data'!$B$7:$R$2292,11,0)</f>
        <v>0.1196</v>
      </c>
      <c r="G25" s="61">
        <f t="shared" si="1"/>
        <v>27</v>
      </c>
      <c r="H25" s="60">
        <f>VLOOKUP($A25,'Return Data'!$B$7:$R$2292,12,0)</f>
        <v>-1.4399</v>
      </c>
      <c r="I25" s="61">
        <f t="shared" si="2"/>
        <v>26</v>
      </c>
      <c r="J25" s="60">
        <f>VLOOKUP($A25,'Return Data'!$B$7:$R$2292,13,0)</f>
        <v>-1.5944</v>
      </c>
      <c r="K25" s="61">
        <f t="shared" si="3"/>
        <v>26</v>
      </c>
      <c r="L25" s="60">
        <f>VLOOKUP($A25,'Return Data'!$B$7:$R$2292,17,0)</f>
        <v>18.829899999999999</v>
      </c>
      <c r="M25" s="61">
        <f t="shared" si="4"/>
        <v>24</v>
      </c>
      <c r="N25" s="60">
        <f>VLOOKUP($A25,'Return Data'!$B$7:$R$2292,14,0)</f>
        <v>12.6967</v>
      </c>
      <c r="O25" s="61">
        <f t="shared" si="5"/>
        <v>22</v>
      </c>
      <c r="P25" s="60">
        <f>VLOOKUP($A25,'Return Data'!$B$7:$R$2292,15,0)</f>
        <v>8.5973000000000006</v>
      </c>
      <c r="Q25" s="61">
        <f t="shared" si="9"/>
        <v>20</v>
      </c>
      <c r="R25" s="60">
        <f>VLOOKUP($A25,'Return Data'!$B$7:$R$2292,16,0)</f>
        <v>13.6807</v>
      </c>
      <c r="S25" s="62">
        <f t="shared" si="6"/>
        <v>10</v>
      </c>
    </row>
    <row r="26" spans="1:19" x14ac:dyDescent="0.3">
      <c r="A26" s="58" t="s">
        <v>508</v>
      </c>
      <c r="B26" s="59">
        <f>VLOOKUP($A26,'Return Data'!$B$7:$R$2292,3,0)</f>
        <v>44827</v>
      </c>
      <c r="C26" s="60">
        <f>VLOOKUP($A26,'Return Data'!$B$7:$R$2292,4,0)</f>
        <v>148.50120000000001</v>
      </c>
      <c r="D26" s="60">
        <f>VLOOKUP($A26,'Return Data'!$B$7:$R$2292,10,0)</f>
        <v>8.8117999999999999</v>
      </c>
      <c r="E26" s="61">
        <f t="shared" si="0"/>
        <v>31</v>
      </c>
      <c r="F26" s="60">
        <f>VLOOKUP($A26,'Return Data'!$B$7:$R$2292,11,0)</f>
        <v>1.2882</v>
      </c>
      <c r="G26" s="61">
        <f t="shared" si="1"/>
        <v>25</v>
      </c>
      <c r="H26" s="60">
        <f>VLOOKUP($A26,'Return Data'!$B$7:$R$2292,12,0)</f>
        <v>-1.0575000000000001</v>
      </c>
      <c r="I26" s="61">
        <f t="shared" si="2"/>
        <v>25</v>
      </c>
      <c r="J26" s="60">
        <f>VLOOKUP($A26,'Return Data'!$B$7:$R$2292,13,0)</f>
        <v>-2.3254999999999999</v>
      </c>
      <c r="K26" s="61">
        <f t="shared" si="3"/>
        <v>27</v>
      </c>
      <c r="L26" s="60">
        <f>VLOOKUP($A26,'Return Data'!$B$7:$R$2292,17,0)</f>
        <v>16.714200000000002</v>
      </c>
      <c r="M26" s="61">
        <f t="shared" si="4"/>
        <v>30</v>
      </c>
      <c r="N26" s="60">
        <f>VLOOKUP($A26,'Return Data'!$B$7:$R$2292,14,0)</f>
        <v>9.5632000000000001</v>
      </c>
      <c r="O26" s="61">
        <f t="shared" si="5"/>
        <v>29</v>
      </c>
      <c r="P26" s="60">
        <f>VLOOKUP($A26,'Return Data'!$B$7:$R$2292,15,0)</f>
        <v>9.1961999999999993</v>
      </c>
      <c r="Q26" s="61">
        <f t="shared" si="9"/>
        <v>19</v>
      </c>
      <c r="R26" s="60">
        <f>VLOOKUP($A26,'Return Data'!$B$7:$R$2292,16,0)</f>
        <v>9.7819000000000003</v>
      </c>
      <c r="S26" s="62">
        <f t="shared" si="6"/>
        <v>30</v>
      </c>
    </row>
    <row r="27" spans="1:19" x14ac:dyDescent="0.3">
      <c r="A27" s="58" t="s">
        <v>509</v>
      </c>
      <c r="B27" s="59">
        <f>VLOOKUP($A27,'Return Data'!$B$7:$R$2292,3,0)</f>
        <v>44827</v>
      </c>
      <c r="C27" s="60">
        <f>VLOOKUP($A27,'Return Data'!$B$7:$R$2292,4,0)</f>
        <v>18.048100000000002</v>
      </c>
      <c r="D27" s="60">
        <f>VLOOKUP($A27,'Return Data'!$B$7:$R$2292,10,0)</f>
        <v>11.324199999999999</v>
      </c>
      <c r="E27" s="61">
        <f t="shared" si="0"/>
        <v>10</v>
      </c>
      <c r="F27" s="60">
        <f>VLOOKUP($A27,'Return Data'!$B$7:$R$2292,11,0)</f>
        <v>2.6172</v>
      </c>
      <c r="G27" s="61">
        <f t="shared" si="1"/>
        <v>17</v>
      </c>
      <c r="H27" s="60">
        <f>VLOOKUP($A27,'Return Data'!$B$7:$R$2292,12,0)</f>
        <v>4.0613999999999999</v>
      </c>
      <c r="I27" s="61">
        <f t="shared" si="2"/>
        <v>8</v>
      </c>
      <c r="J27" s="60">
        <f>VLOOKUP($A27,'Return Data'!$B$7:$R$2292,13,0)</f>
        <v>2.9996</v>
      </c>
      <c r="K27" s="61">
        <f t="shared" si="3"/>
        <v>7</v>
      </c>
      <c r="L27" s="60">
        <f>VLOOKUP($A27,'Return Data'!$B$7:$R$2292,17,0)</f>
        <v>27.7225</v>
      </c>
      <c r="M27" s="61">
        <f t="shared" si="4"/>
        <v>4</v>
      </c>
      <c r="N27" s="60"/>
      <c r="O27" s="61"/>
      <c r="P27" s="60"/>
      <c r="Q27" s="61"/>
      <c r="R27" s="60">
        <f>VLOOKUP($A27,'Return Data'!$B$7:$R$2292,16,0)</f>
        <v>20.378399999999999</v>
      </c>
      <c r="S27" s="62">
        <f t="shared" si="6"/>
        <v>1</v>
      </c>
    </row>
    <row r="28" spans="1:19" x14ac:dyDescent="0.3">
      <c r="A28" s="58" t="s">
        <v>512</v>
      </c>
      <c r="B28" s="59">
        <f>VLOOKUP($A28,'Return Data'!$B$7:$R$2292,3,0)</f>
        <v>44827</v>
      </c>
      <c r="C28" s="60">
        <f>VLOOKUP($A28,'Return Data'!$B$7:$R$2292,4,0)</f>
        <v>24.661000000000001</v>
      </c>
      <c r="D28" s="60">
        <f>VLOOKUP($A28,'Return Data'!$B$7:$R$2292,10,0)</f>
        <v>10.335100000000001</v>
      </c>
      <c r="E28" s="61">
        <f t="shared" si="0"/>
        <v>21</v>
      </c>
      <c r="F28" s="60">
        <f>VLOOKUP($A28,'Return Data'!$B$7:$R$2292,11,0)</f>
        <v>2.4851000000000001</v>
      </c>
      <c r="G28" s="61">
        <f t="shared" si="1"/>
        <v>19</v>
      </c>
      <c r="H28" s="60">
        <f>VLOOKUP($A28,'Return Data'!$B$7:$R$2292,12,0)</f>
        <v>1.8754999999999999</v>
      </c>
      <c r="I28" s="61">
        <f t="shared" si="2"/>
        <v>19</v>
      </c>
      <c r="J28" s="60">
        <f>VLOOKUP($A28,'Return Data'!$B$7:$R$2292,13,0)</f>
        <v>0.2072</v>
      </c>
      <c r="K28" s="61">
        <f t="shared" si="3"/>
        <v>16</v>
      </c>
      <c r="L28" s="60">
        <f>VLOOKUP($A28,'Return Data'!$B$7:$R$2292,17,0)</f>
        <v>22.2134</v>
      </c>
      <c r="M28" s="61">
        <f t="shared" si="4"/>
        <v>18</v>
      </c>
      <c r="N28" s="60">
        <f>VLOOKUP($A28,'Return Data'!$B$7:$R$2292,14,0)</f>
        <v>15.2964</v>
      </c>
      <c r="O28" s="61">
        <f t="shared" ref="O28:O39" si="10">RANK(N28,N$8:N$39,0)</f>
        <v>12</v>
      </c>
      <c r="P28" s="60">
        <f>VLOOKUP($A28,'Return Data'!$B$7:$R$2292,15,0)</f>
        <v>12.5482</v>
      </c>
      <c r="Q28" s="61">
        <f t="shared" si="9"/>
        <v>8</v>
      </c>
      <c r="R28" s="60">
        <f>VLOOKUP($A28,'Return Data'!$B$7:$R$2292,16,0)</f>
        <v>13.438000000000001</v>
      </c>
      <c r="S28" s="62">
        <f t="shared" si="6"/>
        <v>14</v>
      </c>
    </row>
    <row r="29" spans="1:19" x14ac:dyDescent="0.3">
      <c r="A29" s="58" t="s">
        <v>514</v>
      </c>
      <c r="B29" s="59">
        <f>VLOOKUP($A29,'Return Data'!$B$7:$R$2292,3,0)</f>
        <v>44827</v>
      </c>
      <c r="C29" s="60">
        <f>VLOOKUP($A29,'Return Data'!$B$7:$R$2292,4,0)</f>
        <v>16.332000000000001</v>
      </c>
      <c r="D29" s="60">
        <f>VLOOKUP($A29,'Return Data'!$B$7:$R$2292,10,0)</f>
        <v>10.984299999999999</v>
      </c>
      <c r="E29" s="61">
        <f t="shared" si="0"/>
        <v>15</v>
      </c>
      <c r="F29" s="60">
        <f>VLOOKUP($A29,'Return Data'!$B$7:$R$2292,11,0)</f>
        <v>6.931</v>
      </c>
      <c r="G29" s="61">
        <f t="shared" si="1"/>
        <v>2</v>
      </c>
      <c r="H29" s="60">
        <f>VLOOKUP($A29,'Return Data'!$B$7:$R$2292,12,0)</f>
        <v>3.6425999999999998</v>
      </c>
      <c r="I29" s="61">
        <f t="shared" si="2"/>
        <v>12</v>
      </c>
      <c r="J29" s="60">
        <f>VLOOKUP($A29,'Return Data'!$B$7:$R$2292,13,0)</f>
        <v>-0.66059999999999997</v>
      </c>
      <c r="K29" s="61">
        <f t="shared" si="3"/>
        <v>22</v>
      </c>
      <c r="L29" s="60">
        <f>VLOOKUP($A29,'Return Data'!$B$7:$R$2292,17,0)</f>
        <v>18.074000000000002</v>
      </c>
      <c r="M29" s="61">
        <f t="shared" si="4"/>
        <v>27</v>
      </c>
      <c r="N29" s="60">
        <f>VLOOKUP($A29,'Return Data'!$B$7:$R$2292,14,0)</f>
        <v>12.9269</v>
      </c>
      <c r="O29" s="61">
        <f t="shared" si="10"/>
        <v>20</v>
      </c>
      <c r="P29" s="60"/>
      <c r="Q29" s="61"/>
      <c r="R29" s="60">
        <f>VLOOKUP($A29,'Return Data'!$B$7:$R$2292,16,0)</f>
        <v>12.9529</v>
      </c>
      <c r="S29" s="62">
        <f t="shared" si="6"/>
        <v>18</v>
      </c>
    </row>
    <row r="30" spans="1:19" x14ac:dyDescent="0.3">
      <c r="A30" s="58" t="s">
        <v>1862</v>
      </c>
      <c r="B30" s="59">
        <f>VLOOKUP($A30,'Return Data'!$B$7:$R$2292,3,0)</f>
        <v>44827</v>
      </c>
      <c r="C30" s="60">
        <f>VLOOKUP($A30,'Return Data'!$B$7:$R$2292,4,0)</f>
        <v>15.398</v>
      </c>
      <c r="D30" s="60">
        <f>VLOOKUP($A30,'Return Data'!$B$7:$R$2292,10,0)</f>
        <v>10.4163</v>
      </c>
      <c r="E30" s="61">
        <f t="shared" si="0"/>
        <v>19</v>
      </c>
      <c r="F30" s="60">
        <f>VLOOKUP($A30,'Return Data'!$B$7:$R$2292,11,0)</f>
        <v>2.7465000000000002</v>
      </c>
      <c r="G30" s="61">
        <f t="shared" si="1"/>
        <v>16</v>
      </c>
      <c r="H30" s="60">
        <f>VLOOKUP($A30,'Return Data'!$B$7:$R$2292,12,0)</f>
        <v>2.8727999999999998</v>
      </c>
      <c r="I30" s="61">
        <f t="shared" si="2"/>
        <v>15</v>
      </c>
      <c r="J30" s="60">
        <f>VLOOKUP($A30,'Return Data'!$B$7:$R$2292,13,0)</f>
        <v>1.5350999999999999</v>
      </c>
      <c r="K30" s="61">
        <f t="shared" si="3"/>
        <v>12</v>
      </c>
      <c r="L30" s="60">
        <f>VLOOKUP($A30,'Return Data'!$B$7:$R$2292,17,0)</f>
        <v>19.875900000000001</v>
      </c>
      <c r="M30" s="61">
        <f t="shared" si="4"/>
        <v>23</v>
      </c>
      <c r="N30" s="60">
        <f>VLOOKUP($A30,'Return Data'!$B$7:$R$2292,14,0)</f>
        <v>11.8293</v>
      </c>
      <c r="O30" s="61">
        <f t="shared" si="10"/>
        <v>26</v>
      </c>
      <c r="P30" s="60"/>
      <c r="Q30" s="61"/>
      <c r="R30" s="60">
        <f>VLOOKUP($A30,'Return Data'!$B$7:$R$2292,16,0)</f>
        <v>10.3009</v>
      </c>
      <c r="S30" s="62">
        <f t="shared" si="6"/>
        <v>29</v>
      </c>
    </row>
    <row r="31" spans="1:19" x14ac:dyDescent="0.3">
      <c r="A31" s="58" t="s">
        <v>517</v>
      </c>
      <c r="B31" s="59">
        <f>VLOOKUP($A31,'Return Data'!$B$7:$R$2292,3,0)</f>
        <v>44827</v>
      </c>
      <c r="C31" s="60">
        <f>VLOOKUP($A31,'Return Data'!$B$7:$R$2292,4,0)</f>
        <v>74.441100000000006</v>
      </c>
      <c r="D31" s="60">
        <f>VLOOKUP($A31,'Return Data'!$B$7:$R$2292,10,0)</f>
        <v>11.081099999999999</v>
      </c>
      <c r="E31" s="61">
        <f t="shared" si="0"/>
        <v>14</v>
      </c>
      <c r="F31" s="60">
        <f>VLOOKUP($A31,'Return Data'!$B$7:$R$2292,11,0)</f>
        <v>3.4108000000000001</v>
      </c>
      <c r="G31" s="61">
        <f t="shared" si="1"/>
        <v>11</v>
      </c>
      <c r="H31" s="60">
        <f>VLOOKUP($A31,'Return Data'!$B$7:$R$2292,12,0)</f>
        <v>4.2690000000000001</v>
      </c>
      <c r="I31" s="61">
        <f t="shared" si="2"/>
        <v>7</v>
      </c>
      <c r="J31" s="60">
        <f>VLOOKUP($A31,'Return Data'!$B$7:$R$2292,13,0)</f>
        <v>3.2210000000000001</v>
      </c>
      <c r="K31" s="61">
        <f t="shared" si="3"/>
        <v>6</v>
      </c>
      <c r="L31" s="60">
        <f>VLOOKUP($A31,'Return Data'!$B$7:$R$2292,17,0)</f>
        <v>26.534700000000001</v>
      </c>
      <c r="M31" s="61">
        <f t="shared" si="4"/>
        <v>9</v>
      </c>
      <c r="N31" s="60">
        <f>VLOOKUP($A31,'Return Data'!$B$7:$R$2292,14,0)</f>
        <v>9.4678000000000004</v>
      </c>
      <c r="O31" s="61">
        <f t="shared" si="10"/>
        <v>30</v>
      </c>
      <c r="P31" s="60">
        <f>VLOOKUP($A31,'Return Data'!$B$7:$R$2292,15,0)</f>
        <v>5.9833999999999996</v>
      </c>
      <c r="Q31" s="61">
        <f t="shared" si="9"/>
        <v>24</v>
      </c>
      <c r="R31" s="60">
        <f>VLOOKUP($A31,'Return Data'!$B$7:$R$2292,16,0)</f>
        <v>11.509600000000001</v>
      </c>
      <c r="S31" s="62">
        <f t="shared" si="6"/>
        <v>24</v>
      </c>
    </row>
    <row r="32" spans="1:19" x14ac:dyDescent="0.3">
      <c r="A32" s="58" t="s">
        <v>523</v>
      </c>
      <c r="B32" s="59">
        <f>VLOOKUP($A32,'Return Data'!$B$7:$R$2292,3,0)</f>
        <v>44827</v>
      </c>
      <c r="C32" s="60">
        <f>VLOOKUP($A32,'Return Data'!$B$7:$R$2292,4,0)</f>
        <v>102.78</v>
      </c>
      <c r="D32" s="60">
        <f>VLOOKUP($A32,'Return Data'!$B$7:$R$2292,10,0)</f>
        <v>9.9839000000000002</v>
      </c>
      <c r="E32" s="61">
        <f t="shared" si="0"/>
        <v>25</v>
      </c>
      <c r="F32" s="60">
        <f>VLOOKUP($A32,'Return Data'!$B$7:$R$2292,11,0)</f>
        <v>0.16569999999999999</v>
      </c>
      <c r="G32" s="61">
        <f t="shared" si="1"/>
        <v>26</v>
      </c>
      <c r="H32" s="60">
        <f>VLOOKUP($A32,'Return Data'!$B$7:$R$2292,12,0)</f>
        <v>-5.0707000000000004</v>
      </c>
      <c r="I32" s="61">
        <f t="shared" si="2"/>
        <v>32</v>
      </c>
      <c r="J32" s="60">
        <f>VLOOKUP($A32,'Return Data'!$B$7:$R$2292,13,0)</f>
        <v>-7.3136000000000001</v>
      </c>
      <c r="K32" s="61">
        <f t="shared" si="3"/>
        <v>32</v>
      </c>
      <c r="L32" s="60">
        <f>VLOOKUP($A32,'Return Data'!$B$7:$R$2292,17,0)</f>
        <v>17.3461</v>
      </c>
      <c r="M32" s="61">
        <f t="shared" si="4"/>
        <v>29</v>
      </c>
      <c r="N32" s="60">
        <f>VLOOKUP($A32,'Return Data'!$B$7:$R$2292,14,0)</f>
        <v>11.3866</v>
      </c>
      <c r="O32" s="61">
        <f t="shared" si="10"/>
        <v>28</v>
      </c>
      <c r="P32" s="60">
        <f>VLOOKUP($A32,'Return Data'!$B$7:$R$2292,15,0)</f>
        <v>8.5771999999999995</v>
      </c>
      <c r="Q32" s="61">
        <f t="shared" ref="Q32:Q39" si="11">RANK(P32,P$8:P$39,0)</f>
        <v>21</v>
      </c>
      <c r="R32" s="60">
        <f>VLOOKUP($A32,'Return Data'!$B$7:$R$2292,16,0)</f>
        <v>11.1097</v>
      </c>
      <c r="S32" s="62">
        <f t="shared" si="6"/>
        <v>26</v>
      </c>
    </row>
    <row r="33" spans="1:19" x14ac:dyDescent="0.3">
      <c r="A33" s="58" t="s">
        <v>525</v>
      </c>
      <c r="B33" s="59">
        <f>VLOOKUP($A33,'Return Data'!$B$7:$R$2292,3,0)</f>
        <v>44827</v>
      </c>
      <c r="C33" s="60">
        <f>VLOOKUP($A33,'Return Data'!$B$7:$R$2292,4,0)</f>
        <v>323.38200000000001</v>
      </c>
      <c r="D33" s="60">
        <f>VLOOKUP($A33,'Return Data'!$B$7:$R$2292,10,0)</f>
        <v>19.439699999999998</v>
      </c>
      <c r="E33" s="61">
        <f t="shared" si="0"/>
        <v>1</v>
      </c>
      <c r="F33" s="60">
        <f>VLOOKUP($A33,'Return Data'!$B$7:$R$2292,11,0)</f>
        <v>14.2026</v>
      </c>
      <c r="G33" s="61">
        <f t="shared" si="1"/>
        <v>1</v>
      </c>
      <c r="H33" s="60">
        <f>VLOOKUP($A33,'Return Data'!$B$7:$R$2292,12,0)</f>
        <v>14.106400000000001</v>
      </c>
      <c r="I33" s="61">
        <f t="shared" si="2"/>
        <v>1</v>
      </c>
      <c r="J33" s="60">
        <f>VLOOKUP($A33,'Return Data'!$B$7:$R$2292,13,0)</f>
        <v>14.975</v>
      </c>
      <c r="K33" s="61">
        <f t="shared" si="3"/>
        <v>1</v>
      </c>
      <c r="L33" s="60">
        <f>VLOOKUP($A33,'Return Data'!$B$7:$R$2292,17,0)</f>
        <v>41.436700000000002</v>
      </c>
      <c r="M33" s="61">
        <f t="shared" si="4"/>
        <v>1</v>
      </c>
      <c r="N33" s="60">
        <f>VLOOKUP($A33,'Return Data'!$B$7:$R$2292,14,0)</f>
        <v>32.137099999999997</v>
      </c>
      <c r="O33" s="61">
        <f t="shared" si="10"/>
        <v>1</v>
      </c>
      <c r="P33" s="60">
        <f>VLOOKUP($A33,'Return Data'!$B$7:$R$2292,15,0)</f>
        <v>20.482500000000002</v>
      </c>
      <c r="Q33" s="61">
        <f t="shared" si="11"/>
        <v>1</v>
      </c>
      <c r="R33" s="60">
        <f>VLOOKUP($A33,'Return Data'!$B$7:$R$2292,16,0)</f>
        <v>18.2408</v>
      </c>
      <c r="S33" s="62">
        <f t="shared" si="6"/>
        <v>2</v>
      </c>
    </row>
    <row r="34" spans="1:19" x14ac:dyDescent="0.3">
      <c r="A34" s="58" t="s">
        <v>1709</v>
      </c>
      <c r="B34" s="59">
        <f>VLOOKUP($A34,'Return Data'!$B$7:$R$2292,3,0)</f>
        <v>44827</v>
      </c>
      <c r="C34" s="60">
        <f>VLOOKUP($A34,'Return Data'!$B$7:$R$2292,4,0)</f>
        <v>221.9957</v>
      </c>
      <c r="D34" s="60">
        <f>VLOOKUP($A34,'Return Data'!$B$7:$R$2292,10,0)</f>
        <v>10.407500000000001</v>
      </c>
      <c r="E34" s="61">
        <f t="shared" si="0"/>
        <v>20</v>
      </c>
      <c r="F34" s="60">
        <f>VLOOKUP($A34,'Return Data'!$B$7:$R$2292,11,0)</f>
        <v>1.5958000000000001</v>
      </c>
      <c r="G34" s="61">
        <f t="shared" si="1"/>
        <v>24</v>
      </c>
      <c r="H34" s="60">
        <f>VLOOKUP($A34,'Return Data'!$B$7:$R$2292,12,0)</f>
        <v>2.7301000000000002</v>
      </c>
      <c r="I34" s="61">
        <f t="shared" si="2"/>
        <v>17</v>
      </c>
      <c r="J34" s="60">
        <f>VLOOKUP($A34,'Return Data'!$B$7:$R$2292,13,0)</f>
        <v>0.4869</v>
      </c>
      <c r="K34" s="61">
        <f t="shared" si="3"/>
        <v>14</v>
      </c>
      <c r="L34" s="60">
        <f>VLOOKUP($A34,'Return Data'!$B$7:$R$2292,17,0)</f>
        <v>22.8508</v>
      </c>
      <c r="M34" s="61">
        <f t="shared" si="4"/>
        <v>15</v>
      </c>
      <c r="N34" s="60">
        <f>VLOOKUP($A34,'Return Data'!$B$7:$R$2292,14,0)</f>
        <v>14.2719</v>
      </c>
      <c r="O34" s="61">
        <f t="shared" si="10"/>
        <v>16</v>
      </c>
      <c r="P34" s="60">
        <f>VLOOKUP($A34,'Return Data'!$B$7:$R$2292,15,0)</f>
        <v>12.2951</v>
      </c>
      <c r="Q34" s="61">
        <f t="shared" si="11"/>
        <v>9</v>
      </c>
      <c r="R34" s="60">
        <f>VLOOKUP($A34,'Return Data'!$B$7:$R$2292,16,0)</f>
        <v>15.0524</v>
      </c>
      <c r="S34" s="62">
        <f t="shared" si="6"/>
        <v>6</v>
      </c>
    </row>
    <row r="35" spans="1:19" x14ac:dyDescent="0.3">
      <c r="A35" s="58" t="s">
        <v>526</v>
      </c>
      <c r="B35" s="59">
        <f>VLOOKUP($A35,'Return Data'!$B$7:$R$2292,3,0)</f>
        <v>44827</v>
      </c>
      <c r="C35" s="60">
        <f>VLOOKUP($A35,'Return Data'!$B$7:$R$2292,4,0)</f>
        <v>25.1128</v>
      </c>
      <c r="D35" s="60">
        <f>VLOOKUP($A35,'Return Data'!$B$7:$R$2292,10,0)</f>
        <v>9.7367000000000008</v>
      </c>
      <c r="E35" s="61">
        <f t="shared" si="0"/>
        <v>27</v>
      </c>
      <c r="F35" s="60">
        <f>VLOOKUP($A35,'Return Data'!$B$7:$R$2292,11,0)</f>
        <v>3.0644999999999998</v>
      </c>
      <c r="G35" s="61">
        <f t="shared" si="1"/>
        <v>12</v>
      </c>
      <c r="H35" s="60">
        <f>VLOOKUP($A35,'Return Data'!$B$7:$R$2292,12,0)</f>
        <v>3.4853999999999998</v>
      </c>
      <c r="I35" s="61">
        <f t="shared" si="2"/>
        <v>13</v>
      </c>
      <c r="J35" s="60">
        <f>VLOOKUP($A35,'Return Data'!$B$7:$R$2292,13,0)</f>
        <v>-0.78820000000000001</v>
      </c>
      <c r="K35" s="61">
        <f t="shared" si="3"/>
        <v>23</v>
      </c>
      <c r="L35" s="60">
        <f>VLOOKUP($A35,'Return Data'!$B$7:$R$2292,17,0)</f>
        <v>18.6312</v>
      </c>
      <c r="M35" s="61">
        <f t="shared" si="4"/>
        <v>25</v>
      </c>
      <c r="N35" s="60">
        <f>VLOOKUP($A35,'Return Data'!$B$7:$R$2292,14,0)</f>
        <v>11.7921</v>
      </c>
      <c r="O35" s="61">
        <f t="shared" si="10"/>
        <v>27</v>
      </c>
      <c r="P35" s="60">
        <f>VLOOKUP($A35,'Return Data'!$B$7:$R$2292,15,0)</f>
        <v>9.6273999999999997</v>
      </c>
      <c r="Q35" s="61">
        <f t="shared" si="11"/>
        <v>18</v>
      </c>
      <c r="R35" s="60">
        <f>VLOOKUP($A35,'Return Data'!$B$7:$R$2292,16,0)</f>
        <v>11.0342</v>
      </c>
      <c r="S35" s="62">
        <f t="shared" si="6"/>
        <v>27</v>
      </c>
    </row>
    <row r="36" spans="1:19" x14ac:dyDescent="0.3">
      <c r="A36" s="58" t="s">
        <v>1897</v>
      </c>
      <c r="B36" s="59">
        <f>VLOOKUP($A36,'Return Data'!$B$7:$R$2292,3,0)</f>
        <v>44827</v>
      </c>
      <c r="C36" s="60">
        <f>VLOOKUP($A36,'Return Data'!$B$7:$R$2292,4,0)</f>
        <v>125.4706</v>
      </c>
      <c r="D36" s="60">
        <f>VLOOKUP($A36,'Return Data'!$B$7:$R$2292,10,0)</f>
        <v>11.547499999999999</v>
      </c>
      <c r="E36" s="61">
        <f t="shared" si="0"/>
        <v>8</v>
      </c>
      <c r="F36" s="60">
        <f>VLOOKUP($A36,'Return Data'!$B$7:$R$2292,11,0)</f>
        <v>4.0061</v>
      </c>
      <c r="G36" s="61">
        <f t="shared" si="1"/>
        <v>8</v>
      </c>
      <c r="H36" s="60">
        <f>VLOOKUP($A36,'Return Data'!$B$7:$R$2292,12,0)</f>
        <v>3.0135999999999998</v>
      </c>
      <c r="I36" s="61">
        <f t="shared" si="2"/>
        <v>14</v>
      </c>
      <c r="J36" s="60">
        <f>VLOOKUP($A36,'Return Data'!$B$7:$R$2292,13,0)</f>
        <v>1.5545</v>
      </c>
      <c r="K36" s="61">
        <f t="shared" si="3"/>
        <v>11</v>
      </c>
      <c r="L36" s="60">
        <f>VLOOKUP($A36,'Return Data'!$B$7:$R$2292,17,0)</f>
        <v>24.3752</v>
      </c>
      <c r="M36" s="61">
        <f t="shared" si="4"/>
        <v>13</v>
      </c>
      <c r="N36" s="60">
        <f>VLOOKUP($A36,'Return Data'!$B$7:$R$2292,14,0)</f>
        <v>16.0823</v>
      </c>
      <c r="O36" s="61">
        <f t="shared" si="10"/>
        <v>10</v>
      </c>
      <c r="P36" s="60">
        <f>VLOOKUP($A36,'Return Data'!$B$7:$R$2292,15,0)</f>
        <v>11.065099999999999</v>
      </c>
      <c r="Q36" s="61">
        <f t="shared" si="11"/>
        <v>12</v>
      </c>
      <c r="R36" s="60">
        <f>VLOOKUP($A36,'Return Data'!$B$7:$R$2292,16,0)</f>
        <v>14.211499999999999</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29</v>
      </c>
      <c r="H37" s="60">
        <f>VLOOKUP($A37,'Return Data'!$B$7:$R$2292,12,0)</f>
        <v>0</v>
      </c>
      <c r="I37" s="61">
        <f t="shared" si="2"/>
        <v>24</v>
      </c>
      <c r="J37" s="60">
        <f>VLOOKUP($A37,'Return Data'!$B$7:$R$2292,13,0)</f>
        <v>0</v>
      </c>
      <c r="K37" s="61">
        <f t="shared" si="3"/>
        <v>18</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44827</v>
      </c>
      <c r="C38" s="60">
        <f>VLOOKUP($A38,'Return Data'!$B$7:$R$2292,4,0)</f>
        <v>340.86430000000001</v>
      </c>
      <c r="D38" s="60">
        <f>VLOOKUP($A38,'Return Data'!$B$7:$R$2292,10,0)</f>
        <v>11.7562</v>
      </c>
      <c r="E38" s="61">
        <f t="shared" si="0"/>
        <v>6</v>
      </c>
      <c r="F38" s="60">
        <f>VLOOKUP($A38,'Return Data'!$B$7:$R$2292,11,0)</f>
        <v>5.8151999999999999</v>
      </c>
      <c r="G38" s="61">
        <f t="shared" si="1"/>
        <v>3</v>
      </c>
      <c r="H38" s="60">
        <f>VLOOKUP($A38,'Return Data'!$B$7:$R$2292,12,0)</f>
        <v>5.8997999999999999</v>
      </c>
      <c r="I38" s="61">
        <f t="shared" si="2"/>
        <v>3</v>
      </c>
      <c r="J38" s="60">
        <f>VLOOKUP($A38,'Return Data'!$B$7:$R$2292,13,0)</f>
        <v>2.8170000000000002</v>
      </c>
      <c r="K38" s="61">
        <f t="shared" si="3"/>
        <v>8</v>
      </c>
      <c r="L38" s="60">
        <f>VLOOKUP($A38,'Return Data'!$B$7:$R$2292,17,0)</f>
        <v>24.769200000000001</v>
      </c>
      <c r="M38" s="61">
        <f t="shared" si="4"/>
        <v>11</v>
      </c>
      <c r="N38" s="60">
        <f>VLOOKUP($A38,'Return Data'!$B$7:$R$2292,14,0)</f>
        <v>14.285399999999999</v>
      </c>
      <c r="O38" s="61">
        <f t="shared" si="10"/>
        <v>15</v>
      </c>
      <c r="P38" s="60">
        <f>VLOOKUP($A38,'Return Data'!$B$7:$R$2292,15,0)</f>
        <v>10.476599999999999</v>
      </c>
      <c r="Q38" s="61">
        <f t="shared" si="11"/>
        <v>14</v>
      </c>
      <c r="R38" s="60">
        <f>VLOOKUP($A38,'Return Data'!$B$7:$R$2292,16,0)</f>
        <v>13.523</v>
      </c>
      <c r="S38" s="62">
        <f t="shared" si="6"/>
        <v>13</v>
      </c>
    </row>
    <row r="39" spans="1:19" x14ac:dyDescent="0.3">
      <c r="A39" s="58" t="s">
        <v>532</v>
      </c>
      <c r="B39" s="59">
        <f>VLOOKUP($A39,'Return Data'!$B$7:$R$2292,3,0)</f>
        <v>44827</v>
      </c>
      <c r="C39" s="60">
        <f>VLOOKUP($A39,'Return Data'!$B$7:$R$2292,4,0)</f>
        <v>268.14350000000002</v>
      </c>
      <c r="D39" s="60">
        <f>VLOOKUP($A39,'Return Data'!$B$7:$R$2292,10,0)</f>
        <v>10.1309</v>
      </c>
      <c r="E39" s="61">
        <f t="shared" si="0"/>
        <v>24</v>
      </c>
      <c r="F39" s="60">
        <f>VLOOKUP($A39,'Return Data'!$B$7:$R$2292,11,0)</f>
        <v>3.9277000000000002</v>
      </c>
      <c r="G39" s="61">
        <f t="shared" si="1"/>
        <v>9</v>
      </c>
      <c r="H39" s="60">
        <f>VLOOKUP($A39,'Return Data'!$B$7:$R$2292,12,0)</f>
        <v>3.6541999999999999</v>
      </c>
      <c r="I39" s="61">
        <f t="shared" si="2"/>
        <v>11</v>
      </c>
      <c r="J39" s="60">
        <f>VLOOKUP($A39,'Return Data'!$B$7:$R$2292,13,0)</f>
        <v>2.3826999999999998</v>
      </c>
      <c r="K39" s="61">
        <f t="shared" si="3"/>
        <v>9</v>
      </c>
      <c r="L39" s="60">
        <f>VLOOKUP($A39,'Return Data'!$B$7:$R$2292,17,0)</f>
        <v>26.6816</v>
      </c>
      <c r="M39" s="61">
        <f t="shared" si="4"/>
        <v>8</v>
      </c>
      <c r="N39" s="60">
        <f>VLOOKUP($A39,'Return Data'!$B$7:$R$2292,14,0)</f>
        <v>16.138999999999999</v>
      </c>
      <c r="O39" s="61">
        <f t="shared" si="10"/>
        <v>9</v>
      </c>
      <c r="P39" s="60">
        <f>VLOOKUP($A39,'Return Data'!$B$7:$R$2292,15,0)</f>
        <v>10.030200000000001</v>
      </c>
      <c r="Q39" s="61">
        <f t="shared" si="11"/>
        <v>17</v>
      </c>
      <c r="R39" s="60">
        <f>VLOOKUP($A39,'Return Data'!$B$7:$R$2292,16,0)</f>
        <v>12.109500000000001</v>
      </c>
      <c r="S39" s="62">
        <f t="shared" si="6"/>
        <v>21</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10.75380625</v>
      </c>
      <c r="E41" s="69"/>
      <c r="F41" s="70">
        <f>AVERAGE(F8:F39)</f>
        <v>2.8070437500000001</v>
      </c>
      <c r="G41" s="69"/>
      <c r="H41" s="70">
        <f>AVERAGE(H8:H39)</f>
        <v>2.2071125</v>
      </c>
      <c r="I41" s="69"/>
      <c r="J41" s="70">
        <f>AVERAGE(J8:J39)</f>
        <v>0.85186874999999984</v>
      </c>
      <c r="K41" s="69"/>
      <c r="L41" s="70">
        <f>AVERAGE(L8:L39)</f>
        <v>22.898206249999998</v>
      </c>
      <c r="M41" s="69"/>
      <c r="N41" s="70">
        <f>AVERAGE(N8:N39)</f>
        <v>14.766029032258063</v>
      </c>
      <c r="O41" s="69"/>
      <c r="P41" s="70">
        <f>AVERAGE(P8:P39)</f>
        <v>10.759575999999999</v>
      </c>
      <c r="Q41" s="69"/>
      <c r="R41" s="70">
        <f>AVERAGE(R8:R39)</f>
        <v>12.817121874999998</v>
      </c>
      <c r="S41" s="71"/>
    </row>
    <row r="42" spans="1:19" x14ac:dyDescent="0.3">
      <c r="A42" s="68" t="s">
        <v>28</v>
      </c>
      <c r="B42" s="69"/>
      <c r="C42" s="69"/>
      <c r="D42" s="70">
        <f>MIN(D8:D39)</f>
        <v>0</v>
      </c>
      <c r="E42" s="69"/>
      <c r="F42" s="70">
        <f>MIN(F8:F39)</f>
        <v>-2.8111000000000002</v>
      </c>
      <c r="G42" s="69"/>
      <c r="H42" s="70">
        <f>MIN(H8:H39)</f>
        <v>-5.0707000000000004</v>
      </c>
      <c r="I42" s="69"/>
      <c r="J42" s="70">
        <f>MIN(J8:J39)</f>
        <v>-7.3136000000000001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19.439699999999998</v>
      </c>
      <c r="E43" s="73"/>
      <c r="F43" s="74">
        <f>MAX(F8:F39)</f>
        <v>14.2026</v>
      </c>
      <c r="G43" s="73"/>
      <c r="H43" s="74">
        <f>MAX(H8:H39)</f>
        <v>14.106400000000001</v>
      </c>
      <c r="I43" s="73"/>
      <c r="J43" s="74">
        <f>MAX(J8:J39)</f>
        <v>14.975</v>
      </c>
      <c r="K43" s="73"/>
      <c r="L43" s="74">
        <f>MAX(L8:L39)</f>
        <v>41.436700000000002</v>
      </c>
      <c r="M43" s="73"/>
      <c r="N43" s="74">
        <f>MAX(N8:N39)</f>
        <v>32.137099999999997</v>
      </c>
      <c r="O43" s="73"/>
      <c r="P43" s="74">
        <f>MAX(P8:P39)</f>
        <v>20.482500000000002</v>
      </c>
      <c r="Q43" s="73"/>
      <c r="R43" s="74">
        <f>MAX(R8:R39)</f>
        <v>20.378399999999999</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44827</v>
      </c>
      <c r="C8" s="60">
        <f>VLOOKUP($A8,'Return Data'!$B$7:$R$2292,4,0)</f>
        <v>1046.8399999999999</v>
      </c>
      <c r="D8" s="60">
        <f>VLOOKUP($A8,'Return Data'!$B$7:$R$2292,10,0)</f>
        <v>8.6080000000000005</v>
      </c>
      <c r="E8" s="61">
        <f t="shared" ref="E8:E39" si="0">RANK(D8,D$8:D$39,0)</f>
        <v>30</v>
      </c>
      <c r="F8" s="60">
        <f>VLOOKUP($A8,'Return Data'!$B$7:$R$2292,11,0)</f>
        <v>-3.1985000000000001</v>
      </c>
      <c r="G8" s="61">
        <f t="shared" ref="G8:G39" si="1">RANK(F8,F$8:F$39,0)</f>
        <v>32</v>
      </c>
      <c r="H8" s="60">
        <f>VLOOKUP($A8,'Return Data'!$B$7:$R$2292,12,0)</f>
        <v>-0.27439999999999998</v>
      </c>
      <c r="I8" s="61">
        <f t="shared" ref="I8:I39" si="2">RANK(H8,H$8:H$39,0)</f>
        <v>22</v>
      </c>
      <c r="J8" s="60">
        <f>VLOOKUP($A8,'Return Data'!$B$7:$R$2292,13,0)</f>
        <v>-4.5080999999999998</v>
      </c>
      <c r="K8" s="61">
        <f t="shared" ref="K8:K39" si="3">RANK(J8,J$8:J$39,0)</f>
        <v>29</v>
      </c>
      <c r="L8" s="60">
        <f>VLOOKUP($A8,'Return Data'!$B$7:$R$2292,17,0)</f>
        <v>21.571400000000001</v>
      </c>
      <c r="M8" s="61">
        <f t="shared" ref="M8:M39" si="4">RANK(L8,L$8:L$39,0)</f>
        <v>16</v>
      </c>
      <c r="N8" s="60">
        <f>VLOOKUP($A8,'Return Data'!$B$7:$R$2292,14,0)</f>
        <v>11.5189</v>
      </c>
      <c r="O8" s="61">
        <f t="shared" ref="O8:O26" si="5">RANK(N8,N$8:N$39,0)</f>
        <v>21</v>
      </c>
      <c r="P8" s="60">
        <f>VLOOKUP($A8,'Return Data'!$B$7:$R$2292,15,0)</f>
        <v>7.3178999999999998</v>
      </c>
      <c r="Q8" s="61">
        <f>RANK(P8,P$8:P$39,0)</f>
        <v>21</v>
      </c>
      <c r="R8" s="60">
        <f>VLOOKUP($A8,'Return Data'!$B$7:$R$2292,16,0)</f>
        <v>18.328600000000002</v>
      </c>
      <c r="S8" s="62">
        <f t="shared" ref="S8:S39" si="6">RANK(R8,R$8:R$39,0)</f>
        <v>1</v>
      </c>
    </row>
    <row r="9" spans="1:20" x14ac:dyDescent="0.3">
      <c r="A9" s="58" t="s">
        <v>478</v>
      </c>
      <c r="B9" s="59">
        <f>VLOOKUP($A9,'Return Data'!$B$7:$R$2292,3,0)</f>
        <v>44827</v>
      </c>
      <c r="C9" s="60">
        <f>VLOOKUP($A9,'Return Data'!$B$7:$R$2292,4,0)</f>
        <v>15.08</v>
      </c>
      <c r="D9" s="60">
        <f>VLOOKUP($A9,'Return Data'!$B$7:$R$2292,10,0)</f>
        <v>10.1534</v>
      </c>
      <c r="E9" s="61">
        <f t="shared" si="0"/>
        <v>19</v>
      </c>
      <c r="F9" s="60">
        <f>VLOOKUP($A9,'Return Data'!$B$7:$R$2292,11,0)</f>
        <v>-0.59330000000000005</v>
      </c>
      <c r="G9" s="61">
        <f t="shared" si="1"/>
        <v>28</v>
      </c>
      <c r="H9" s="60">
        <f>VLOOKUP($A9,'Return Data'!$B$7:$R$2292,12,0)</f>
        <v>-3.9489999999999998</v>
      </c>
      <c r="I9" s="61">
        <f t="shared" si="2"/>
        <v>31</v>
      </c>
      <c r="J9" s="60">
        <f>VLOOKUP($A9,'Return Data'!$B$7:$R$2292,13,0)</f>
        <v>-5.4545000000000003</v>
      </c>
      <c r="K9" s="61">
        <f t="shared" si="3"/>
        <v>31</v>
      </c>
      <c r="L9" s="60">
        <f>VLOOKUP($A9,'Return Data'!$B$7:$R$2292,17,0)</f>
        <v>18.660399999999999</v>
      </c>
      <c r="M9" s="61">
        <f t="shared" si="4"/>
        <v>22</v>
      </c>
      <c r="N9" s="60">
        <f>VLOOKUP($A9,'Return Data'!$B$7:$R$2292,14,0)</f>
        <v>11.587</v>
      </c>
      <c r="O9" s="61">
        <f t="shared" si="5"/>
        <v>19</v>
      </c>
      <c r="P9" s="60"/>
      <c r="Q9" s="61"/>
      <c r="R9" s="60">
        <f>VLOOKUP($A9,'Return Data'!$B$7:$R$2292,16,0)</f>
        <v>10.468400000000001</v>
      </c>
      <c r="S9" s="62">
        <f t="shared" si="6"/>
        <v>25</v>
      </c>
    </row>
    <row r="10" spans="1:20" x14ac:dyDescent="0.3">
      <c r="A10" s="58" t="s">
        <v>1955</v>
      </c>
      <c r="B10" s="59">
        <f>VLOOKUP($A10,'Return Data'!$B$7:$R$2292,3,0)</f>
        <v>44827</v>
      </c>
      <c r="C10" s="60">
        <f>VLOOKUP($A10,'Return Data'!$B$7:$R$2292,4,0)</f>
        <v>18.444400000000002</v>
      </c>
      <c r="D10" s="60">
        <f>VLOOKUP($A10,'Return Data'!$B$7:$R$2292,10,0)</f>
        <v>9.8031000000000006</v>
      </c>
      <c r="E10" s="61">
        <f t="shared" si="0"/>
        <v>24</v>
      </c>
      <c r="F10" s="60">
        <f>VLOOKUP($A10,'Return Data'!$B$7:$R$2292,11,0)</f>
        <v>1.6327</v>
      </c>
      <c r="G10" s="61">
        <f t="shared" si="1"/>
        <v>22</v>
      </c>
      <c r="H10" s="60">
        <f>VLOOKUP($A10,'Return Data'!$B$7:$R$2292,12,0)</f>
        <v>2.4194</v>
      </c>
      <c r="I10" s="61">
        <f t="shared" si="2"/>
        <v>11</v>
      </c>
      <c r="J10" s="60">
        <f>VLOOKUP($A10,'Return Data'!$B$7:$R$2292,13,0)</f>
        <v>-1.0244</v>
      </c>
      <c r="K10" s="61">
        <f t="shared" si="3"/>
        <v>17</v>
      </c>
      <c r="L10" s="60">
        <f>VLOOKUP($A10,'Return Data'!$B$7:$R$2292,17,0)</f>
        <v>20.705100000000002</v>
      </c>
      <c r="M10" s="61">
        <f t="shared" si="4"/>
        <v>17</v>
      </c>
      <c r="N10" s="60">
        <f>VLOOKUP($A10,'Return Data'!$B$7:$R$2292,14,0)</f>
        <v>14.3832</v>
      </c>
      <c r="O10" s="61">
        <f t="shared" si="5"/>
        <v>11</v>
      </c>
      <c r="P10" s="60">
        <f>VLOOKUP($A10,'Return Data'!$B$7:$R$2292,15,0)</f>
        <v>11.8041</v>
      </c>
      <c r="Q10" s="61">
        <f t="shared" ref="Q10:Q16" si="7">RANK(P10,P$8:P$39,0)</f>
        <v>5</v>
      </c>
      <c r="R10" s="60">
        <f>VLOOKUP($A10,'Return Data'!$B$7:$R$2292,16,0)</f>
        <v>11.8515</v>
      </c>
      <c r="S10" s="62">
        <f t="shared" si="6"/>
        <v>13</v>
      </c>
    </row>
    <row r="11" spans="1:20" x14ac:dyDescent="0.3">
      <c r="A11" s="58" t="s">
        <v>2013</v>
      </c>
      <c r="B11" s="59">
        <f>VLOOKUP($A11,'Return Data'!$B$7:$R$2292,3,0)</f>
        <v>44827</v>
      </c>
      <c r="C11" s="60">
        <f>VLOOKUP($A11,'Return Data'!$B$7:$R$2292,4,0)</f>
        <v>22.8</v>
      </c>
      <c r="D11" s="60">
        <f>VLOOKUP($A11,'Return Data'!$B$7:$R$2292,10,0)</f>
        <v>14.9194</v>
      </c>
      <c r="E11" s="61">
        <f t="shared" si="0"/>
        <v>2</v>
      </c>
      <c r="F11" s="60">
        <f>VLOOKUP($A11,'Return Data'!$B$7:$R$2292,11,0)</f>
        <v>1.9221999999999999</v>
      </c>
      <c r="G11" s="61">
        <f t="shared" si="1"/>
        <v>16</v>
      </c>
      <c r="H11" s="60">
        <f>VLOOKUP($A11,'Return Data'!$B$7:$R$2292,12,0)</f>
        <v>-3.1846999999999999</v>
      </c>
      <c r="I11" s="61">
        <f t="shared" si="2"/>
        <v>30</v>
      </c>
      <c r="J11" s="60">
        <f>VLOOKUP($A11,'Return Data'!$B$7:$R$2292,13,0)</f>
        <v>-0.82640000000000002</v>
      </c>
      <c r="K11" s="61">
        <f t="shared" si="3"/>
        <v>16</v>
      </c>
      <c r="L11" s="60">
        <f>VLOOKUP($A11,'Return Data'!$B$7:$R$2292,17,0)</f>
        <v>30.881499999999999</v>
      </c>
      <c r="M11" s="61">
        <f t="shared" si="4"/>
        <v>3</v>
      </c>
      <c r="N11" s="60">
        <f>VLOOKUP($A11,'Return Data'!$B$7:$R$2292,14,0)</f>
        <v>24.5975</v>
      </c>
      <c r="O11" s="61">
        <f t="shared" si="5"/>
        <v>2</v>
      </c>
      <c r="P11" s="60">
        <f>VLOOKUP($A11,'Return Data'!$B$7:$R$2292,15,0)</f>
        <v>12.0855</v>
      </c>
      <c r="Q11" s="61">
        <f t="shared" si="7"/>
        <v>3</v>
      </c>
      <c r="R11" s="60">
        <f>VLOOKUP($A11,'Return Data'!$B$7:$R$2292,16,0)</f>
        <v>14.2643</v>
      </c>
      <c r="S11" s="62">
        <f t="shared" si="6"/>
        <v>8</v>
      </c>
    </row>
    <row r="12" spans="1:20" x14ac:dyDescent="0.3">
      <c r="A12" s="58" t="s">
        <v>482</v>
      </c>
      <c r="B12" s="59">
        <f>VLOOKUP($A12,'Return Data'!$B$7:$R$2292,3,0)</f>
        <v>44827</v>
      </c>
      <c r="C12" s="60">
        <f>VLOOKUP($A12,'Return Data'!$B$7:$R$2292,4,0)</f>
        <v>245.04</v>
      </c>
      <c r="D12" s="60">
        <f>VLOOKUP($A12,'Return Data'!$B$7:$R$2292,10,0)</f>
        <v>10.448</v>
      </c>
      <c r="E12" s="61">
        <f t="shared" si="0"/>
        <v>17</v>
      </c>
      <c r="F12" s="60">
        <f>VLOOKUP($A12,'Return Data'!$B$7:$R$2292,11,0)</f>
        <v>1.8115000000000001</v>
      </c>
      <c r="G12" s="61">
        <f t="shared" si="1"/>
        <v>18</v>
      </c>
      <c r="H12" s="60">
        <f>VLOOKUP($A12,'Return Data'!$B$7:$R$2292,12,0)</f>
        <v>0.59530000000000005</v>
      </c>
      <c r="I12" s="61">
        <f t="shared" si="2"/>
        <v>20</v>
      </c>
      <c r="J12" s="60">
        <f>VLOOKUP($A12,'Return Data'!$B$7:$R$2292,13,0)</f>
        <v>-1.7758</v>
      </c>
      <c r="K12" s="61">
        <f t="shared" si="3"/>
        <v>20</v>
      </c>
      <c r="L12" s="60">
        <f>VLOOKUP($A12,'Return Data'!$B$7:$R$2292,17,0)</f>
        <v>19.5152</v>
      </c>
      <c r="M12" s="61">
        <f t="shared" si="4"/>
        <v>20</v>
      </c>
      <c r="N12" s="60">
        <f>VLOOKUP($A12,'Return Data'!$B$7:$R$2292,14,0)</f>
        <v>14.8733</v>
      </c>
      <c r="O12" s="61">
        <f t="shared" si="5"/>
        <v>7</v>
      </c>
      <c r="P12" s="60">
        <f>VLOOKUP($A12,'Return Data'!$B$7:$R$2292,15,0)</f>
        <v>11.5162</v>
      </c>
      <c r="Q12" s="61">
        <f t="shared" si="7"/>
        <v>6</v>
      </c>
      <c r="R12" s="60">
        <f>VLOOKUP($A12,'Return Data'!$B$7:$R$2292,16,0)</f>
        <v>11.388</v>
      </c>
      <c r="S12" s="62">
        <f t="shared" si="6"/>
        <v>19</v>
      </c>
    </row>
    <row r="13" spans="1:20" x14ac:dyDescent="0.3">
      <c r="A13" s="58" t="s">
        <v>484</v>
      </c>
      <c r="B13" s="59">
        <f>VLOOKUP($A13,'Return Data'!$B$7:$R$2292,3,0)</f>
        <v>44827</v>
      </c>
      <c r="C13" s="60">
        <f>VLOOKUP($A13,'Return Data'!$B$7:$R$2292,4,0)</f>
        <v>229.61699999999999</v>
      </c>
      <c r="D13" s="60">
        <f>VLOOKUP($A13,'Return Data'!$B$7:$R$2292,10,0)</f>
        <v>11.855</v>
      </c>
      <c r="E13" s="61">
        <f t="shared" si="0"/>
        <v>3</v>
      </c>
      <c r="F13" s="60">
        <f>VLOOKUP($A13,'Return Data'!$B$7:$R$2292,11,0)</f>
        <v>1.8501000000000001</v>
      </c>
      <c r="G13" s="61">
        <f t="shared" si="1"/>
        <v>17</v>
      </c>
      <c r="H13" s="60">
        <f>VLOOKUP($A13,'Return Data'!$B$7:$R$2292,12,0)</f>
        <v>-2.2153</v>
      </c>
      <c r="I13" s="61">
        <f t="shared" si="2"/>
        <v>27</v>
      </c>
      <c r="J13" s="60">
        <f>VLOOKUP($A13,'Return Data'!$B$7:$R$2292,13,0)</f>
        <v>-4.6184000000000003</v>
      </c>
      <c r="K13" s="61">
        <f t="shared" si="3"/>
        <v>30</v>
      </c>
      <c r="L13" s="60">
        <f>VLOOKUP($A13,'Return Data'!$B$7:$R$2292,17,0)</f>
        <v>20.256</v>
      </c>
      <c r="M13" s="61">
        <f t="shared" si="4"/>
        <v>19</v>
      </c>
      <c r="N13" s="60">
        <f>VLOOKUP($A13,'Return Data'!$B$7:$R$2292,14,0)</f>
        <v>12.872299999999999</v>
      </c>
      <c r="O13" s="61">
        <f t="shared" si="5"/>
        <v>17</v>
      </c>
      <c r="P13" s="60">
        <f>VLOOKUP($A13,'Return Data'!$B$7:$R$2292,15,0)</f>
        <v>10.2501</v>
      </c>
      <c r="Q13" s="61">
        <f t="shared" si="7"/>
        <v>10</v>
      </c>
      <c r="R13" s="60">
        <f>VLOOKUP($A13,'Return Data'!$B$7:$R$2292,16,0)</f>
        <v>14.368399999999999</v>
      </c>
      <c r="S13" s="62">
        <f t="shared" si="6"/>
        <v>7</v>
      </c>
    </row>
    <row r="14" spans="1:20" x14ac:dyDescent="0.3">
      <c r="A14" s="58" t="s">
        <v>486</v>
      </c>
      <c r="B14" s="59">
        <f>VLOOKUP($A14,'Return Data'!$B$7:$R$2292,3,0)</f>
        <v>44827</v>
      </c>
      <c r="C14" s="60">
        <f>VLOOKUP($A14,'Return Data'!$B$7:$R$2292,4,0)</f>
        <v>39.29</v>
      </c>
      <c r="D14" s="60">
        <f>VLOOKUP($A14,'Return Data'!$B$7:$R$2292,10,0)</f>
        <v>10.7697</v>
      </c>
      <c r="E14" s="61">
        <f t="shared" si="0"/>
        <v>13</v>
      </c>
      <c r="F14" s="60">
        <f>VLOOKUP($A14,'Return Data'!$B$7:$R$2292,11,0)</f>
        <v>2.6652999999999998</v>
      </c>
      <c r="G14" s="61">
        <f t="shared" si="1"/>
        <v>12</v>
      </c>
      <c r="H14" s="60">
        <f>VLOOKUP($A14,'Return Data'!$B$7:$R$2292,12,0)</f>
        <v>3.3403</v>
      </c>
      <c r="I14" s="61">
        <f t="shared" si="2"/>
        <v>7</v>
      </c>
      <c r="J14" s="60">
        <f>VLOOKUP($A14,'Return Data'!$B$7:$R$2292,13,0)</f>
        <v>3.286</v>
      </c>
      <c r="K14" s="61">
        <f t="shared" si="3"/>
        <v>5</v>
      </c>
      <c r="L14" s="60">
        <f>VLOOKUP($A14,'Return Data'!$B$7:$R$2292,17,0)</f>
        <v>24.5442</v>
      </c>
      <c r="M14" s="61">
        <f t="shared" si="4"/>
        <v>9</v>
      </c>
      <c r="N14" s="60">
        <f>VLOOKUP($A14,'Return Data'!$B$7:$R$2292,14,0)</f>
        <v>14.769500000000001</v>
      </c>
      <c r="O14" s="61">
        <f t="shared" si="5"/>
        <v>8</v>
      </c>
      <c r="P14" s="60">
        <f>VLOOKUP($A14,'Return Data'!$B$7:$R$2292,15,0)</f>
        <v>10.9557</v>
      </c>
      <c r="Q14" s="61">
        <f t="shared" si="7"/>
        <v>8</v>
      </c>
      <c r="R14" s="60">
        <f>VLOOKUP($A14,'Return Data'!$B$7:$R$2292,16,0)</f>
        <v>10.9878</v>
      </c>
      <c r="S14" s="62">
        <f t="shared" si="6"/>
        <v>23</v>
      </c>
    </row>
    <row r="15" spans="1:20" x14ac:dyDescent="0.3">
      <c r="A15" s="58" t="s">
        <v>487</v>
      </c>
      <c r="B15" s="59">
        <f>VLOOKUP($A15,'Return Data'!$B$7:$R$2292,3,0)</f>
        <v>44827</v>
      </c>
      <c r="C15" s="60">
        <f>VLOOKUP($A15,'Return Data'!$B$7:$R$2292,4,0)</f>
        <v>177.1628</v>
      </c>
      <c r="D15" s="60">
        <f>VLOOKUP($A15,'Return Data'!$B$7:$R$2292,10,0)</f>
        <v>10.634399999999999</v>
      </c>
      <c r="E15" s="61">
        <f t="shared" si="0"/>
        <v>15</v>
      </c>
      <c r="F15" s="60">
        <f>VLOOKUP($A15,'Return Data'!$B$7:$R$2292,11,0)</f>
        <v>3.8984000000000001</v>
      </c>
      <c r="G15" s="61">
        <f t="shared" si="1"/>
        <v>5</v>
      </c>
      <c r="H15" s="60">
        <f>VLOOKUP($A15,'Return Data'!$B$7:$R$2292,12,0)</f>
        <v>1.9815</v>
      </c>
      <c r="I15" s="61">
        <f t="shared" si="2"/>
        <v>16</v>
      </c>
      <c r="J15" s="60">
        <f>VLOOKUP($A15,'Return Data'!$B$7:$R$2292,13,0)</f>
        <v>-0.63009999999999999</v>
      </c>
      <c r="K15" s="61">
        <f t="shared" si="3"/>
        <v>15</v>
      </c>
      <c r="L15" s="60">
        <f>VLOOKUP($A15,'Return Data'!$B$7:$R$2292,17,0)</f>
        <v>23.507100000000001</v>
      </c>
      <c r="M15" s="61">
        <f t="shared" si="4"/>
        <v>12</v>
      </c>
      <c r="N15" s="60">
        <f>VLOOKUP($A15,'Return Data'!$B$7:$R$2292,14,0)</f>
        <v>13.4612</v>
      </c>
      <c r="O15" s="61">
        <f t="shared" si="5"/>
        <v>15</v>
      </c>
      <c r="P15" s="60">
        <f>VLOOKUP($A15,'Return Data'!$B$7:$R$2292,15,0)</f>
        <v>9.7202999999999999</v>
      </c>
      <c r="Q15" s="61">
        <f t="shared" si="7"/>
        <v>11</v>
      </c>
      <c r="R15" s="60">
        <f>VLOOKUP($A15,'Return Data'!$B$7:$R$2292,16,0)</f>
        <v>13.434900000000001</v>
      </c>
      <c r="S15" s="62">
        <f t="shared" si="6"/>
        <v>9</v>
      </c>
    </row>
    <row r="16" spans="1:20" x14ac:dyDescent="0.3">
      <c r="A16" s="58" t="s">
        <v>489</v>
      </c>
      <c r="B16" s="59">
        <f>VLOOKUP($A16,'Return Data'!$B$7:$R$2292,3,0)</f>
        <v>44827</v>
      </c>
      <c r="C16" s="60">
        <f>VLOOKUP($A16,'Return Data'!$B$7:$R$2292,4,0)</f>
        <v>81.756</v>
      </c>
      <c r="D16" s="60">
        <f>VLOOKUP($A16,'Return Data'!$B$7:$R$2292,10,0)</f>
        <v>11.2554</v>
      </c>
      <c r="E16" s="61">
        <f t="shared" si="0"/>
        <v>7</v>
      </c>
      <c r="F16" s="60">
        <f>VLOOKUP($A16,'Return Data'!$B$7:$R$2292,11,0)</f>
        <v>3.8488000000000002</v>
      </c>
      <c r="G16" s="61">
        <f t="shared" si="1"/>
        <v>6</v>
      </c>
      <c r="H16" s="60">
        <f>VLOOKUP($A16,'Return Data'!$B$7:$R$2292,12,0)</f>
        <v>4.7508999999999997</v>
      </c>
      <c r="I16" s="61">
        <f t="shared" si="2"/>
        <v>4</v>
      </c>
      <c r="J16" s="60">
        <f>VLOOKUP($A16,'Return Data'!$B$7:$R$2292,13,0)</f>
        <v>3.4100999999999999</v>
      </c>
      <c r="K16" s="61">
        <f t="shared" si="3"/>
        <v>4</v>
      </c>
      <c r="L16" s="60">
        <f>VLOOKUP($A16,'Return Data'!$B$7:$R$2292,17,0)</f>
        <v>25.945699999999999</v>
      </c>
      <c r="M16" s="61">
        <f t="shared" si="4"/>
        <v>4</v>
      </c>
      <c r="N16" s="60">
        <f>VLOOKUP($A16,'Return Data'!$B$7:$R$2292,14,0)</f>
        <v>14.6587</v>
      </c>
      <c r="O16" s="61">
        <f t="shared" si="5"/>
        <v>10</v>
      </c>
      <c r="P16" s="60">
        <f>VLOOKUP($A16,'Return Data'!$B$7:$R$2292,15,0)</f>
        <v>9.4430999999999994</v>
      </c>
      <c r="Q16" s="61">
        <f t="shared" si="7"/>
        <v>14</v>
      </c>
      <c r="R16" s="60">
        <f>VLOOKUP($A16,'Return Data'!$B$7:$R$2292,16,0)</f>
        <v>12.7752</v>
      </c>
      <c r="S16" s="62">
        <f t="shared" si="6"/>
        <v>10</v>
      </c>
    </row>
    <row r="17" spans="1:19" x14ac:dyDescent="0.3">
      <c r="A17" s="58" t="s">
        <v>492</v>
      </c>
      <c r="B17" s="59">
        <f>VLOOKUP($A17,'Return Data'!$B$7:$R$2292,3,0)</f>
        <v>44827</v>
      </c>
      <c r="C17" s="60">
        <f>VLOOKUP($A17,'Return Data'!$B$7:$R$2292,4,0)</f>
        <v>15.2723</v>
      </c>
      <c r="D17" s="60">
        <f>VLOOKUP($A17,'Return Data'!$B$7:$R$2292,10,0)</f>
        <v>8.9657</v>
      </c>
      <c r="E17" s="61">
        <f t="shared" si="0"/>
        <v>29</v>
      </c>
      <c r="F17" s="60">
        <f>VLOOKUP($A17,'Return Data'!$B$7:$R$2292,11,0)</f>
        <v>-1.5586</v>
      </c>
      <c r="G17" s="61">
        <f t="shared" si="1"/>
        <v>30</v>
      </c>
      <c r="H17" s="60">
        <f>VLOOKUP($A17,'Return Data'!$B$7:$R$2292,12,0)</f>
        <v>-2.9714</v>
      </c>
      <c r="I17" s="61">
        <f t="shared" si="2"/>
        <v>29</v>
      </c>
      <c r="J17" s="60">
        <f>VLOOKUP($A17,'Return Data'!$B$7:$R$2292,13,0)</f>
        <v>-4.3586</v>
      </c>
      <c r="K17" s="61">
        <f t="shared" si="3"/>
        <v>28</v>
      </c>
      <c r="L17" s="60">
        <f>VLOOKUP($A17,'Return Data'!$B$7:$R$2292,17,0)</f>
        <v>16.803999999999998</v>
      </c>
      <c r="M17" s="61">
        <f t="shared" si="4"/>
        <v>26</v>
      </c>
      <c r="N17" s="60">
        <f>VLOOKUP($A17,'Return Data'!$B$7:$R$2292,14,0)</f>
        <v>11.703099999999999</v>
      </c>
      <c r="O17" s="61">
        <f t="shared" si="5"/>
        <v>18</v>
      </c>
      <c r="P17" s="60"/>
      <c r="Q17" s="61"/>
      <c r="R17" s="60">
        <f>VLOOKUP($A17,'Return Data'!$B$7:$R$2292,16,0)</f>
        <v>11.397399999999999</v>
      </c>
      <c r="S17" s="62">
        <f t="shared" si="6"/>
        <v>18</v>
      </c>
    </row>
    <row r="18" spans="1:19" x14ac:dyDescent="0.3">
      <c r="A18" s="58" t="s">
        <v>493</v>
      </c>
      <c r="B18" s="59">
        <f>VLOOKUP($A18,'Return Data'!$B$7:$R$2292,3,0)</f>
        <v>44827</v>
      </c>
      <c r="C18" s="60">
        <f>VLOOKUP($A18,'Return Data'!$B$7:$R$2292,4,0)</f>
        <v>230.62</v>
      </c>
      <c r="D18" s="60">
        <f>VLOOKUP($A18,'Return Data'!$B$7:$R$2292,10,0)</f>
        <v>10.0601</v>
      </c>
      <c r="E18" s="61">
        <f t="shared" si="0"/>
        <v>20</v>
      </c>
      <c r="F18" s="60">
        <f>VLOOKUP($A18,'Return Data'!$B$7:$R$2292,11,0)</f>
        <v>2.7488999999999999</v>
      </c>
      <c r="G18" s="61">
        <f t="shared" si="1"/>
        <v>11</v>
      </c>
      <c r="H18" s="60">
        <f>VLOOKUP($A18,'Return Data'!$B$7:$R$2292,12,0)</f>
        <v>8.1302000000000003</v>
      </c>
      <c r="I18" s="61">
        <f t="shared" si="2"/>
        <v>2</v>
      </c>
      <c r="J18" s="60">
        <f>VLOOKUP($A18,'Return Data'!$B$7:$R$2292,13,0)</f>
        <v>9.2779000000000007</v>
      </c>
      <c r="K18" s="61">
        <f t="shared" si="3"/>
        <v>2</v>
      </c>
      <c r="L18" s="60">
        <f>VLOOKUP($A18,'Return Data'!$B$7:$R$2292,17,0)</f>
        <v>35.9163</v>
      </c>
      <c r="M18" s="61">
        <f t="shared" si="4"/>
        <v>2</v>
      </c>
      <c r="N18" s="60">
        <f>VLOOKUP($A18,'Return Data'!$B$7:$R$2292,14,0)</f>
        <v>20.0792</v>
      </c>
      <c r="O18" s="61">
        <f t="shared" si="5"/>
        <v>3</v>
      </c>
      <c r="P18" s="60">
        <f>VLOOKUP($A18,'Return Data'!$B$7:$R$2292,15,0)</f>
        <v>13.7675</v>
      </c>
      <c r="Q18" s="61">
        <f>RANK(P18,P$8:P$39,0)</f>
        <v>2</v>
      </c>
      <c r="R18" s="60">
        <f>VLOOKUP($A18,'Return Data'!$B$7:$R$2292,16,0)</f>
        <v>14.6844</v>
      </c>
      <c r="S18" s="62">
        <f t="shared" si="6"/>
        <v>6</v>
      </c>
    </row>
    <row r="19" spans="1:19" x14ac:dyDescent="0.3">
      <c r="A19" s="58" t="s">
        <v>495</v>
      </c>
      <c r="B19" s="59">
        <f>VLOOKUP($A19,'Return Data'!$B$7:$R$2292,3,0)</f>
        <v>44827</v>
      </c>
      <c r="C19" s="60">
        <f>VLOOKUP($A19,'Return Data'!$B$7:$R$2292,4,0)</f>
        <v>15.5265</v>
      </c>
      <c r="D19" s="60">
        <f>VLOOKUP($A19,'Return Data'!$B$7:$R$2292,10,0)</f>
        <v>9.1256000000000004</v>
      </c>
      <c r="E19" s="61">
        <f t="shared" si="0"/>
        <v>28</v>
      </c>
      <c r="F19" s="60">
        <f>VLOOKUP($A19,'Return Data'!$B$7:$R$2292,11,0)</f>
        <v>-1.6968000000000001</v>
      </c>
      <c r="G19" s="61">
        <f t="shared" si="1"/>
        <v>31</v>
      </c>
      <c r="H19" s="60">
        <f>VLOOKUP($A19,'Return Data'!$B$7:$R$2292,12,0)</f>
        <v>-2.8525</v>
      </c>
      <c r="I19" s="61">
        <f t="shared" si="2"/>
        <v>28</v>
      </c>
      <c r="J19" s="60">
        <f>VLOOKUP($A19,'Return Data'!$B$7:$R$2292,13,0)</f>
        <v>-1.8732</v>
      </c>
      <c r="K19" s="61">
        <f t="shared" si="3"/>
        <v>21</v>
      </c>
      <c r="L19" s="60">
        <f>VLOOKUP($A19,'Return Data'!$B$7:$R$2292,17,0)</f>
        <v>15.6762</v>
      </c>
      <c r="M19" s="61">
        <f t="shared" si="4"/>
        <v>29</v>
      </c>
      <c r="N19" s="60">
        <f>VLOOKUP($A19,'Return Data'!$B$7:$R$2292,14,0)</f>
        <v>11.0283</v>
      </c>
      <c r="O19" s="61">
        <f t="shared" si="5"/>
        <v>23</v>
      </c>
      <c r="P19" s="60">
        <f>VLOOKUP($A19,'Return Data'!$B$7:$R$2292,15,0)</f>
        <v>5.9812000000000003</v>
      </c>
      <c r="Q19" s="61">
        <f>RANK(P19,P$8:P$39,0)</f>
        <v>23</v>
      </c>
      <c r="R19" s="60">
        <f>VLOOKUP($A19,'Return Data'!$B$7:$R$2292,16,0)</f>
        <v>7.7179000000000002</v>
      </c>
      <c r="S19" s="62">
        <f t="shared" si="6"/>
        <v>31</v>
      </c>
    </row>
    <row r="20" spans="1:19" x14ac:dyDescent="0.3">
      <c r="A20" s="58" t="s">
        <v>498</v>
      </c>
      <c r="B20" s="59">
        <f>VLOOKUP($A20,'Return Data'!$B$7:$R$2292,3,0)</f>
        <v>44827</v>
      </c>
      <c r="C20" s="60">
        <f>VLOOKUP($A20,'Return Data'!$B$7:$R$2292,4,0)</f>
        <v>16.984000000000002</v>
      </c>
      <c r="D20" s="60">
        <f>VLOOKUP($A20,'Return Data'!$B$7:$R$2292,10,0)</f>
        <v>10.861599999999999</v>
      </c>
      <c r="E20" s="61">
        <f t="shared" si="0"/>
        <v>11</v>
      </c>
      <c r="F20" s="60">
        <f>VLOOKUP($A20,'Return Data'!$B$7:$R$2292,11,0)</f>
        <v>1.7005999999999999</v>
      </c>
      <c r="G20" s="61">
        <f t="shared" si="1"/>
        <v>21</v>
      </c>
      <c r="H20" s="60">
        <f>VLOOKUP($A20,'Return Data'!$B$7:$R$2292,12,0)</f>
        <v>-0.3286</v>
      </c>
      <c r="I20" s="61">
        <f t="shared" si="2"/>
        <v>23</v>
      </c>
      <c r="J20" s="60">
        <f>VLOOKUP($A20,'Return Data'!$B$7:$R$2292,13,0)</f>
        <v>-1.542</v>
      </c>
      <c r="K20" s="61">
        <f t="shared" si="3"/>
        <v>19</v>
      </c>
      <c r="L20" s="60">
        <f>VLOOKUP($A20,'Return Data'!$B$7:$R$2292,17,0)</f>
        <v>22.2193</v>
      </c>
      <c r="M20" s="61">
        <f t="shared" si="4"/>
        <v>14</v>
      </c>
      <c r="N20" s="60">
        <f>VLOOKUP($A20,'Return Data'!$B$7:$R$2292,14,0)</f>
        <v>13.7677</v>
      </c>
      <c r="O20" s="61">
        <f t="shared" si="5"/>
        <v>12</v>
      </c>
      <c r="P20" s="60">
        <f>VLOOKUP($A20,'Return Data'!$B$7:$R$2292,15,0)</f>
        <v>8.5892999999999997</v>
      </c>
      <c r="Q20" s="61">
        <f>RANK(P20,P$8:P$39,0)</f>
        <v>17</v>
      </c>
      <c r="R20" s="60">
        <f>VLOOKUP($A20,'Return Data'!$B$7:$R$2292,16,0)</f>
        <v>9.6773000000000007</v>
      </c>
      <c r="S20" s="62">
        <f t="shared" si="6"/>
        <v>27</v>
      </c>
    </row>
    <row r="21" spans="1:19" x14ac:dyDescent="0.3">
      <c r="A21" s="58" t="s">
        <v>500</v>
      </c>
      <c r="B21" s="59">
        <f>VLOOKUP($A21,'Return Data'!$B$7:$R$2292,3,0)</f>
        <v>44827</v>
      </c>
      <c r="C21" s="60">
        <f>VLOOKUP($A21,'Return Data'!$B$7:$R$2292,4,0)</f>
        <v>14.638</v>
      </c>
      <c r="D21" s="60">
        <f>VLOOKUP($A21,'Return Data'!$B$7:$R$2292,10,0)</f>
        <v>9.5167000000000002</v>
      </c>
      <c r="E21" s="61">
        <f t="shared" si="0"/>
        <v>26</v>
      </c>
      <c r="F21" s="60">
        <f>VLOOKUP($A21,'Return Data'!$B$7:$R$2292,11,0)</f>
        <v>2.0653000000000001</v>
      </c>
      <c r="G21" s="61">
        <f t="shared" si="1"/>
        <v>15</v>
      </c>
      <c r="H21" s="60">
        <f>VLOOKUP($A21,'Return Data'!$B$7:$R$2292,12,0)</f>
        <v>0.87239999999999995</v>
      </c>
      <c r="I21" s="61">
        <f t="shared" si="2"/>
        <v>18</v>
      </c>
      <c r="J21" s="60">
        <f>VLOOKUP($A21,'Return Data'!$B$7:$R$2292,13,0)</f>
        <v>-0.1071</v>
      </c>
      <c r="K21" s="61">
        <f t="shared" si="3"/>
        <v>12</v>
      </c>
      <c r="L21" s="60">
        <f>VLOOKUP($A21,'Return Data'!$B$7:$R$2292,17,0)</f>
        <v>19.284500000000001</v>
      </c>
      <c r="M21" s="61">
        <f t="shared" si="4"/>
        <v>21</v>
      </c>
      <c r="N21" s="60">
        <f>VLOOKUP($A21,'Return Data'!$B$7:$R$2292,14,0)</f>
        <v>10.700799999999999</v>
      </c>
      <c r="O21" s="61">
        <f t="shared" si="5"/>
        <v>24</v>
      </c>
      <c r="P21" s="60"/>
      <c r="Q21" s="61"/>
      <c r="R21" s="60">
        <f>VLOOKUP($A21,'Return Data'!$B$7:$R$2292,16,0)</f>
        <v>10.6035</v>
      </c>
      <c r="S21" s="62">
        <f t="shared" si="6"/>
        <v>24</v>
      </c>
    </row>
    <row r="22" spans="1:19" x14ac:dyDescent="0.3">
      <c r="A22" s="58" t="s">
        <v>502</v>
      </c>
      <c r="B22" s="59">
        <f>VLOOKUP($A22,'Return Data'!$B$7:$R$2292,3,0)</f>
        <v>44827</v>
      </c>
      <c r="C22" s="60">
        <f>VLOOKUP($A22,'Return Data'!$B$7:$R$2292,4,0)</f>
        <v>14.3314</v>
      </c>
      <c r="D22" s="60">
        <f>VLOOKUP($A22,'Return Data'!$B$7:$R$2292,10,0)</f>
        <v>11.237500000000001</v>
      </c>
      <c r="E22" s="61">
        <f t="shared" si="0"/>
        <v>8</v>
      </c>
      <c r="F22" s="60">
        <f>VLOOKUP($A22,'Return Data'!$B$7:$R$2292,11,0)</f>
        <v>2.2262</v>
      </c>
      <c r="G22" s="61">
        <f t="shared" si="1"/>
        <v>14</v>
      </c>
      <c r="H22" s="60">
        <f>VLOOKUP($A22,'Return Data'!$B$7:$R$2292,12,0)</f>
        <v>-0.55989999999999995</v>
      </c>
      <c r="I22" s="61">
        <f t="shared" si="2"/>
        <v>24</v>
      </c>
      <c r="J22" s="60">
        <f>VLOOKUP($A22,'Return Data'!$B$7:$R$2292,13,0)</f>
        <v>-2.1158999999999999</v>
      </c>
      <c r="K22" s="61">
        <f t="shared" si="3"/>
        <v>22</v>
      </c>
      <c r="L22" s="60">
        <f>VLOOKUP($A22,'Return Data'!$B$7:$R$2292,17,0)</f>
        <v>16.065200000000001</v>
      </c>
      <c r="M22" s="61">
        <f t="shared" si="4"/>
        <v>28</v>
      </c>
      <c r="N22" s="60">
        <f>VLOOKUP($A22,'Return Data'!$B$7:$R$2292,14,0)</f>
        <v>10.141500000000001</v>
      </c>
      <c r="O22" s="61">
        <f t="shared" si="5"/>
        <v>25</v>
      </c>
      <c r="P22" s="60"/>
      <c r="Q22" s="61"/>
      <c r="R22" s="60">
        <f>VLOOKUP($A22,'Return Data'!$B$7:$R$2292,16,0)</f>
        <v>8.8675999999999995</v>
      </c>
      <c r="S22" s="62">
        <f t="shared" si="6"/>
        <v>28</v>
      </c>
    </row>
    <row r="23" spans="1:19" x14ac:dyDescent="0.3">
      <c r="A23" s="58" t="s">
        <v>503</v>
      </c>
      <c r="B23" s="59">
        <f>VLOOKUP($A23,'Return Data'!$B$7:$R$2292,3,0)</f>
        <v>44827</v>
      </c>
      <c r="C23" s="60">
        <f>VLOOKUP($A23,'Return Data'!$B$7:$R$2292,4,0)</f>
        <v>205.08919113413</v>
      </c>
      <c r="D23" s="60">
        <f>VLOOKUP($A23,'Return Data'!$B$7:$R$2292,10,0)</f>
        <v>11.481299999999999</v>
      </c>
      <c r="E23" s="61">
        <f t="shared" si="0"/>
        <v>6</v>
      </c>
      <c r="F23" s="60">
        <f>VLOOKUP($A23,'Return Data'!$B$7:$R$2292,11,0)</f>
        <v>3.9925000000000002</v>
      </c>
      <c r="G23" s="61">
        <f t="shared" si="1"/>
        <v>4</v>
      </c>
      <c r="H23" s="60">
        <f>VLOOKUP($A23,'Return Data'!$B$7:$R$2292,12,0)</f>
        <v>3.3388</v>
      </c>
      <c r="I23" s="61">
        <f t="shared" si="2"/>
        <v>8</v>
      </c>
      <c r="J23" s="60">
        <f>VLOOKUP($A23,'Return Data'!$B$7:$R$2292,13,0)</f>
        <v>-2.3511000000000002</v>
      </c>
      <c r="K23" s="61">
        <f t="shared" si="3"/>
        <v>25</v>
      </c>
      <c r="L23" s="60">
        <f>VLOOKUP($A23,'Return Data'!$B$7:$R$2292,17,0)</f>
        <v>24.222999999999999</v>
      </c>
      <c r="M23" s="61">
        <f t="shared" si="4"/>
        <v>10</v>
      </c>
      <c r="N23" s="60">
        <f>VLOOKUP($A23,'Return Data'!$B$7:$R$2292,14,0)</f>
        <v>19.8386</v>
      </c>
      <c r="O23" s="61">
        <f t="shared" si="5"/>
        <v>4</v>
      </c>
      <c r="P23" s="60">
        <f>VLOOKUP($A23,'Return Data'!$B$7:$R$2292,15,0)</f>
        <v>9.4596</v>
      </c>
      <c r="Q23" s="61">
        <f>RANK(P23,P$8:P$39,0)</f>
        <v>13</v>
      </c>
      <c r="R23" s="60">
        <f>VLOOKUP($A23,'Return Data'!$B$7:$R$2292,16,0)</f>
        <v>11.611599999999999</v>
      </c>
      <c r="S23" s="62">
        <f t="shared" si="6"/>
        <v>16</v>
      </c>
    </row>
    <row r="24" spans="1:19" x14ac:dyDescent="0.3">
      <c r="A24" s="58" t="s">
        <v>1704</v>
      </c>
      <c r="B24" s="59">
        <f>VLOOKUP($A24,'Return Data'!$B$7:$R$2292,3,0)</f>
        <v>44827</v>
      </c>
      <c r="C24" s="60">
        <f>VLOOKUP($A24,'Return Data'!$B$7:$R$2292,4,0)</f>
        <v>40.820999999999998</v>
      </c>
      <c r="D24" s="60">
        <f>VLOOKUP($A24,'Return Data'!$B$7:$R$2292,10,0)</f>
        <v>10.8363</v>
      </c>
      <c r="E24" s="61">
        <f t="shared" si="0"/>
        <v>12</v>
      </c>
      <c r="F24" s="60">
        <f>VLOOKUP($A24,'Return Data'!$B$7:$R$2292,11,0)</f>
        <v>3.6092</v>
      </c>
      <c r="G24" s="61">
        <f t="shared" si="1"/>
        <v>7</v>
      </c>
      <c r="H24" s="60">
        <f>VLOOKUP($A24,'Return Data'!$B$7:$R$2292,12,0)</f>
        <v>3.8016000000000001</v>
      </c>
      <c r="I24" s="61">
        <f t="shared" si="2"/>
        <v>5</v>
      </c>
      <c r="J24" s="60">
        <f>VLOOKUP($A24,'Return Data'!$B$7:$R$2292,13,0)</f>
        <v>4.3507999999999996</v>
      </c>
      <c r="K24" s="61">
        <f t="shared" si="3"/>
        <v>3</v>
      </c>
      <c r="L24" s="60">
        <f>VLOOKUP($A24,'Return Data'!$B$7:$R$2292,17,0)</f>
        <v>25.9373</v>
      </c>
      <c r="M24" s="61">
        <f t="shared" si="4"/>
        <v>5</v>
      </c>
      <c r="N24" s="60">
        <f>VLOOKUP($A24,'Return Data'!$B$7:$R$2292,14,0)</f>
        <v>16.797999999999998</v>
      </c>
      <c r="O24" s="61">
        <f t="shared" si="5"/>
        <v>5</v>
      </c>
      <c r="P24" s="60">
        <f>VLOOKUP($A24,'Return Data'!$B$7:$R$2292,15,0)</f>
        <v>11.9581</v>
      </c>
      <c r="Q24" s="61">
        <f>RANK(P24,P$8:P$39,0)</f>
        <v>4</v>
      </c>
      <c r="R24" s="60">
        <f>VLOOKUP($A24,'Return Data'!$B$7:$R$2292,16,0)</f>
        <v>11.182600000000001</v>
      </c>
      <c r="S24" s="62">
        <f t="shared" si="6"/>
        <v>21</v>
      </c>
    </row>
    <row r="25" spans="1:19" x14ac:dyDescent="0.3">
      <c r="A25" s="58" t="s">
        <v>506</v>
      </c>
      <c r="B25" s="59">
        <f>VLOOKUP($A25,'Return Data'!$B$7:$R$2292,3,0)</f>
        <v>44827</v>
      </c>
      <c r="C25" s="60">
        <f>VLOOKUP($A25,'Return Data'!$B$7:$R$2292,4,0)</f>
        <v>36.412999999999997</v>
      </c>
      <c r="D25" s="60">
        <f>VLOOKUP($A25,'Return Data'!$B$7:$R$2292,10,0)</f>
        <v>11.5868</v>
      </c>
      <c r="E25" s="61">
        <f t="shared" si="0"/>
        <v>4</v>
      </c>
      <c r="F25" s="60">
        <f>VLOOKUP($A25,'Return Data'!$B$7:$R$2292,11,0)</f>
        <v>-0.39119999999999999</v>
      </c>
      <c r="G25" s="61">
        <f t="shared" si="1"/>
        <v>27</v>
      </c>
      <c r="H25" s="60">
        <f>VLOOKUP($A25,'Return Data'!$B$7:$R$2292,12,0)</f>
        <v>-2.1840000000000002</v>
      </c>
      <c r="I25" s="61">
        <f t="shared" si="2"/>
        <v>26</v>
      </c>
      <c r="J25" s="60">
        <f>VLOOKUP($A25,'Return Data'!$B$7:$R$2292,13,0)</f>
        <v>-2.5817000000000001</v>
      </c>
      <c r="K25" s="61">
        <f t="shared" si="3"/>
        <v>26</v>
      </c>
      <c r="L25" s="60">
        <f>VLOOKUP($A25,'Return Data'!$B$7:$R$2292,17,0)</f>
        <v>17.632300000000001</v>
      </c>
      <c r="M25" s="61">
        <f t="shared" si="4"/>
        <v>24</v>
      </c>
      <c r="N25" s="60">
        <f>VLOOKUP($A25,'Return Data'!$B$7:$R$2292,14,0)</f>
        <v>11.5304</v>
      </c>
      <c r="O25" s="61">
        <f t="shared" si="5"/>
        <v>20</v>
      </c>
      <c r="P25" s="60">
        <f>VLOOKUP($A25,'Return Data'!$B$7:$R$2292,15,0)</f>
        <v>7.4802999999999997</v>
      </c>
      <c r="Q25" s="61">
        <f>RANK(P25,P$8:P$39,0)</f>
        <v>20</v>
      </c>
      <c r="R25" s="60">
        <f>VLOOKUP($A25,'Return Data'!$B$7:$R$2292,16,0)</f>
        <v>11.75</v>
      </c>
      <c r="S25" s="62">
        <f t="shared" si="6"/>
        <v>14</v>
      </c>
    </row>
    <row r="26" spans="1:19" x14ac:dyDescent="0.3">
      <c r="A26" s="58" t="s">
        <v>507</v>
      </c>
      <c r="B26" s="59">
        <f>VLOOKUP($A26,'Return Data'!$B$7:$R$2292,3,0)</f>
        <v>44827</v>
      </c>
      <c r="C26" s="60">
        <f>VLOOKUP($A26,'Return Data'!$B$7:$R$2292,4,0)</f>
        <v>134.8057</v>
      </c>
      <c r="D26" s="60">
        <f>VLOOKUP($A26,'Return Data'!$B$7:$R$2292,10,0)</f>
        <v>8.5203000000000007</v>
      </c>
      <c r="E26" s="61">
        <f t="shared" si="0"/>
        <v>31</v>
      </c>
      <c r="F26" s="60">
        <f>VLOOKUP($A26,'Return Data'!$B$7:$R$2292,11,0)</f>
        <v>0.71879999999999999</v>
      </c>
      <c r="G26" s="61">
        <f t="shared" si="1"/>
        <v>25</v>
      </c>
      <c r="H26" s="60">
        <f>VLOOKUP($A26,'Return Data'!$B$7:$R$2292,12,0)</f>
        <v>-1.9037999999999999</v>
      </c>
      <c r="I26" s="61">
        <f t="shared" si="2"/>
        <v>25</v>
      </c>
      <c r="J26" s="60">
        <f>VLOOKUP($A26,'Return Data'!$B$7:$R$2292,13,0)</f>
        <v>-3.4561999999999999</v>
      </c>
      <c r="K26" s="61">
        <f t="shared" si="3"/>
        <v>27</v>
      </c>
      <c r="L26" s="60">
        <f>VLOOKUP($A26,'Return Data'!$B$7:$R$2292,17,0)</f>
        <v>15.340999999999999</v>
      </c>
      <c r="M26" s="61">
        <f t="shared" si="4"/>
        <v>31</v>
      </c>
      <c r="N26" s="60">
        <f>VLOOKUP($A26,'Return Data'!$B$7:$R$2292,14,0)</f>
        <v>8.3012999999999995</v>
      </c>
      <c r="O26" s="61">
        <f t="shared" si="5"/>
        <v>30</v>
      </c>
      <c r="P26" s="60">
        <f>VLOOKUP($A26,'Return Data'!$B$7:$R$2292,15,0)</f>
        <v>7.8628</v>
      </c>
      <c r="Q26" s="61">
        <f>RANK(P26,P$8:P$39,0)</f>
        <v>19</v>
      </c>
      <c r="R26" s="60">
        <f>VLOOKUP($A26,'Return Data'!$B$7:$R$2292,16,0)</f>
        <v>8.5385000000000009</v>
      </c>
      <c r="S26" s="62">
        <f t="shared" si="6"/>
        <v>29</v>
      </c>
    </row>
    <row r="27" spans="1:19" x14ac:dyDescent="0.3">
      <c r="A27" s="58" t="s">
        <v>510</v>
      </c>
      <c r="B27" s="59">
        <f>VLOOKUP($A27,'Return Data'!$B$7:$R$2292,3,0)</f>
        <v>44827</v>
      </c>
      <c r="C27" s="60">
        <f>VLOOKUP($A27,'Return Data'!$B$7:$R$2292,4,0)</f>
        <v>16.988299999999999</v>
      </c>
      <c r="D27" s="60">
        <f>VLOOKUP($A27,'Return Data'!$B$7:$R$2292,10,0)</f>
        <v>10.7624</v>
      </c>
      <c r="E27" s="61">
        <f t="shared" si="0"/>
        <v>14</v>
      </c>
      <c r="F27" s="60">
        <f>VLOOKUP($A27,'Return Data'!$B$7:$R$2292,11,0)</f>
        <v>1.5785</v>
      </c>
      <c r="G27" s="61">
        <f t="shared" si="1"/>
        <v>23</v>
      </c>
      <c r="H27" s="60">
        <f>VLOOKUP($A27,'Return Data'!$B$7:$R$2292,12,0)</f>
        <v>2.5022000000000002</v>
      </c>
      <c r="I27" s="61">
        <f t="shared" si="2"/>
        <v>10</v>
      </c>
      <c r="J27" s="60">
        <f>VLOOKUP($A27,'Return Data'!$B$7:$R$2292,13,0)</f>
        <v>0.97060000000000002</v>
      </c>
      <c r="K27" s="61">
        <f t="shared" si="3"/>
        <v>9</v>
      </c>
      <c r="L27" s="60">
        <f>VLOOKUP($A27,'Return Data'!$B$7:$R$2292,17,0)</f>
        <v>25.275200000000002</v>
      </c>
      <c r="M27" s="61">
        <f t="shared" si="4"/>
        <v>8</v>
      </c>
      <c r="N27" s="60"/>
      <c r="O27" s="61"/>
      <c r="P27" s="60"/>
      <c r="Q27" s="61"/>
      <c r="R27" s="60">
        <f>VLOOKUP($A27,'Return Data'!$B$7:$R$2292,16,0)</f>
        <v>18.111799999999999</v>
      </c>
      <c r="S27" s="62">
        <f t="shared" si="6"/>
        <v>2</v>
      </c>
    </row>
    <row r="28" spans="1:19" x14ac:dyDescent="0.3">
      <c r="A28" s="58" t="s">
        <v>513</v>
      </c>
      <c r="B28" s="59">
        <f>VLOOKUP($A28,'Return Data'!$B$7:$R$2292,3,0)</f>
        <v>44827</v>
      </c>
      <c r="C28" s="60">
        <f>VLOOKUP($A28,'Return Data'!$B$7:$R$2292,4,0)</f>
        <v>21.954999999999998</v>
      </c>
      <c r="D28" s="60">
        <f>VLOOKUP($A28,'Return Data'!$B$7:$R$2292,10,0)</f>
        <v>9.9509000000000007</v>
      </c>
      <c r="E28" s="61">
        <f t="shared" si="0"/>
        <v>22</v>
      </c>
      <c r="F28" s="60">
        <f>VLOOKUP($A28,'Return Data'!$B$7:$R$2292,11,0)</f>
        <v>1.7802</v>
      </c>
      <c r="G28" s="61">
        <f t="shared" si="1"/>
        <v>19</v>
      </c>
      <c r="H28" s="60">
        <f>VLOOKUP($A28,'Return Data'!$B$7:$R$2292,12,0)</f>
        <v>0.82199999999999995</v>
      </c>
      <c r="I28" s="61">
        <f t="shared" si="2"/>
        <v>19</v>
      </c>
      <c r="J28" s="60">
        <f>VLOOKUP($A28,'Return Data'!$B$7:$R$2292,13,0)</f>
        <v>-1.1793</v>
      </c>
      <c r="K28" s="61">
        <f t="shared" si="3"/>
        <v>18</v>
      </c>
      <c r="L28" s="60">
        <f>VLOOKUP($A28,'Return Data'!$B$7:$R$2292,17,0)</f>
        <v>20.485099999999999</v>
      </c>
      <c r="M28" s="61">
        <f t="shared" si="4"/>
        <v>18</v>
      </c>
      <c r="N28" s="60">
        <f>VLOOKUP($A28,'Return Data'!$B$7:$R$2292,14,0)</f>
        <v>13.63</v>
      </c>
      <c r="O28" s="61">
        <f t="shared" ref="O28:O39" si="8">RANK(N28,N$8:N$39,0)</f>
        <v>13</v>
      </c>
      <c r="P28" s="60">
        <f>VLOOKUP($A28,'Return Data'!$B$7:$R$2292,15,0)</f>
        <v>10.865600000000001</v>
      </c>
      <c r="Q28" s="61">
        <f>RANK(P28,P$8:P$39,0)</f>
        <v>9</v>
      </c>
      <c r="R28" s="60">
        <f>VLOOKUP($A28,'Return Data'!$B$7:$R$2292,16,0)</f>
        <v>11.6111</v>
      </c>
      <c r="S28" s="62">
        <f t="shared" si="6"/>
        <v>17</v>
      </c>
    </row>
    <row r="29" spans="1:19" x14ac:dyDescent="0.3">
      <c r="A29" s="58" t="s">
        <v>515</v>
      </c>
      <c r="B29" s="59">
        <f>VLOOKUP($A29,'Return Data'!$B$7:$R$2292,3,0)</f>
        <v>44827</v>
      </c>
      <c r="C29" s="60">
        <f>VLOOKUP($A29,'Return Data'!$B$7:$R$2292,4,0)</f>
        <v>15.3127</v>
      </c>
      <c r="D29" s="60">
        <f>VLOOKUP($A29,'Return Data'!$B$7:$R$2292,10,0)</f>
        <v>10.565799999999999</v>
      </c>
      <c r="E29" s="61">
        <f t="shared" si="0"/>
        <v>16</v>
      </c>
      <c r="F29" s="60">
        <f>VLOOKUP($A29,'Return Data'!$B$7:$R$2292,11,0)</f>
        <v>6.0796000000000001</v>
      </c>
      <c r="G29" s="61">
        <f t="shared" si="1"/>
        <v>2</v>
      </c>
      <c r="H29" s="60">
        <f>VLOOKUP($A29,'Return Data'!$B$7:$R$2292,12,0)</f>
        <v>2.4117000000000002</v>
      </c>
      <c r="I29" s="61">
        <f t="shared" si="2"/>
        <v>12</v>
      </c>
      <c r="J29" s="60">
        <f>VLOOKUP($A29,'Return Data'!$B$7:$R$2292,13,0)</f>
        <v>-2.2208999999999999</v>
      </c>
      <c r="K29" s="61">
        <f t="shared" si="3"/>
        <v>23</v>
      </c>
      <c r="L29" s="60">
        <f>VLOOKUP($A29,'Return Data'!$B$7:$R$2292,17,0)</f>
        <v>16.210699999999999</v>
      </c>
      <c r="M29" s="61">
        <f t="shared" si="4"/>
        <v>27</v>
      </c>
      <c r="N29" s="60">
        <f>VLOOKUP($A29,'Return Data'!$B$7:$R$2292,14,0)</f>
        <v>11.093999999999999</v>
      </c>
      <c r="O29" s="61">
        <f t="shared" si="8"/>
        <v>22</v>
      </c>
      <c r="P29" s="60"/>
      <c r="Q29" s="61"/>
      <c r="R29" s="60">
        <f>VLOOKUP($A29,'Return Data'!$B$7:$R$2292,16,0)</f>
        <v>11.1599</v>
      </c>
      <c r="S29" s="62">
        <f t="shared" si="6"/>
        <v>22</v>
      </c>
    </row>
    <row r="30" spans="1:19" x14ac:dyDescent="0.3">
      <c r="A30" s="58" t="s">
        <v>1863</v>
      </c>
      <c r="B30" s="59">
        <f>VLOOKUP($A30,'Return Data'!$B$7:$R$2292,3,0)</f>
        <v>44827</v>
      </c>
      <c r="C30" s="60">
        <f>VLOOKUP($A30,'Return Data'!$B$7:$R$2292,4,0)</f>
        <v>14.239699999999999</v>
      </c>
      <c r="D30" s="60">
        <f>VLOOKUP($A30,'Return Data'!$B$7:$R$2292,10,0)</f>
        <v>9.8818999999999999</v>
      </c>
      <c r="E30" s="61">
        <f t="shared" si="0"/>
        <v>23</v>
      </c>
      <c r="F30" s="60">
        <f>VLOOKUP($A30,'Return Data'!$B$7:$R$2292,11,0)</f>
        <v>1.7767999999999999</v>
      </c>
      <c r="G30" s="61">
        <f t="shared" si="1"/>
        <v>20</v>
      </c>
      <c r="H30" s="60">
        <f>VLOOKUP($A30,'Return Data'!$B$7:$R$2292,12,0)</f>
        <v>1.4259999999999999</v>
      </c>
      <c r="I30" s="61">
        <f t="shared" si="2"/>
        <v>17</v>
      </c>
      <c r="J30" s="60">
        <f>VLOOKUP($A30,'Return Data'!$B$7:$R$2292,13,0)</f>
        <v>-0.36659999999999998</v>
      </c>
      <c r="K30" s="61">
        <f t="shared" si="3"/>
        <v>14</v>
      </c>
      <c r="L30" s="60">
        <f>VLOOKUP($A30,'Return Data'!$B$7:$R$2292,17,0)</f>
        <v>17.6493</v>
      </c>
      <c r="M30" s="61">
        <f t="shared" si="4"/>
        <v>23</v>
      </c>
      <c r="N30" s="60">
        <f>VLOOKUP($A30,'Return Data'!$B$7:$R$2292,14,0)</f>
        <v>9.8265999999999991</v>
      </c>
      <c r="O30" s="61">
        <f t="shared" si="8"/>
        <v>27</v>
      </c>
      <c r="P30" s="60"/>
      <c r="Q30" s="61"/>
      <c r="R30" s="60">
        <f>VLOOKUP($A30,'Return Data'!$B$7:$R$2292,16,0)</f>
        <v>8.359</v>
      </c>
      <c r="S30" s="62">
        <f t="shared" si="6"/>
        <v>30</v>
      </c>
    </row>
    <row r="31" spans="1:19" x14ac:dyDescent="0.3">
      <c r="A31" s="58" t="s">
        <v>516</v>
      </c>
      <c r="B31" s="59">
        <f>VLOOKUP($A31,'Return Data'!$B$7:$R$2292,3,0)</f>
        <v>44827</v>
      </c>
      <c r="C31" s="60">
        <f>VLOOKUP($A31,'Return Data'!$B$7:$R$2292,4,0)</f>
        <v>67.558999999999997</v>
      </c>
      <c r="D31" s="60">
        <f>VLOOKUP($A31,'Return Data'!$B$7:$R$2292,10,0)</f>
        <v>10.869899999999999</v>
      </c>
      <c r="E31" s="61">
        <f t="shared" si="0"/>
        <v>10</v>
      </c>
      <c r="F31" s="60">
        <f>VLOOKUP($A31,'Return Data'!$B$7:$R$2292,11,0)</f>
        <v>3.0144000000000002</v>
      </c>
      <c r="G31" s="61">
        <f t="shared" si="1"/>
        <v>10</v>
      </c>
      <c r="H31" s="60">
        <f>VLOOKUP($A31,'Return Data'!$B$7:$R$2292,12,0)</f>
        <v>3.6703000000000001</v>
      </c>
      <c r="I31" s="61">
        <f t="shared" si="2"/>
        <v>6</v>
      </c>
      <c r="J31" s="60">
        <f>VLOOKUP($A31,'Return Data'!$B$7:$R$2292,13,0)</f>
        <v>2.4369000000000001</v>
      </c>
      <c r="K31" s="61">
        <f t="shared" si="3"/>
        <v>6</v>
      </c>
      <c r="L31" s="60">
        <f>VLOOKUP($A31,'Return Data'!$B$7:$R$2292,17,0)</f>
        <v>25.559000000000001</v>
      </c>
      <c r="M31" s="61">
        <f t="shared" si="4"/>
        <v>7</v>
      </c>
      <c r="N31" s="60">
        <f>VLOOKUP($A31,'Return Data'!$B$7:$R$2292,14,0)</f>
        <v>8.6240000000000006</v>
      </c>
      <c r="O31" s="61">
        <f t="shared" si="8"/>
        <v>29</v>
      </c>
      <c r="P31" s="60">
        <f>VLOOKUP($A31,'Return Data'!$B$7:$R$2292,15,0)</f>
        <v>5.0072000000000001</v>
      </c>
      <c r="Q31" s="61">
        <f t="shared" ref="Q31:Q39" si="9">RANK(P31,P$8:P$39,0)</f>
        <v>24</v>
      </c>
      <c r="R31" s="60">
        <f>VLOOKUP($A31,'Return Data'!$B$7:$R$2292,16,0)</f>
        <v>11.676600000000001</v>
      </c>
      <c r="S31" s="62">
        <f t="shared" si="6"/>
        <v>15</v>
      </c>
    </row>
    <row r="32" spans="1:19" x14ac:dyDescent="0.3">
      <c r="A32" s="58" t="s">
        <v>522</v>
      </c>
      <c r="B32" s="59">
        <f>VLOOKUP($A32,'Return Data'!$B$7:$R$2292,3,0)</f>
        <v>44827</v>
      </c>
      <c r="C32" s="60">
        <f>VLOOKUP($A32,'Return Data'!$B$7:$R$2292,4,0)</f>
        <v>90.08</v>
      </c>
      <c r="D32" s="60">
        <f>VLOOKUP($A32,'Return Data'!$B$7:$R$2292,10,0)</f>
        <v>9.5330999999999992</v>
      </c>
      <c r="E32" s="61">
        <f t="shared" si="0"/>
        <v>25</v>
      </c>
      <c r="F32" s="60">
        <f>VLOOKUP($A32,'Return Data'!$B$7:$R$2292,11,0)</f>
        <v>-0.63980000000000004</v>
      </c>
      <c r="G32" s="61">
        <f t="shared" si="1"/>
        <v>29</v>
      </c>
      <c r="H32" s="60">
        <f>VLOOKUP($A32,'Return Data'!$B$7:$R$2292,12,0)</f>
        <v>-6.1959999999999997</v>
      </c>
      <c r="I32" s="61">
        <f t="shared" si="2"/>
        <v>32</v>
      </c>
      <c r="J32" s="60">
        <f>VLOOKUP($A32,'Return Data'!$B$7:$R$2292,13,0)</f>
        <v>-8.7889999999999997</v>
      </c>
      <c r="K32" s="61">
        <f t="shared" si="3"/>
        <v>32</v>
      </c>
      <c r="L32" s="60">
        <f>VLOOKUP($A32,'Return Data'!$B$7:$R$2292,17,0)</f>
        <v>15.4444</v>
      </c>
      <c r="M32" s="61">
        <f t="shared" si="4"/>
        <v>30</v>
      </c>
      <c r="N32" s="60">
        <f>VLOOKUP($A32,'Return Data'!$B$7:$R$2292,14,0)</f>
        <v>9.5973000000000006</v>
      </c>
      <c r="O32" s="61">
        <f t="shared" si="8"/>
        <v>28</v>
      </c>
      <c r="P32" s="60">
        <f>VLOOKUP($A32,'Return Data'!$B$7:$R$2292,15,0)</f>
        <v>6.9043999999999999</v>
      </c>
      <c r="Q32" s="61">
        <f t="shared" si="9"/>
        <v>22</v>
      </c>
      <c r="R32" s="60">
        <f>VLOOKUP($A32,'Return Data'!$B$7:$R$2292,16,0)</f>
        <v>12.513199999999999</v>
      </c>
      <c r="S32" s="62">
        <f t="shared" si="6"/>
        <v>11</v>
      </c>
    </row>
    <row r="33" spans="1:19" x14ac:dyDescent="0.3">
      <c r="A33" s="58" t="s">
        <v>524</v>
      </c>
      <c r="B33" s="59">
        <f>VLOOKUP($A33,'Return Data'!$B$7:$R$2292,3,0)</f>
        <v>44827</v>
      </c>
      <c r="C33" s="60">
        <f>VLOOKUP($A33,'Return Data'!$B$7:$R$2292,4,0)</f>
        <v>308.66609999999997</v>
      </c>
      <c r="D33" s="60">
        <f>VLOOKUP($A33,'Return Data'!$B$7:$R$2292,10,0)</f>
        <v>18.911899999999999</v>
      </c>
      <c r="E33" s="61">
        <f t="shared" si="0"/>
        <v>1</v>
      </c>
      <c r="F33" s="60">
        <f>VLOOKUP($A33,'Return Data'!$B$7:$R$2292,11,0)</f>
        <v>13.2074</v>
      </c>
      <c r="G33" s="61">
        <f t="shared" si="1"/>
        <v>1</v>
      </c>
      <c r="H33" s="60">
        <f>VLOOKUP($A33,'Return Data'!$B$7:$R$2292,12,0)</f>
        <v>12.6693</v>
      </c>
      <c r="I33" s="61">
        <f t="shared" si="2"/>
        <v>1</v>
      </c>
      <c r="J33" s="60">
        <f>VLOOKUP($A33,'Return Data'!$B$7:$R$2292,13,0)</f>
        <v>13.492699999999999</v>
      </c>
      <c r="K33" s="61">
        <f t="shared" si="3"/>
        <v>1</v>
      </c>
      <c r="L33" s="60">
        <f>VLOOKUP($A33,'Return Data'!$B$7:$R$2292,17,0)</f>
        <v>40.470300000000002</v>
      </c>
      <c r="M33" s="61">
        <f t="shared" si="4"/>
        <v>1</v>
      </c>
      <c r="N33" s="60">
        <f>VLOOKUP($A33,'Return Data'!$B$7:$R$2292,14,0)</f>
        <v>30.8932</v>
      </c>
      <c r="O33" s="61">
        <f t="shared" si="8"/>
        <v>1</v>
      </c>
      <c r="P33" s="60">
        <f>VLOOKUP($A33,'Return Data'!$B$7:$R$2292,15,0)</f>
        <v>19.461500000000001</v>
      </c>
      <c r="Q33" s="61">
        <f t="shared" si="9"/>
        <v>1</v>
      </c>
      <c r="R33" s="60">
        <f>VLOOKUP($A33,'Return Data'!$B$7:$R$2292,16,0)</f>
        <v>17.272099999999998</v>
      </c>
      <c r="S33" s="62">
        <f t="shared" si="6"/>
        <v>3</v>
      </c>
    </row>
    <row r="34" spans="1:19" x14ac:dyDescent="0.3">
      <c r="A34" s="58" t="s">
        <v>1710</v>
      </c>
      <c r="B34" s="59">
        <f>VLOOKUP($A34,'Return Data'!$B$7:$R$2292,3,0)</f>
        <v>44827</v>
      </c>
      <c r="C34" s="60">
        <f>VLOOKUP($A34,'Return Data'!$B$7:$R$2292,4,0)</f>
        <v>486.57999695724601</v>
      </c>
      <c r="D34" s="60">
        <f>VLOOKUP($A34,'Return Data'!$B$7:$R$2292,10,0)</f>
        <v>10.2204</v>
      </c>
      <c r="E34" s="61">
        <f t="shared" si="0"/>
        <v>18</v>
      </c>
      <c r="F34" s="60">
        <f>VLOOKUP($A34,'Return Data'!$B$7:$R$2292,11,0)</f>
        <v>1.2503</v>
      </c>
      <c r="G34" s="61">
        <f t="shared" si="1"/>
        <v>24</v>
      </c>
      <c r="H34" s="60">
        <f>VLOOKUP($A34,'Return Data'!$B$7:$R$2292,12,0)</f>
        <v>2.1943000000000001</v>
      </c>
      <c r="I34" s="61">
        <f t="shared" si="2"/>
        <v>14</v>
      </c>
      <c r="J34" s="60">
        <f>VLOOKUP($A34,'Return Data'!$B$7:$R$2292,13,0)</f>
        <v>-0.21360000000000001</v>
      </c>
      <c r="K34" s="61">
        <f t="shared" si="3"/>
        <v>13</v>
      </c>
      <c r="L34" s="60">
        <f>VLOOKUP($A34,'Return Data'!$B$7:$R$2292,17,0)</f>
        <v>21.995000000000001</v>
      </c>
      <c r="M34" s="61">
        <f t="shared" si="4"/>
        <v>15</v>
      </c>
      <c r="N34" s="60">
        <f>VLOOKUP($A34,'Return Data'!$B$7:$R$2292,14,0)</f>
        <v>13.4938</v>
      </c>
      <c r="O34" s="61">
        <f t="shared" si="8"/>
        <v>14</v>
      </c>
      <c r="P34" s="60">
        <f>VLOOKUP($A34,'Return Data'!$B$7:$R$2292,15,0)</f>
        <v>11.453200000000001</v>
      </c>
      <c r="Q34" s="61">
        <f t="shared" si="9"/>
        <v>7</v>
      </c>
      <c r="R34" s="60">
        <f>VLOOKUP($A34,'Return Data'!$B$7:$R$2292,16,0)</f>
        <v>15.6144</v>
      </c>
      <c r="S34" s="62">
        <f t="shared" si="6"/>
        <v>4</v>
      </c>
    </row>
    <row r="35" spans="1:19" x14ac:dyDescent="0.3">
      <c r="A35" s="58" t="s">
        <v>527</v>
      </c>
      <c r="B35" s="59">
        <f>VLOOKUP($A35,'Return Data'!$B$7:$R$2292,3,0)</f>
        <v>44827</v>
      </c>
      <c r="C35" s="60">
        <f>VLOOKUP($A35,'Return Data'!$B$7:$R$2292,4,0)</f>
        <v>22.97</v>
      </c>
      <c r="D35" s="60">
        <f>VLOOKUP($A35,'Return Data'!$B$7:$R$2292,10,0)</f>
        <v>9.3185000000000002</v>
      </c>
      <c r="E35" s="61">
        <f t="shared" si="0"/>
        <v>27</v>
      </c>
      <c r="F35" s="60">
        <f>VLOOKUP($A35,'Return Data'!$B$7:$R$2292,11,0)</f>
        <v>2.2825000000000002</v>
      </c>
      <c r="G35" s="61">
        <f t="shared" si="1"/>
        <v>13</v>
      </c>
      <c r="H35" s="60">
        <f>VLOOKUP($A35,'Return Data'!$B$7:$R$2292,12,0)</f>
        <v>2.319</v>
      </c>
      <c r="I35" s="61">
        <f t="shared" si="2"/>
        <v>13</v>
      </c>
      <c r="J35" s="60">
        <f>VLOOKUP($A35,'Return Data'!$B$7:$R$2292,13,0)</f>
        <v>-2.274</v>
      </c>
      <c r="K35" s="61">
        <f t="shared" si="3"/>
        <v>24</v>
      </c>
      <c r="L35" s="60">
        <f>VLOOKUP($A35,'Return Data'!$B$7:$R$2292,17,0)</f>
        <v>16.854199999999999</v>
      </c>
      <c r="M35" s="61">
        <f t="shared" si="4"/>
        <v>25</v>
      </c>
      <c r="N35" s="60">
        <f>VLOOKUP($A35,'Return Data'!$B$7:$R$2292,14,0)</f>
        <v>10.1153</v>
      </c>
      <c r="O35" s="61">
        <f t="shared" si="8"/>
        <v>26</v>
      </c>
      <c r="P35" s="60">
        <f>VLOOKUP($A35,'Return Data'!$B$7:$R$2292,15,0)</f>
        <v>8.1757000000000009</v>
      </c>
      <c r="Q35" s="61">
        <f t="shared" si="9"/>
        <v>18</v>
      </c>
      <c r="R35" s="60">
        <f>VLOOKUP($A35,'Return Data'!$B$7:$R$2292,16,0)</f>
        <v>9.9161999999999999</v>
      </c>
      <c r="S35" s="62">
        <f t="shared" si="6"/>
        <v>26</v>
      </c>
    </row>
    <row r="36" spans="1:19" x14ac:dyDescent="0.3">
      <c r="A36" s="58" t="s">
        <v>1896</v>
      </c>
      <c r="B36" s="59">
        <f>VLOOKUP($A36,'Return Data'!$B$7:$R$2292,3,0)</f>
        <v>44827</v>
      </c>
      <c r="C36" s="60">
        <f>VLOOKUP($A36,'Return Data'!$B$7:$R$2292,4,0)</f>
        <v>113.1147</v>
      </c>
      <c r="D36" s="60">
        <f>VLOOKUP($A36,'Return Data'!$B$7:$R$2292,10,0)</f>
        <v>11.2121</v>
      </c>
      <c r="E36" s="61">
        <f t="shared" si="0"/>
        <v>9</v>
      </c>
      <c r="F36" s="60">
        <f>VLOOKUP($A36,'Return Data'!$B$7:$R$2292,11,0)</f>
        <v>3.3765999999999998</v>
      </c>
      <c r="G36" s="61">
        <f t="shared" si="1"/>
        <v>9</v>
      </c>
      <c r="H36" s="60">
        <f>VLOOKUP($A36,'Return Data'!$B$7:$R$2292,12,0)</f>
        <v>2.0798999999999999</v>
      </c>
      <c r="I36" s="61">
        <f t="shared" si="2"/>
        <v>15</v>
      </c>
      <c r="J36" s="60">
        <f>VLOOKUP($A36,'Return Data'!$B$7:$R$2292,13,0)</f>
        <v>0.32350000000000001</v>
      </c>
      <c r="K36" s="61">
        <f t="shared" si="3"/>
        <v>10</v>
      </c>
      <c r="L36" s="60">
        <f>VLOOKUP($A36,'Return Data'!$B$7:$R$2292,17,0)</f>
        <v>22.857800000000001</v>
      </c>
      <c r="M36" s="61">
        <f t="shared" si="4"/>
        <v>13</v>
      </c>
      <c r="N36" s="60">
        <f>VLOOKUP($A36,'Return Data'!$B$7:$R$2292,14,0)</f>
        <v>14.6601</v>
      </c>
      <c r="O36" s="61">
        <f t="shared" si="8"/>
        <v>9</v>
      </c>
      <c r="P36" s="60">
        <f>VLOOKUP($A36,'Return Data'!$B$7:$R$2292,15,0)</f>
        <v>9.7045999999999992</v>
      </c>
      <c r="Q36" s="61">
        <f t="shared" si="9"/>
        <v>12</v>
      </c>
      <c r="R36" s="60">
        <f>VLOOKUP($A36,'Return Data'!$B$7:$R$2292,16,0)</f>
        <v>11.274699999999999</v>
      </c>
      <c r="S36" s="62">
        <f t="shared" si="6"/>
        <v>20</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26</v>
      </c>
      <c r="H37" s="60">
        <f>VLOOKUP($A37,'Return Data'!$B$7:$R$2292,12,0)</f>
        <v>0</v>
      </c>
      <c r="I37" s="61">
        <f t="shared" si="2"/>
        <v>21</v>
      </c>
      <c r="J37" s="60">
        <f>VLOOKUP($A37,'Return Data'!$B$7:$R$2292,13,0)</f>
        <v>0</v>
      </c>
      <c r="K37" s="61">
        <f t="shared" si="3"/>
        <v>11</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44827</v>
      </c>
      <c r="C38" s="60">
        <f>VLOOKUP($A38,'Return Data'!$B$7:$R$2292,4,0)</f>
        <v>424.90849516422003</v>
      </c>
      <c r="D38" s="60">
        <f>VLOOKUP($A38,'Return Data'!$B$7:$R$2292,10,0)</f>
        <v>11.4855</v>
      </c>
      <c r="E38" s="61">
        <f t="shared" si="0"/>
        <v>5</v>
      </c>
      <c r="F38" s="60">
        <f>VLOOKUP($A38,'Return Data'!$B$7:$R$2292,11,0)</f>
        <v>5.3074000000000003</v>
      </c>
      <c r="G38" s="61">
        <f t="shared" si="1"/>
        <v>3</v>
      </c>
      <c r="H38" s="60">
        <f>VLOOKUP($A38,'Return Data'!$B$7:$R$2292,12,0)</f>
        <v>5.1443000000000003</v>
      </c>
      <c r="I38" s="61">
        <f t="shared" si="2"/>
        <v>3</v>
      </c>
      <c r="J38" s="60">
        <f>VLOOKUP($A38,'Return Data'!$B$7:$R$2292,13,0)</f>
        <v>1.8436999999999999</v>
      </c>
      <c r="K38" s="61">
        <f t="shared" si="3"/>
        <v>7</v>
      </c>
      <c r="L38" s="60">
        <f>VLOOKUP($A38,'Return Data'!$B$7:$R$2292,17,0)</f>
        <v>23.5671</v>
      </c>
      <c r="M38" s="61">
        <f t="shared" si="4"/>
        <v>11</v>
      </c>
      <c r="N38" s="60">
        <f>VLOOKUP($A38,'Return Data'!$B$7:$R$2292,14,0)</f>
        <v>13.153600000000001</v>
      </c>
      <c r="O38" s="61">
        <f t="shared" si="8"/>
        <v>16</v>
      </c>
      <c r="P38" s="60">
        <f>VLOOKUP($A38,'Return Data'!$B$7:$R$2292,15,0)</f>
        <v>9.1989000000000001</v>
      </c>
      <c r="Q38" s="61">
        <f t="shared" si="9"/>
        <v>16</v>
      </c>
      <c r="R38" s="60">
        <f>VLOOKUP($A38,'Return Data'!$B$7:$R$2292,16,0)</f>
        <v>14.909599999999999</v>
      </c>
      <c r="S38" s="62">
        <f t="shared" si="6"/>
        <v>5</v>
      </c>
    </row>
    <row r="39" spans="1:19" x14ac:dyDescent="0.3">
      <c r="A39" s="58" t="s">
        <v>533</v>
      </c>
      <c r="B39" s="59">
        <f>VLOOKUP($A39,'Return Data'!$B$7:$R$2292,3,0)</f>
        <v>44827</v>
      </c>
      <c r="C39" s="60">
        <f>VLOOKUP($A39,'Return Data'!$B$7:$R$2292,4,0)</f>
        <v>260.25140270707999</v>
      </c>
      <c r="D39" s="60">
        <f>VLOOKUP($A39,'Return Data'!$B$7:$R$2292,10,0)</f>
        <v>9.9558999999999997</v>
      </c>
      <c r="E39" s="61">
        <f t="shared" si="0"/>
        <v>21</v>
      </c>
      <c r="F39" s="60">
        <f>VLOOKUP($A39,'Return Data'!$B$7:$R$2292,11,0)</f>
        <v>3.6092</v>
      </c>
      <c r="G39" s="61">
        <f t="shared" si="1"/>
        <v>7</v>
      </c>
      <c r="H39" s="60">
        <f>VLOOKUP($A39,'Return Data'!$B$7:$R$2292,12,0)</f>
        <v>3.1863999999999999</v>
      </c>
      <c r="I39" s="61">
        <f t="shared" si="2"/>
        <v>9</v>
      </c>
      <c r="J39" s="60">
        <f>VLOOKUP($A39,'Return Data'!$B$7:$R$2292,13,0)</f>
        <v>1.7612000000000001</v>
      </c>
      <c r="K39" s="61">
        <f t="shared" si="3"/>
        <v>8</v>
      </c>
      <c r="L39" s="60">
        <f>VLOOKUP($A39,'Return Data'!$B$7:$R$2292,17,0)</f>
        <v>25.881900000000002</v>
      </c>
      <c r="M39" s="61">
        <f t="shared" si="4"/>
        <v>6</v>
      </c>
      <c r="N39" s="60">
        <f>VLOOKUP($A39,'Return Data'!$B$7:$R$2292,14,0)</f>
        <v>15.337</v>
      </c>
      <c r="O39" s="61">
        <f t="shared" si="8"/>
        <v>6</v>
      </c>
      <c r="P39" s="60">
        <f>VLOOKUP($A39,'Return Data'!$B$7:$R$2292,15,0)</f>
        <v>9.2613000000000003</v>
      </c>
      <c r="Q39" s="61">
        <f t="shared" si="9"/>
        <v>15</v>
      </c>
      <c r="R39" s="60">
        <f>VLOOKUP($A39,'Return Data'!$B$7:$R$2292,16,0)</f>
        <v>12.465400000000001</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10.41583125</v>
      </c>
      <c r="E41" s="69"/>
      <c r="F41" s="70">
        <f>AVERAGE(F8:F39)</f>
        <v>2.1836000000000002</v>
      </c>
      <c r="G41" s="69"/>
      <c r="H41" s="70">
        <f>AVERAGE(H8:H39)</f>
        <v>1.2823812499999998</v>
      </c>
      <c r="I41" s="69"/>
      <c r="J41" s="70">
        <f>AVERAGE(J8:J39)</f>
        <v>-0.34729687499999995</v>
      </c>
      <c r="K41" s="69"/>
      <c r="L41" s="70">
        <f>AVERAGE(L8:L39)</f>
        <v>21.466740624999993</v>
      </c>
      <c r="M41" s="69"/>
      <c r="N41" s="70">
        <f>AVERAGE(N8:N39)</f>
        <v>13.452754838709676</v>
      </c>
      <c r="O41" s="69"/>
      <c r="P41" s="70">
        <f>AVERAGE(P8:P39)</f>
        <v>9.5289640000000002</v>
      </c>
      <c r="Q41" s="69"/>
      <c r="R41" s="70">
        <f>AVERAGE(R8:R39)</f>
        <v>11.836934375</v>
      </c>
      <c r="S41" s="71"/>
    </row>
    <row r="42" spans="1:19" x14ac:dyDescent="0.3">
      <c r="A42" s="68" t="s">
        <v>28</v>
      </c>
      <c r="B42" s="69"/>
      <c r="C42" s="69"/>
      <c r="D42" s="70">
        <f>MIN(D8:D39)</f>
        <v>0</v>
      </c>
      <c r="E42" s="69"/>
      <c r="F42" s="70">
        <f>MIN(F8:F39)</f>
        <v>-3.1985000000000001</v>
      </c>
      <c r="G42" s="69"/>
      <c r="H42" s="70">
        <f>MIN(H8:H39)</f>
        <v>-6.1959999999999997</v>
      </c>
      <c r="I42" s="69"/>
      <c r="J42" s="70">
        <f>MIN(J8:J39)</f>
        <v>-8.7889999999999997</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18.911899999999999</v>
      </c>
      <c r="E43" s="73"/>
      <c r="F43" s="74">
        <f>MAX(F8:F39)</f>
        <v>13.2074</v>
      </c>
      <c r="G43" s="73"/>
      <c r="H43" s="74">
        <f>MAX(H8:H39)</f>
        <v>12.6693</v>
      </c>
      <c r="I43" s="73"/>
      <c r="J43" s="74">
        <f>MAX(J8:J39)</f>
        <v>13.492699999999999</v>
      </c>
      <c r="K43" s="73"/>
      <c r="L43" s="74">
        <f>MAX(L8:L39)</f>
        <v>40.470300000000002</v>
      </c>
      <c r="M43" s="73"/>
      <c r="N43" s="74">
        <f>MAX(N8:N39)</f>
        <v>30.8932</v>
      </c>
      <c r="O43" s="73"/>
      <c r="P43" s="74">
        <f>MAX(P8:P39)</f>
        <v>19.461500000000001</v>
      </c>
      <c r="Q43" s="73"/>
      <c r="R43" s="74">
        <f>MAX(R8:R39)</f>
        <v>18.328600000000002</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44827</v>
      </c>
      <c r="C8" s="60">
        <f>VLOOKUP($A8,'Return Data'!$B$7:$R$2292,4,0)</f>
        <v>56.414999999999999</v>
      </c>
      <c r="D8" s="60">
        <f>VLOOKUP($A8,'Return Data'!$B$7:$R$2292,10,0)</f>
        <v>19.5199</v>
      </c>
      <c r="E8" s="61">
        <f t="shared" ref="E8:E27" si="0">RANK(D8,D$8:D$27,0)</f>
        <v>3</v>
      </c>
      <c r="F8" s="60">
        <f>VLOOKUP($A8,'Return Data'!$B$7:$R$2292,11,0)</f>
        <v>3.4701</v>
      </c>
      <c r="G8" s="61">
        <f t="shared" ref="G8:G27" si="1">RANK(F8,F$8:F$27,0)</f>
        <v>11</v>
      </c>
      <c r="H8" s="60">
        <f>VLOOKUP($A8,'Return Data'!$B$7:$R$2292,12,0)</f>
        <v>6.1955</v>
      </c>
      <c r="I8" s="61">
        <f t="shared" ref="I8:I27" si="2">RANK(H8,H$8:H$27,0)</f>
        <v>2</v>
      </c>
      <c r="J8" s="60">
        <f>VLOOKUP($A8,'Return Data'!$B$7:$R$2292,13,0)</f>
        <v>4.4865000000000004</v>
      </c>
      <c r="K8" s="61">
        <f t="shared" ref="K8:K27" si="3">RANK(J8,J$8:J$27,0)</f>
        <v>5</v>
      </c>
      <c r="L8" s="60">
        <f>VLOOKUP($A8,'Return Data'!$B$7:$R$2292,17,0)</f>
        <v>14.8286</v>
      </c>
      <c r="M8" s="61">
        <f t="shared" ref="M8:M25" si="4">RANK(L8,L$8:L$27,0)</f>
        <v>2</v>
      </c>
      <c r="N8" s="60">
        <f>VLOOKUP($A8,'Return Data'!$B$7:$R$2292,14,0)</f>
        <v>10.0807</v>
      </c>
      <c r="O8" s="61">
        <f t="shared" ref="O8:O25" si="5">RANK(N8,N$8:N$27,0)</f>
        <v>5</v>
      </c>
      <c r="P8" s="60">
        <f>VLOOKUP($A8,'Return Data'!$B$7:$R$2292,15,0)</f>
        <v>7</v>
      </c>
      <c r="Q8" s="61">
        <f t="shared" ref="Q8:Q25" si="6">RANK(P8,P$8:P$27,0)</f>
        <v>9</v>
      </c>
      <c r="R8" s="60">
        <f>VLOOKUP($A8,'Return Data'!$B$7:$R$2292,16,0)</f>
        <v>10.7232</v>
      </c>
      <c r="S8" s="62">
        <f t="shared" ref="S8:S27" si="7">RANK(R8,R$8:R$27,0)</f>
        <v>1</v>
      </c>
    </row>
    <row r="9" spans="1:20" x14ac:dyDescent="0.3">
      <c r="A9" s="58" t="s">
        <v>1507</v>
      </c>
      <c r="B9" s="59">
        <f>VLOOKUP($A9,'Return Data'!$B$7:$R$2292,3,0)</f>
        <v>44827</v>
      </c>
      <c r="C9" s="60">
        <f>VLOOKUP($A9,'Return Data'!$B$7:$R$2292,4,0)</f>
        <v>27.459399999999999</v>
      </c>
      <c r="D9" s="60">
        <f>VLOOKUP($A9,'Return Data'!$B$7:$R$2292,10,0)</f>
        <v>18.829599999999999</v>
      </c>
      <c r="E9" s="61">
        <f t="shared" si="0"/>
        <v>6</v>
      </c>
      <c r="F9" s="60">
        <f>VLOOKUP($A9,'Return Data'!$B$7:$R$2292,11,0)</f>
        <v>1.9624999999999999</v>
      </c>
      <c r="G9" s="61">
        <f t="shared" si="1"/>
        <v>14</v>
      </c>
      <c r="H9" s="60">
        <f>VLOOKUP($A9,'Return Data'!$B$7:$R$2292,12,0)</f>
        <v>1.2882</v>
      </c>
      <c r="I9" s="61">
        <f t="shared" si="2"/>
        <v>15</v>
      </c>
      <c r="J9" s="60">
        <f>VLOOKUP($A9,'Return Data'!$B$7:$R$2292,13,0)</f>
        <v>1.3932</v>
      </c>
      <c r="K9" s="61">
        <f t="shared" si="3"/>
        <v>14</v>
      </c>
      <c r="L9" s="60">
        <f>VLOOKUP($A9,'Return Data'!$B$7:$R$2292,17,0)</f>
        <v>10.410500000000001</v>
      </c>
      <c r="M9" s="61">
        <f t="shared" si="4"/>
        <v>9</v>
      </c>
      <c r="N9" s="60">
        <f>VLOOKUP($A9,'Return Data'!$B$7:$R$2292,14,0)</f>
        <v>9.7420000000000009</v>
      </c>
      <c r="O9" s="61">
        <f t="shared" si="5"/>
        <v>8</v>
      </c>
      <c r="P9" s="60">
        <f>VLOOKUP($A9,'Return Data'!$B$7:$R$2292,15,0)</f>
        <v>7.3300999999999998</v>
      </c>
      <c r="Q9" s="61">
        <f t="shared" si="6"/>
        <v>7</v>
      </c>
      <c r="R9" s="60">
        <f>VLOOKUP($A9,'Return Data'!$B$7:$R$2292,16,0)</f>
        <v>9.1018000000000008</v>
      </c>
      <c r="S9" s="62">
        <f t="shared" si="7"/>
        <v>9</v>
      </c>
    </row>
    <row r="10" spans="1:20" x14ac:dyDescent="0.3">
      <c r="A10" s="58" t="s">
        <v>1960</v>
      </c>
      <c r="B10" s="59">
        <f>VLOOKUP($A10,'Return Data'!$B$7:$R$2292,3,0)</f>
        <v>44827</v>
      </c>
      <c r="C10" s="60">
        <f>VLOOKUP($A10,'Return Data'!$B$7:$R$2292,4,0)</f>
        <v>41.001800000000003</v>
      </c>
      <c r="D10" s="60">
        <f>VLOOKUP($A10,'Return Data'!$B$7:$R$2292,10,0)</f>
        <v>17.1325</v>
      </c>
      <c r="E10" s="61">
        <f t="shared" si="0"/>
        <v>9</v>
      </c>
      <c r="F10" s="60">
        <f>VLOOKUP($A10,'Return Data'!$B$7:$R$2292,11,0)</f>
        <v>3.1105</v>
      </c>
      <c r="G10" s="61">
        <f t="shared" si="1"/>
        <v>13</v>
      </c>
      <c r="H10" s="60">
        <f>VLOOKUP($A10,'Return Data'!$B$7:$R$2292,12,0)</f>
        <v>3.2519999999999998</v>
      </c>
      <c r="I10" s="61">
        <f t="shared" si="2"/>
        <v>10</v>
      </c>
      <c r="J10" s="60">
        <f>VLOOKUP($A10,'Return Data'!$B$7:$R$2292,13,0)</f>
        <v>1.9381999999999999</v>
      </c>
      <c r="K10" s="61">
        <f t="shared" si="3"/>
        <v>13</v>
      </c>
      <c r="L10" s="60">
        <f>VLOOKUP($A10,'Return Data'!$B$7:$R$2292,17,0)</f>
        <v>8.5732999999999997</v>
      </c>
      <c r="M10" s="61">
        <f t="shared" si="4"/>
        <v>15</v>
      </c>
      <c r="N10" s="60">
        <f>VLOOKUP($A10,'Return Data'!$B$7:$R$2292,14,0)</f>
        <v>7.8597999999999999</v>
      </c>
      <c r="O10" s="61">
        <f t="shared" si="5"/>
        <v>13</v>
      </c>
      <c r="P10" s="60">
        <f>VLOOKUP($A10,'Return Data'!$B$7:$R$2292,15,0)</f>
        <v>7.6386000000000003</v>
      </c>
      <c r="Q10" s="61">
        <f t="shared" si="6"/>
        <v>6</v>
      </c>
      <c r="R10" s="60">
        <f>VLOOKUP($A10,'Return Data'!$B$7:$R$2292,16,0)</f>
        <v>9.3933999999999997</v>
      </c>
      <c r="S10" s="62">
        <f t="shared" si="7"/>
        <v>8</v>
      </c>
    </row>
    <row r="11" spans="1:20" x14ac:dyDescent="0.3">
      <c r="A11" s="58" t="s">
        <v>2016</v>
      </c>
      <c r="B11" s="59">
        <f>VLOOKUP($A11,'Return Data'!$B$7:$R$2292,3,0)</f>
        <v>44827</v>
      </c>
      <c r="C11" s="60">
        <f>VLOOKUP($A11,'Return Data'!$B$7:$R$2292,4,0)</f>
        <v>28.840599999999998</v>
      </c>
      <c r="D11" s="60">
        <f>VLOOKUP($A11,'Return Data'!$B$7:$R$2292,10,0)</f>
        <v>14.760300000000001</v>
      </c>
      <c r="E11" s="61">
        <f t="shared" si="0"/>
        <v>14</v>
      </c>
      <c r="F11" s="60">
        <f>VLOOKUP($A11,'Return Data'!$B$7:$R$2292,11,0)</f>
        <v>40.164499999999997</v>
      </c>
      <c r="G11" s="61">
        <f t="shared" si="1"/>
        <v>1</v>
      </c>
      <c r="H11" s="60">
        <f>VLOOKUP($A11,'Return Data'!$B$7:$R$2292,12,0)</f>
        <v>27.625599999999999</v>
      </c>
      <c r="I11" s="61">
        <f t="shared" si="2"/>
        <v>1</v>
      </c>
      <c r="J11" s="60">
        <f>VLOOKUP($A11,'Return Data'!$B$7:$R$2292,13,0)</f>
        <v>20.346699999999998</v>
      </c>
      <c r="K11" s="61">
        <f t="shared" si="3"/>
        <v>1</v>
      </c>
      <c r="L11" s="60">
        <f>VLOOKUP($A11,'Return Data'!$B$7:$R$2292,17,0)</f>
        <v>16.9863</v>
      </c>
      <c r="M11" s="61">
        <f t="shared" si="4"/>
        <v>1</v>
      </c>
      <c r="N11" s="60">
        <f>VLOOKUP($A11,'Return Data'!$B$7:$R$2292,14,0)</f>
        <v>14.3713</v>
      </c>
      <c r="O11" s="61">
        <f t="shared" si="5"/>
        <v>1</v>
      </c>
      <c r="P11" s="60">
        <f>VLOOKUP($A11,'Return Data'!$B$7:$R$2292,15,0)</f>
        <v>6.8399000000000001</v>
      </c>
      <c r="Q11" s="61">
        <f t="shared" si="6"/>
        <v>11</v>
      </c>
      <c r="R11" s="60">
        <f>VLOOKUP($A11,'Return Data'!$B$7:$R$2292,16,0)</f>
        <v>8.5160999999999998</v>
      </c>
      <c r="S11" s="62">
        <f t="shared" si="7"/>
        <v>11</v>
      </c>
    </row>
    <row r="12" spans="1:20" x14ac:dyDescent="0.3">
      <c r="A12" s="58" t="s">
        <v>1509</v>
      </c>
      <c r="B12" s="59">
        <f>VLOOKUP($A12,'Return Data'!$B$7:$R$2292,3,0)</f>
        <v>44827</v>
      </c>
      <c r="C12" s="60">
        <f>VLOOKUP($A12,'Return Data'!$B$7:$R$2292,4,0)</f>
        <v>84.498400000000004</v>
      </c>
      <c r="D12" s="60">
        <f>VLOOKUP($A12,'Return Data'!$B$7:$R$2292,10,0)</f>
        <v>16.848299999999998</v>
      </c>
      <c r="E12" s="61">
        <f t="shared" si="0"/>
        <v>11</v>
      </c>
      <c r="F12" s="60">
        <f>VLOOKUP($A12,'Return Data'!$B$7:$R$2292,11,0)</f>
        <v>3.5495000000000001</v>
      </c>
      <c r="G12" s="61">
        <f t="shared" si="1"/>
        <v>9</v>
      </c>
      <c r="H12" s="60">
        <f>VLOOKUP($A12,'Return Data'!$B$7:$R$2292,12,0)</f>
        <v>2.9981</v>
      </c>
      <c r="I12" s="61">
        <f t="shared" si="2"/>
        <v>12</v>
      </c>
      <c r="J12" s="60">
        <f>VLOOKUP($A12,'Return Data'!$B$7:$R$2292,13,0)</f>
        <v>2.3008000000000002</v>
      </c>
      <c r="K12" s="61">
        <f t="shared" si="3"/>
        <v>12</v>
      </c>
      <c r="L12" s="60">
        <f>VLOOKUP($A12,'Return Data'!$B$7:$R$2292,17,0)</f>
        <v>10.217599999999999</v>
      </c>
      <c r="M12" s="61">
        <f t="shared" si="4"/>
        <v>10</v>
      </c>
      <c r="N12" s="60">
        <f>VLOOKUP($A12,'Return Data'!$B$7:$R$2292,14,0)</f>
        <v>10.413</v>
      </c>
      <c r="O12" s="61">
        <f t="shared" si="5"/>
        <v>4</v>
      </c>
      <c r="P12" s="60">
        <f>VLOOKUP($A12,'Return Data'!$B$7:$R$2292,15,0)</f>
        <v>8.9209999999999994</v>
      </c>
      <c r="Q12" s="61">
        <f t="shared" si="6"/>
        <v>3</v>
      </c>
      <c r="R12" s="60">
        <f>VLOOKUP($A12,'Return Data'!$B$7:$R$2292,16,0)</f>
        <v>9.7890999999999995</v>
      </c>
      <c r="S12" s="62">
        <f t="shared" si="7"/>
        <v>5</v>
      </c>
    </row>
    <row r="13" spans="1:20" x14ac:dyDescent="0.3">
      <c r="A13" s="58" t="s">
        <v>1510</v>
      </c>
      <c r="B13" s="59">
        <f>VLOOKUP($A13,'Return Data'!$B$7:$R$2292,3,0)</f>
        <v>44827</v>
      </c>
      <c r="C13" s="60">
        <f>VLOOKUP($A13,'Return Data'!$B$7:$R$2292,4,0)</f>
        <v>48.676200000000001</v>
      </c>
      <c r="D13" s="60">
        <f>VLOOKUP($A13,'Return Data'!$B$7:$R$2292,10,0)</f>
        <v>13.264699999999999</v>
      </c>
      <c r="E13" s="61">
        <f t="shared" si="0"/>
        <v>16</v>
      </c>
      <c r="F13" s="60">
        <f>VLOOKUP($A13,'Return Data'!$B$7:$R$2292,11,0)</f>
        <v>0.98870000000000002</v>
      </c>
      <c r="G13" s="61">
        <f t="shared" si="1"/>
        <v>15</v>
      </c>
      <c r="H13" s="60">
        <f>VLOOKUP($A13,'Return Data'!$B$7:$R$2292,12,0)</f>
        <v>3.1461999999999999</v>
      </c>
      <c r="I13" s="61">
        <f t="shared" si="2"/>
        <v>11</v>
      </c>
      <c r="J13" s="60">
        <f>VLOOKUP($A13,'Return Data'!$B$7:$R$2292,13,0)</f>
        <v>0.63009999999999999</v>
      </c>
      <c r="K13" s="61">
        <f t="shared" si="3"/>
        <v>16</v>
      </c>
      <c r="L13" s="60">
        <f>VLOOKUP($A13,'Return Data'!$B$7:$R$2292,17,0)</f>
        <v>9.0184999999999995</v>
      </c>
      <c r="M13" s="61">
        <f t="shared" si="4"/>
        <v>13</v>
      </c>
      <c r="N13" s="60">
        <f>VLOOKUP($A13,'Return Data'!$B$7:$R$2292,14,0)</f>
        <v>8.0973000000000006</v>
      </c>
      <c r="O13" s="61">
        <f t="shared" si="5"/>
        <v>12</v>
      </c>
      <c r="P13" s="60">
        <f>VLOOKUP($A13,'Return Data'!$B$7:$R$2292,15,0)</f>
        <v>5.7369000000000003</v>
      </c>
      <c r="Q13" s="61">
        <f t="shared" si="6"/>
        <v>18</v>
      </c>
      <c r="R13" s="60">
        <f>VLOOKUP($A13,'Return Data'!$B$7:$R$2292,16,0)</f>
        <v>8.14</v>
      </c>
      <c r="S13" s="62">
        <f t="shared" si="7"/>
        <v>15</v>
      </c>
    </row>
    <row r="14" spans="1:20" x14ac:dyDescent="0.3">
      <c r="A14" s="58" t="s">
        <v>1511</v>
      </c>
      <c r="B14" s="59">
        <f>VLOOKUP($A14,'Return Data'!$B$7:$R$2292,3,0)</f>
        <v>44827</v>
      </c>
      <c r="C14" s="60">
        <f>VLOOKUP($A14,'Return Data'!$B$7:$R$2292,4,0)</f>
        <v>74.262799999999999</v>
      </c>
      <c r="D14" s="60">
        <f>VLOOKUP($A14,'Return Data'!$B$7:$R$2292,10,0)</f>
        <v>17.570399999999999</v>
      </c>
      <c r="E14" s="61">
        <f t="shared" si="0"/>
        <v>8</v>
      </c>
      <c r="F14" s="60">
        <f>VLOOKUP($A14,'Return Data'!$B$7:$R$2292,11,0)</f>
        <v>4.8930999999999996</v>
      </c>
      <c r="G14" s="61">
        <f t="shared" si="1"/>
        <v>5</v>
      </c>
      <c r="H14" s="60">
        <f>VLOOKUP($A14,'Return Data'!$B$7:$R$2292,12,0)</f>
        <v>3.3126000000000002</v>
      </c>
      <c r="I14" s="61">
        <f t="shared" si="2"/>
        <v>9</v>
      </c>
      <c r="J14" s="60">
        <f>VLOOKUP($A14,'Return Data'!$B$7:$R$2292,13,0)</f>
        <v>2.3029999999999999</v>
      </c>
      <c r="K14" s="61">
        <f t="shared" si="3"/>
        <v>11</v>
      </c>
      <c r="L14" s="60">
        <f>VLOOKUP($A14,'Return Data'!$B$7:$R$2292,17,0)</f>
        <v>9.1588999999999992</v>
      </c>
      <c r="M14" s="61">
        <f t="shared" si="4"/>
        <v>12</v>
      </c>
      <c r="N14" s="60">
        <f>VLOOKUP($A14,'Return Data'!$B$7:$R$2292,14,0)</f>
        <v>7.2294</v>
      </c>
      <c r="O14" s="61">
        <f t="shared" si="5"/>
        <v>14</v>
      </c>
      <c r="P14" s="60">
        <f>VLOOKUP($A14,'Return Data'!$B$7:$R$2292,15,0)</f>
        <v>6.5952000000000002</v>
      </c>
      <c r="Q14" s="61">
        <f t="shared" si="6"/>
        <v>13</v>
      </c>
      <c r="R14" s="60">
        <f>VLOOKUP($A14,'Return Data'!$B$7:$R$2292,16,0)</f>
        <v>8.8765000000000001</v>
      </c>
      <c r="S14" s="62">
        <f t="shared" si="7"/>
        <v>10</v>
      </c>
    </row>
    <row r="15" spans="1:20" x14ac:dyDescent="0.3">
      <c r="A15" s="58" t="s">
        <v>1513</v>
      </c>
      <c r="B15" s="59">
        <f>VLOOKUP($A15,'Return Data'!$B$7:$R$2292,3,0)</f>
        <v>44827</v>
      </c>
      <c r="C15" s="60">
        <f>VLOOKUP($A15,'Return Data'!$B$7:$R$2292,4,0)</f>
        <v>63.925600000000003</v>
      </c>
      <c r="D15" s="60">
        <f>VLOOKUP($A15,'Return Data'!$B$7:$R$2292,10,0)</f>
        <v>19.177900000000001</v>
      </c>
      <c r="E15" s="61">
        <f t="shared" si="0"/>
        <v>4</v>
      </c>
      <c r="F15" s="60">
        <f>VLOOKUP($A15,'Return Data'!$B$7:$R$2292,11,0)</f>
        <v>4.7129000000000003</v>
      </c>
      <c r="G15" s="61">
        <f t="shared" si="1"/>
        <v>6</v>
      </c>
      <c r="H15" s="60">
        <f>VLOOKUP($A15,'Return Data'!$B$7:$R$2292,12,0)</f>
        <v>4.5911999999999997</v>
      </c>
      <c r="I15" s="61">
        <f t="shared" si="2"/>
        <v>6</v>
      </c>
      <c r="J15" s="60">
        <f>VLOOKUP($A15,'Return Data'!$B$7:$R$2292,13,0)</f>
        <v>3.8719000000000001</v>
      </c>
      <c r="K15" s="61">
        <f t="shared" si="3"/>
        <v>7</v>
      </c>
      <c r="L15" s="60">
        <f>VLOOKUP($A15,'Return Data'!$B$7:$R$2292,17,0)</f>
        <v>13.4598</v>
      </c>
      <c r="M15" s="61">
        <f t="shared" si="4"/>
        <v>4</v>
      </c>
      <c r="N15" s="60">
        <f>VLOOKUP($A15,'Return Data'!$B$7:$R$2292,14,0)</f>
        <v>9.9571000000000005</v>
      </c>
      <c r="O15" s="61">
        <f t="shared" si="5"/>
        <v>7</v>
      </c>
      <c r="P15" s="60">
        <f>VLOOKUP($A15,'Return Data'!$B$7:$R$2292,15,0)</f>
        <v>7.6603000000000003</v>
      </c>
      <c r="Q15" s="61">
        <f t="shared" si="6"/>
        <v>5</v>
      </c>
      <c r="R15" s="60">
        <f>VLOOKUP($A15,'Return Data'!$B$7:$R$2292,16,0)</f>
        <v>9.4815000000000005</v>
      </c>
      <c r="S15" s="62">
        <f t="shared" si="7"/>
        <v>6</v>
      </c>
    </row>
    <row r="16" spans="1:20" x14ac:dyDescent="0.3">
      <c r="A16" s="58" t="s">
        <v>1514</v>
      </c>
      <c r="B16" s="59">
        <f>VLOOKUP($A16,'Return Data'!$B$7:$R$2292,3,0)</f>
        <v>44827</v>
      </c>
      <c r="C16" s="60">
        <f>VLOOKUP($A16,'Return Data'!$B$7:$R$2292,4,0)</f>
        <v>49.883000000000003</v>
      </c>
      <c r="D16" s="60">
        <f>VLOOKUP($A16,'Return Data'!$B$7:$R$2292,10,0)</f>
        <v>15.140700000000001</v>
      </c>
      <c r="E16" s="61">
        <f t="shared" si="0"/>
        <v>12</v>
      </c>
      <c r="F16" s="60">
        <f>VLOOKUP($A16,'Return Data'!$B$7:$R$2292,11,0)</f>
        <v>-0.35489999999999999</v>
      </c>
      <c r="G16" s="61">
        <f t="shared" si="1"/>
        <v>19</v>
      </c>
      <c r="H16" s="60">
        <f>VLOOKUP($A16,'Return Data'!$B$7:$R$2292,12,0)</f>
        <v>0.28660000000000002</v>
      </c>
      <c r="I16" s="61">
        <f t="shared" si="2"/>
        <v>17</v>
      </c>
      <c r="J16" s="60">
        <f>VLOOKUP($A16,'Return Data'!$B$7:$R$2292,13,0)</f>
        <v>0.26190000000000002</v>
      </c>
      <c r="K16" s="61">
        <f t="shared" si="3"/>
        <v>18</v>
      </c>
      <c r="L16" s="60">
        <f>VLOOKUP($A16,'Return Data'!$B$7:$R$2292,17,0)</f>
        <v>8.9471000000000007</v>
      </c>
      <c r="M16" s="61">
        <f t="shared" si="4"/>
        <v>14</v>
      </c>
      <c r="N16" s="60">
        <f>VLOOKUP($A16,'Return Data'!$B$7:$R$2292,14,0)</f>
        <v>8.2204999999999995</v>
      </c>
      <c r="O16" s="61">
        <f t="shared" si="5"/>
        <v>11</v>
      </c>
      <c r="P16" s="60">
        <f>VLOOKUP($A16,'Return Data'!$B$7:$R$2292,15,0)</f>
        <v>6.8567</v>
      </c>
      <c r="Q16" s="61">
        <f t="shared" si="6"/>
        <v>10</v>
      </c>
      <c r="R16" s="60">
        <f>VLOOKUP($A16,'Return Data'!$B$7:$R$2292,16,0)</f>
        <v>8.4319000000000006</v>
      </c>
      <c r="S16" s="62">
        <f t="shared" si="7"/>
        <v>12</v>
      </c>
    </row>
    <row r="17" spans="1:19" x14ac:dyDescent="0.3">
      <c r="A17" s="58" t="s">
        <v>1515</v>
      </c>
      <c r="B17" s="59">
        <f>VLOOKUP($A17,'Return Data'!$B$7:$R$2292,3,0)</f>
        <v>44827</v>
      </c>
      <c r="C17" s="60">
        <f>VLOOKUP($A17,'Return Data'!$B$7:$R$2292,4,0)</f>
        <v>61.575499999999998</v>
      </c>
      <c r="D17" s="60">
        <f>VLOOKUP($A17,'Return Data'!$B$7:$R$2292,10,0)</f>
        <v>17.762699999999999</v>
      </c>
      <c r="E17" s="61">
        <f t="shared" si="0"/>
        <v>7</v>
      </c>
      <c r="F17" s="60">
        <f>VLOOKUP($A17,'Return Data'!$B$7:$R$2292,11,0)</f>
        <v>6.7152000000000003</v>
      </c>
      <c r="G17" s="61">
        <f t="shared" si="1"/>
        <v>3</v>
      </c>
      <c r="H17" s="60">
        <f>VLOOKUP($A17,'Return Data'!$B$7:$R$2292,12,0)</f>
        <v>5.9710000000000001</v>
      </c>
      <c r="I17" s="61">
        <f t="shared" si="2"/>
        <v>3</v>
      </c>
      <c r="J17" s="60">
        <f>VLOOKUP($A17,'Return Data'!$B$7:$R$2292,13,0)</f>
        <v>5.0648999999999997</v>
      </c>
      <c r="K17" s="61">
        <f t="shared" si="3"/>
        <v>3</v>
      </c>
      <c r="L17" s="60">
        <f>VLOOKUP($A17,'Return Data'!$B$7:$R$2292,17,0)</f>
        <v>10.6866</v>
      </c>
      <c r="M17" s="61">
        <f t="shared" si="4"/>
        <v>8</v>
      </c>
      <c r="N17" s="60">
        <f>VLOOKUP($A17,'Return Data'!$B$7:$R$2292,14,0)</f>
        <v>9.9694000000000003</v>
      </c>
      <c r="O17" s="61">
        <f t="shared" si="5"/>
        <v>6</v>
      </c>
      <c r="P17" s="60">
        <f>VLOOKUP($A17,'Return Data'!$B$7:$R$2292,15,0)</f>
        <v>8.9681999999999995</v>
      </c>
      <c r="Q17" s="61">
        <f t="shared" si="6"/>
        <v>2</v>
      </c>
      <c r="R17" s="60">
        <f>VLOOKUP($A17,'Return Data'!$B$7:$R$2292,16,0)</f>
        <v>10.6441</v>
      </c>
      <c r="S17" s="62">
        <f t="shared" si="7"/>
        <v>3</v>
      </c>
    </row>
    <row r="18" spans="1:19" x14ac:dyDescent="0.3">
      <c r="A18" s="58" t="s">
        <v>1516</v>
      </c>
      <c r="B18" s="59">
        <f>VLOOKUP($A18,'Return Data'!$B$7:$R$2292,3,0)</f>
        <v>44827</v>
      </c>
      <c r="C18" s="60">
        <f>VLOOKUP($A18,'Return Data'!$B$7:$R$2292,4,0)</f>
        <v>28.1755</v>
      </c>
      <c r="D18" s="60">
        <f>VLOOKUP($A18,'Return Data'!$B$7:$R$2292,10,0)</f>
        <v>12.140599999999999</v>
      </c>
      <c r="E18" s="61">
        <f t="shared" si="0"/>
        <v>17</v>
      </c>
      <c r="F18" s="60">
        <f>VLOOKUP($A18,'Return Data'!$B$7:$R$2292,11,0)</f>
        <v>0.4778</v>
      </c>
      <c r="G18" s="61">
        <f t="shared" si="1"/>
        <v>17</v>
      </c>
      <c r="H18" s="60">
        <f>VLOOKUP($A18,'Return Data'!$B$7:$R$2292,12,0)</f>
        <v>0.73019999999999996</v>
      </c>
      <c r="I18" s="61">
        <f t="shared" si="2"/>
        <v>16</v>
      </c>
      <c r="J18" s="60">
        <f>VLOOKUP($A18,'Return Data'!$B$7:$R$2292,13,0)</f>
        <v>-0.1255</v>
      </c>
      <c r="K18" s="61">
        <f t="shared" si="3"/>
        <v>20</v>
      </c>
      <c r="L18" s="60">
        <f>VLOOKUP($A18,'Return Data'!$B$7:$R$2292,17,0)</f>
        <v>6.5930999999999997</v>
      </c>
      <c r="M18" s="61">
        <f t="shared" si="4"/>
        <v>19</v>
      </c>
      <c r="N18" s="60">
        <f>VLOOKUP($A18,'Return Data'!$B$7:$R$2292,14,0)</f>
        <v>6.1425999999999998</v>
      </c>
      <c r="O18" s="61">
        <f t="shared" si="5"/>
        <v>18</v>
      </c>
      <c r="P18" s="60">
        <f>VLOOKUP($A18,'Return Data'!$B$7:$R$2292,15,0)</f>
        <v>6.0152999999999999</v>
      </c>
      <c r="Q18" s="61">
        <f t="shared" si="6"/>
        <v>17</v>
      </c>
      <c r="R18" s="60">
        <f>VLOOKUP($A18,'Return Data'!$B$7:$R$2292,16,0)</f>
        <v>8.3488000000000007</v>
      </c>
      <c r="S18" s="62">
        <f t="shared" si="7"/>
        <v>13</v>
      </c>
    </row>
    <row r="19" spans="1:19" x14ac:dyDescent="0.3">
      <c r="A19" s="58" t="s">
        <v>1518</v>
      </c>
      <c r="B19" s="59">
        <f>VLOOKUP($A19,'Return Data'!$B$7:$R$2292,3,0)</f>
        <v>44827</v>
      </c>
      <c r="C19" s="60">
        <f>VLOOKUP($A19,'Return Data'!$B$7:$R$2292,4,0)</f>
        <v>48.762700000000002</v>
      </c>
      <c r="D19" s="60">
        <f>VLOOKUP($A19,'Return Data'!$B$7:$R$2292,10,0)</f>
        <v>23.4467</v>
      </c>
      <c r="E19" s="61">
        <f t="shared" si="0"/>
        <v>1</v>
      </c>
      <c r="F19" s="60">
        <f>VLOOKUP($A19,'Return Data'!$B$7:$R$2292,11,0)</f>
        <v>6.6201999999999996</v>
      </c>
      <c r="G19" s="61">
        <f t="shared" si="1"/>
        <v>4</v>
      </c>
      <c r="H19" s="60">
        <f>VLOOKUP($A19,'Return Data'!$B$7:$R$2292,12,0)</f>
        <v>4.8406000000000002</v>
      </c>
      <c r="I19" s="61">
        <f t="shared" si="2"/>
        <v>4</v>
      </c>
      <c r="J19" s="60">
        <f>VLOOKUP($A19,'Return Data'!$B$7:$R$2292,13,0)</f>
        <v>4.2302999999999997</v>
      </c>
      <c r="K19" s="61">
        <f t="shared" si="3"/>
        <v>6</v>
      </c>
      <c r="L19" s="60">
        <f>VLOOKUP($A19,'Return Data'!$B$7:$R$2292,17,0)</f>
        <v>13.4123</v>
      </c>
      <c r="M19" s="61">
        <f t="shared" si="4"/>
        <v>5</v>
      </c>
      <c r="N19" s="60">
        <f>VLOOKUP($A19,'Return Data'!$B$7:$R$2292,14,0)</f>
        <v>12.178599999999999</v>
      </c>
      <c r="O19" s="61">
        <f t="shared" si="5"/>
        <v>2</v>
      </c>
      <c r="P19" s="60">
        <f>VLOOKUP($A19,'Return Data'!$B$7:$R$2292,15,0)</f>
        <v>9.7224000000000004</v>
      </c>
      <c r="Q19" s="61">
        <f t="shared" si="6"/>
        <v>1</v>
      </c>
      <c r="R19" s="60">
        <f>VLOOKUP($A19,'Return Data'!$B$7:$R$2292,16,0)</f>
        <v>10.653700000000001</v>
      </c>
      <c r="S19" s="62">
        <f t="shared" si="7"/>
        <v>2</v>
      </c>
    </row>
    <row r="20" spans="1:19" x14ac:dyDescent="0.3">
      <c r="A20" s="58" t="s">
        <v>1519</v>
      </c>
      <c r="B20" s="59">
        <f>VLOOKUP($A20,'Return Data'!$B$7:$R$2292,3,0)</f>
        <v>44827</v>
      </c>
      <c r="C20" s="60">
        <f>VLOOKUP($A20,'Return Data'!$B$7:$R$2292,4,0)</f>
        <v>46.148400000000002</v>
      </c>
      <c r="D20" s="60">
        <f>VLOOKUP($A20,'Return Data'!$B$7:$R$2292,10,0)</f>
        <v>16.859100000000002</v>
      </c>
      <c r="E20" s="61">
        <f t="shared" si="0"/>
        <v>10</v>
      </c>
      <c r="F20" s="60">
        <f>VLOOKUP($A20,'Return Data'!$B$7:$R$2292,11,0)</f>
        <v>-0.69650000000000001</v>
      </c>
      <c r="G20" s="61">
        <f t="shared" si="1"/>
        <v>20</v>
      </c>
      <c r="H20" s="60">
        <f>VLOOKUP($A20,'Return Data'!$B$7:$R$2292,12,0)</f>
        <v>-0.1159</v>
      </c>
      <c r="I20" s="61">
        <f t="shared" si="2"/>
        <v>20</v>
      </c>
      <c r="J20" s="60">
        <f>VLOOKUP($A20,'Return Data'!$B$7:$R$2292,13,0)</f>
        <v>1.0336000000000001</v>
      </c>
      <c r="K20" s="61">
        <f t="shared" si="3"/>
        <v>15</v>
      </c>
      <c r="L20" s="60">
        <f>VLOOKUP($A20,'Return Data'!$B$7:$R$2292,17,0)</f>
        <v>7.7624000000000004</v>
      </c>
      <c r="M20" s="61">
        <f t="shared" si="4"/>
        <v>17</v>
      </c>
      <c r="N20" s="60">
        <f>VLOOKUP($A20,'Return Data'!$B$7:$R$2292,14,0)</f>
        <v>6.8304999999999998</v>
      </c>
      <c r="O20" s="61">
        <f t="shared" si="5"/>
        <v>16</v>
      </c>
      <c r="P20" s="60">
        <f>VLOOKUP($A20,'Return Data'!$B$7:$R$2292,15,0)</f>
        <v>6.5107999999999997</v>
      </c>
      <c r="Q20" s="61">
        <f t="shared" si="6"/>
        <v>14</v>
      </c>
      <c r="R20" s="60">
        <f>VLOOKUP($A20,'Return Data'!$B$7:$R$2292,16,0)</f>
        <v>7.6997999999999998</v>
      </c>
      <c r="S20" s="62">
        <f t="shared" si="7"/>
        <v>17</v>
      </c>
    </row>
    <row r="21" spans="1:19" x14ac:dyDescent="0.3">
      <c r="A21" s="58" t="s">
        <v>1520</v>
      </c>
      <c r="B21" s="59">
        <f>VLOOKUP($A21,'Return Data'!$B$7:$R$2292,3,0)</f>
        <v>44827</v>
      </c>
      <c r="C21" s="60">
        <f>VLOOKUP($A21,'Return Data'!$B$7:$R$2292,4,0)</f>
        <v>72.546499999999995</v>
      </c>
      <c r="D21" s="60">
        <f>VLOOKUP($A21,'Return Data'!$B$7:$R$2292,10,0)</f>
        <v>10.6839</v>
      </c>
      <c r="E21" s="61">
        <f t="shared" si="0"/>
        <v>19</v>
      </c>
      <c r="F21" s="60">
        <f>VLOOKUP($A21,'Return Data'!$B$7:$R$2292,11,0)</f>
        <v>0.78979999999999995</v>
      </c>
      <c r="G21" s="61">
        <f t="shared" si="1"/>
        <v>16</v>
      </c>
      <c r="H21" s="60">
        <f>VLOOKUP($A21,'Return Data'!$B$7:$R$2292,12,0)</f>
        <v>0.2369</v>
      </c>
      <c r="I21" s="61">
        <f t="shared" si="2"/>
        <v>18</v>
      </c>
      <c r="J21" s="60">
        <f>VLOOKUP($A21,'Return Data'!$B$7:$R$2292,13,0)</f>
        <v>0.62949999999999995</v>
      </c>
      <c r="K21" s="61">
        <f t="shared" si="3"/>
        <v>17</v>
      </c>
      <c r="L21" s="60">
        <f>VLOOKUP($A21,'Return Data'!$B$7:$R$2292,17,0)</f>
        <v>7.0566000000000004</v>
      </c>
      <c r="M21" s="61">
        <f t="shared" si="4"/>
        <v>18</v>
      </c>
      <c r="N21" s="60">
        <f>VLOOKUP($A21,'Return Data'!$B$7:$R$2292,14,0)</f>
        <v>7.1318000000000001</v>
      </c>
      <c r="O21" s="61">
        <f t="shared" si="5"/>
        <v>15</v>
      </c>
      <c r="P21" s="60">
        <f>VLOOKUP($A21,'Return Data'!$B$7:$R$2292,15,0)</f>
        <v>6.7839</v>
      </c>
      <c r="Q21" s="61">
        <f t="shared" si="6"/>
        <v>12</v>
      </c>
      <c r="R21" s="60">
        <f>VLOOKUP($A21,'Return Data'!$B$7:$R$2292,16,0)</f>
        <v>7.6851000000000003</v>
      </c>
      <c r="S21" s="62">
        <f t="shared" si="7"/>
        <v>18</v>
      </c>
    </row>
    <row r="22" spans="1:19" x14ac:dyDescent="0.3">
      <c r="A22" s="58" t="s">
        <v>1866</v>
      </c>
      <c r="B22" s="59">
        <f>VLOOKUP($A22,'Return Data'!$B$7:$R$2292,3,0)</f>
        <v>44827</v>
      </c>
      <c r="C22" s="60">
        <f>VLOOKUP($A22,'Return Data'!$B$7:$R$2292,4,0)</f>
        <v>25.9999</v>
      </c>
      <c r="D22" s="60">
        <f>VLOOKUP($A22,'Return Data'!$B$7:$R$2292,10,0)</f>
        <v>14.591200000000001</v>
      </c>
      <c r="E22" s="61">
        <f t="shared" si="0"/>
        <v>15</v>
      </c>
      <c r="F22" s="60">
        <f>VLOOKUP($A22,'Return Data'!$B$7:$R$2292,11,0)</f>
        <v>4.4630999999999998</v>
      </c>
      <c r="G22" s="61">
        <f t="shared" si="1"/>
        <v>7</v>
      </c>
      <c r="H22" s="60">
        <f>VLOOKUP($A22,'Return Data'!$B$7:$R$2292,12,0)</f>
        <v>3.8580000000000001</v>
      </c>
      <c r="I22" s="61">
        <f t="shared" si="2"/>
        <v>8</v>
      </c>
      <c r="J22" s="60">
        <f>VLOOKUP($A22,'Return Data'!$B$7:$R$2292,13,0)</f>
        <v>2.7961</v>
      </c>
      <c r="K22" s="61">
        <f t="shared" si="3"/>
        <v>9</v>
      </c>
      <c r="L22" s="60">
        <f>VLOOKUP($A22,'Return Data'!$B$7:$R$2292,17,0)</f>
        <v>7.7836999999999996</v>
      </c>
      <c r="M22" s="61">
        <f t="shared" si="4"/>
        <v>16</v>
      </c>
      <c r="N22" s="60">
        <f>VLOOKUP($A22,'Return Data'!$B$7:$R$2292,14,0)</f>
        <v>6.4985999999999997</v>
      </c>
      <c r="O22" s="61">
        <f t="shared" si="5"/>
        <v>17</v>
      </c>
      <c r="P22" s="60">
        <f>VLOOKUP($A22,'Return Data'!$B$7:$R$2292,15,0)</f>
        <v>6.3893000000000004</v>
      </c>
      <c r="Q22" s="61">
        <f t="shared" si="6"/>
        <v>15</v>
      </c>
      <c r="R22" s="60">
        <f>VLOOKUP($A22,'Return Data'!$B$7:$R$2292,16,0)</f>
        <v>8.3314000000000004</v>
      </c>
      <c r="S22" s="62">
        <f t="shared" si="7"/>
        <v>14</v>
      </c>
    </row>
    <row r="23" spans="1:19" x14ac:dyDescent="0.3">
      <c r="A23" s="58" t="s">
        <v>1521</v>
      </c>
      <c r="B23" s="59">
        <f>VLOOKUP($A23,'Return Data'!$B$7:$R$2292,3,0)</f>
        <v>44827</v>
      </c>
      <c r="C23" s="60">
        <f>VLOOKUP($A23,'Return Data'!$B$7:$R$2292,4,0)</f>
        <v>48.860999999999997</v>
      </c>
      <c r="D23" s="60">
        <f>VLOOKUP($A23,'Return Data'!$B$7:$R$2292,10,0)</f>
        <v>11.8752</v>
      </c>
      <c r="E23" s="61">
        <f t="shared" si="0"/>
        <v>18</v>
      </c>
      <c r="F23" s="60">
        <f>VLOOKUP($A23,'Return Data'!$B$7:$R$2292,11,0)</f>
        <v>3.903</v>
      </c>
      <c r="G23" s="61">
        <f t="shared" si="1"/>
        <v>8</v>
      </c>
      <c r="H23" s="60">
        <f>VLOOKUP($A23,'Return Data'!$B$7:$R$2292,12,0)</f>
        <v>4.5039999999999996</v>
      </c>
      <c r="I23" s="61">
        <f t="shared" si="2"/>
        <v>7</v>
      </c>
      <c r="J23" s="60">
        <f>VLOOKUP($A23,'Return Data'!$B$7:$R$2292,13,0)</f>
        <v>4.6509</v>
      </c>
      <c r="K23" s="61">
        <f t="shared" si="3"/>
        <v>4</v>
      </c>
      <c r="L23" s="60">
        <f>VLOOKUP($A23,'Return Data'!$B$7:$R$2292,17,0)</f>
        <v>9.7714999999999996</v>
      </c>
      <c r="M23" s="61">
        <f t="shared" si="4"/>
        <v>11</v>
      </c>
      <c r="N23" s="60">
        <f>VLOOKUP($A23,'Return Data'!$B$7:$R$2292,14,0)</f>
        <v>2.1446999999999998</v>
      </c>
      <c r="O23" s="61">
        <f t="shared" si="5"/>
        <v>19</v>
      </c>
      <c r="P23" s="60">
        <f>VLOOKUP($A23,'Return Data'!$B$7:$R$2292,15,0)</f>
        <v>2.8732000000000002</v>
      </c>
      <c r="Q23" s="61">
        <f t="shared" si="6"/>
        <v>19</v>
      </c>
      <c r="R23" s="60">
        <f>VLOOKUP($A23,'Return Data'!$B$7:$R$2292,16,0)</f>
        <v>6.9477000000000002</v>
      </c>
      <c r="S23" s="62">
        <f t="shared" si="7"/>
        <v>19</v>
      </c>
    </row>
    <row r="24" spans="1:19" x14ac:dyDescent="0.3">
      <c r="A24" s="58" t="s">
        <v>1903</v>
      </c>
      <c r="B24" s="59">
        <f>VLOOKUP($A24,'Return Data'!$B$7:$R$2292,3,0)</f>
        <v>44827</v>
      </c>
      <c r="C24" s="60">
        <f>VLOOKUP($A24,'Return Data'!$B$7:$R$2292,4,0)</f>
        <v>59.189799999999998</v>
      </c>
      <c r="D24" s="60">
        <f>VLOOKUP($A24,'Return Data'!$B$7:$R$2292,10,0)</f>
        <v>20.9405</v>
      </c>
      <c r="E24" s="61">
        <f t="shared" si="0"/>
        <v>2</v>
      </c>
      <c r="F24" s="60">
        <f>VLOOKUP($A24,'Return Data'!$B$7:$R$2292,11,0)</f>
        <v>8.0252999999999997</v>
      </c>
      <c r="G24" s="61">
        <f t="shared" si="1"/>
        <v>2</v>
      </c>
      <c r="H24" s="60">
        <f>VLOOKUP($A24,'Return Data'!$B$7:$R$2292,12,0)</f>
        <v>4.8285</v>
      </c>
      <c r="I24" s="61">
        <f t="shared" si="2"/>
        <v>5</v>
      </c>
      <c r="J24" s="60">
        <f>VLOOKUP($A24,'Return Data'!$B$7:$R$2292,13,0)</f>
        <v>6.1680999999999999</v>
      </c>
      <c r="K24" s="61">
        <f t="shared" si="3"/>
        <v>2</v>
      </c>
      <c r="L24" s="60">
        <f>VLOOKUP($A24,'Return Data'!$B$7:$R$2292,17,0)</f>
        <v>14.0623</v>
      </c>
      <c r="M24" s="61">
        <f t="shared" si="4"/>
        <v>3</v>
      </c>
      <c r="N24" s="60">
        <f>VLOOKUP($A24,'Return Data'!$B$7:$R$2292,14,0)</f>
        <v>11.1616</v>
      </c>
      <c r="O24" s="61">
        <f t="shared" si="5"/>
        <v>3</v>
      </c>
      <c r="P24" s="60">
        <f>VLOOKUP($A24,'Return Data'!$B$7:$R$2292,15,0)</f>
        <v>8.3973999999999993</v>
      </c>
      <c r="Q24" s="61">
        <f t="shared" si="6"/>
        <v>4</v>
      </c>
      <c r="R24" s="60">
        <f>VLOOKUP($A24,'Return Data'!$B$7:$R$2292,16,0)</f>
        <v>9.8071000000000002</v>
      </c>
      <c r="S24" s="62">
        <f t="shared" si="7"/>
        <v>4</v>
      </c>
    </row>
    <row r="25" spans="1:19" x14ac:dyDescent="0.3">
      <c r="A25" s="58" t="s">
        <v>1523</v>
      </c>
      <c r="B25" s="59">
        <f>VLOOKUP($A25,'Return Data'!$B$7:$R$2292,3,0)</f>
        <v>44827</v>
      </c>
      <c r="C25" s="60">
        <f>VLOOKUP($A25,'Return Data'!$B$7:$R$2292,4,0)</f>
        <v>25.593699999999998</v>
      </c>
      <c r="D25" s="60">
        <f>VLOOKUP($A25,'Return Data'!$B$7:$R$2292,10,0)</f>
        <v>14.8565</v>
      </c>
      <c r="E25" s="61">
        <f t="shared" si="0"/>
        <v>13</v>
      </c>
      <c r="F25" s="60">
        <f>VLOOKUP($A25,'Return Data'!$B$7:$R$2292,11,0)</f>
        <v>3.2111000000000001</v>
      </c>
      <c r="G25" s="61">
        <f t="shared" si="1"/>
        <v>12</v>
      </c>
      <c r="H25" s="60">
        <f>VLOOKUP($A25,'Return Data'!$B$7:$R$2292,12,0)</f>
        <v>2.1962000000000002</v>
      </c>
      <c r="I25" s="61">
        <f t="shared" si="2"/>
        <v>14</v>
      </c>
      <c r="J25" s="60">
        <f>VLOOKUP($A25,'Return Data'!$B$7:$R$2292,13,0)</f>
        <v>3.7362000000000002</v>
      </c>
      <c r="K25" s="61">
        <f t="shared" si="3"/>
        <v>8</v>
      </c>
      <c r="L25" s="60">
        <f>VLOOKUP($A25,'Return Data'!$B$7:$R$2292,17,0)</f>
        <v>11.138999999999999</v>
      </c>
      <c r="M25" s="61">
        <f t="shared" si="4"/>
        <v>7</v>
      </c>
      <c r="N25" s="60">
        <f>VLOOKUP($A25,'Return Data'!$B$7:$R$2292,14,0)</f>
        <v>9.2507999999999999</v>
      </c>
      <c r="O25" s="61">
        <f t="shared" si="5"/>
        <v>9</v>
      </c>
      <c r="P25" s="60">
        <f>VLOOKUP($A25,'Return Data'!$B$7:$R$2292,15,0)</f>
        <v>6.1755000000000004</v>
      </c>
      <c r="Q25" s="61">
        <f t="shared" si="6"/>
        <v>16</v>
      </c>
      <c r="R25" s="60">
        <f>VLOOKUP($A25,'Return Data'!$B$7:$R$2292,16,0)</f>
        <v>8.1226000000000003</v>
      </c>
      <c r="S25" s="62">
        <f t="shared" si="7"/>
        <v>16</v>
      </c>
    </row>
    <row r="26" spans="1:19" x14ac:dyDescent="0.3">
      <c r="A26" s="58" t="s">
        <v>1524</v>
      </c>
      <c r="B26" s="59">
        <f>VLOOKUP($A26,'Return Data'!$B$7:$R$2292,3,0)</f>
        <v>0</v>
      </c>
      <c r="C26" s="60">
        <f>VLOOKUP($A26,'Return Data'!$B$7:$R$2292,4,0)</f>
        <v>0</v>
      </c>
      <c r="D26" s="60">
        <f>VLOOKUP($A26,'Return Data'!$B$7:$R$2292,10,0)</f>
        <v>0</v>
      </c>
      <c r="E26" s="61">
        <f t="shared" si="0"/>
        <v>20</v>
      </c>
      <c r="F26" s="60">
        <f>VLOOKUP($A26,'Return Data'!$B$7:$R$2292,11,0)</f>
        <v>0</v>
      </c>
      <c r="G26" s="61">
        <f t="shared" si="1"/>
        <v>18</v>
      </c>
      <c r="H26" s="60">
        <f>VLOOKUP($A26,'Return Data'!$B$7:$R$2292,12,0)</f>
        <v>0</v>
      </c>
      <c r="I26" s="61">
        <f t="shared" si="2"/>
        <v>19</v>
      </c>
      <c r="J26" s="60">
        <f>VLOOKUP($A26,'Return Data'!$B$7:$R$2292,13,0)</f>
        <v>0</v>
      </c>
      <c r="K26" s="61">
        <f t="shared" si="3"/>
        <v>19</v>
      </c>
      <c r="L26" s="60"/>
      <c r="M26" s="61"/>
      <c r="N26" s="60"/>
      <c r="O26" s="61"/>
      <c r="P26" s="60"/>
      <c r="Q26" s="61"/>
      <c r="R26" s="60">
        <f>VLOOKUP($A26,'Return Data'!$B$7:$R$2292,16,0)</f>
        <v>0</v>
      </c>
      <c r="S26" s="62">
        <f t="shared" si="7"/>
        <v>20</v>
      </c>
    </row>
    <row r="27" spans="1:19" x14ac:dyDescent="0.3">
      <c r="A27" s="58" t="s">
        <v>1525</v>
      </c>
      <c r="B27" s="59">
        <f>VLOOKUP($A27,'Return Data'!$B$7:$R$2292,3,0)</f>
        <v>44827</v>
      </c>
      <c r="C27" s="60">
        <f>VLOOKUP($A27,'Return Data'!$B$7:$R$2292,4,0)</f>
        <v>55.747399999999999</v>
      </c>
      <c r="D27" s="60">
        <f>VLOOKUP($A27,'Return Data'!$B$7:$R$2292,10,0)</f>
        <v>18.965199999999999</v>
      </c>
      <c r="E27" s="61">
        <f t="shared" si="0"/>
        <v>5</v>
      </c>
      <c r="F27" s="60">
        <f>VLOOKUP($A27,'Return Data'!$B$7:$R$2292,11,0)</f>
        <v>3.5034999999999998</v>
      </c>
      <c r="G27" s="61">
        <f t="shared" si="1"/>
        <v>10</v>
      </c>
      <c r="H27" s="60">
        <f>VLOOKUP($A27,'Return Data'!$B$7:$R$2292,12,0)</f>
        <v>2.6879</v>
      </c>
      <c r="I27" s="61">
        <f t="shared" si="2"/>
        <v>13</v>
      </c>
      <c r="J27" s="60">
        <f>VLOOKUP($A27,'Return Data'!$B$7:$R$2292,13,0)</f>
        <v>2.6880999999999999</v>
      </c>
      <c r="K27" s="61">
        <f t="shared" si="3"/>
        <v>10</v>
      </c>
      <c r="L27" s="60">
        <f>VLOOKUP($A27,'Return Data'!$B$7:$R$2292,17,0)</f>
        <v>13.091100000000001</v>
      </c>
      <c r="M27" s="61">
        <f>RANK(L27,L$8:L$27,0)</f>
        <v>6</v>
      </c>
      <c r="N27" s="60">
        <f>VLOOKUP($A27,'Return Data'!$B$7:$R$2292,14,0)</f>
        <v>9.1847999999999992</v>
      </c>
      <c r="O27" s="61">
        <f>RANK(N27,N$8:N$27,0)</f>
        <v>10</v>
      </c>
      <c r="P27" s="60">
        <f>VLOOKUP($A27,'Return Data'!$B$7:$R$2292,15,0)</f>
        <v>7.0670999999999999</v>
      </c>
      <c r="Q27" s="61">
        <f>RANK(P27,P$8:P$27,0)</f>
        <v>8</v>
      </c>
      <c r="R27" s="60">
        <f>VLOOKUP($A27,'Return Data'!$B$7:$R$2292,16,0)</f>
        <v>9.4595000000000002</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15.718294999999998</v>
      </c>
      <c r="E29" s="69"/>
      <c r="F29" s="70">
        <f>AVERAGE(F8:F27)</f>
        <v>4.9754699999999996</v>
      </c>
      <c r="G29" s="69"/>
      <c r="H29" s="70">
        <f>AVERAGE(H8:H27)</f>
        <v>4.1216700000000008</v>
      </c>
      <c r="I29" s="69"/>
      <c r="J29" s="70">
        <f>AVERAGE(J8:J27)</f>
        <v>3.4202249999999998</v>
      </c>
      <c r="K29" s="69"/>
      <c r="L29" s="70">
        <f>AVERAGE(L8:L27)</f>
        <v>10.682063157894738</v>
      </c>
      <c r="M29" s="69"/>
      <c r="N29" s="70">
        <f>AVERAGE(N8:N27)</f>
        <v>8.7612894736842115</v>
      </c>
      <c r="O29" s="69"/>
      <c r="P29" s="70">
        <f>AVERAGE(P8:P27)</f>
        <v>7.0253578947368416</v>
      </c>
      <c r="Q29" s="69"/>
      <c r="R29" s="70">
        <f>AVERAGE(R8:R27)</f>
        <v>8.5076649999999994</v>
      </c>
      <c r="S29" s="71"/>
    </row>
    <row r="30" spans="1:19" x14ac:dyDescent="0.3">
      <c r="A30" s="68" t="s">
        <v>28</v>
      </c>
      <c r="B30" s="69"/>
      <c r="C30" s="69"/>
      <c r="D30" s="70">
        <f>MIN(D8:D27)</f>
        <v>0</v>
      </c>
      <c r="E30" s="69"/>
      <c r="F30" s="70">
        <f>MIN(F8:F27)</f>
        <v>-0.69650000000000001</v>
      </c>
      <c r="G30" s="69"/>
      <c r="H30" s="70">
        <f>MIN(H8:H27)</f>
        <v>-0.1159</v>
      </c>
      <c r="I30" s="69"/>
      <c r="J30" s="70">
        <f>MIN(J8:J27)</f>
        <v>-0.1255</v>
      </c>
      <c r="K30" s="69"/>
      <c r="L30" s="70">
        <f>MIN(L8:L27)</f>
        <v>6.5930999999999997</v>
      </c>
      <c r="M30" s="69"/>
      <c r="N30" s="70">
        <f>MIN(N8:N27)</f>
        <v>2.1446999999999998</v>
      </c>
      <c r="O30" s="69"/>
      <c r="P30" s="70">
        <f>MIN(P8:P27)</f>
        <v>2.8732000000000002</v>
      </c>
      <c r="Q30" s="69"/>
      <c r="R30" s="70">
        <f>MIN(R8:R27)</f>
        <v>0</v>
      </c>
      <c r="S30" s="71"/>
    </row>
    <row r="31" spans="1:19" ht="15" thickBot="1" x14ac:dyDescent="0.35">
      <c r="A31" s="72" t="s">
        <v>29</v>
      </c>
      <c r="B31" s="73"/>
      <c r="C31" s="73"/>
      <c r="D31" s="74">
        <f>MAX(D8:D27)</f>
        <v>23.4467</v>
      </c>
      <c r="E31" s="73"/>
      <c r="F31" s="74">
        <f>MAX(F8:F27)</f>
        <v>40.164499999999997</v>
      </c>
      <c r="G31" s="73"/>
      <c r="H31" s="74">
        <f>MAX(H8:H27)</f>
        <v>27.625599999999999</v>
      </c>
      <c r="I31" s="73"/>
      <c r="J31" s="74">
        <f>MAX(J8:J27)</f>
        <v>20.346699999999998</v>
      </c>
      <c r="K31" s="73"/>
      <c r="L31" s="74">
        <f>MAX(L8:L27)</f>
        <v>16.9863</v>
      </c>
      <c r="M31" s="73"/>
      <c r="N31" s="74">
        <f>MAX(N8:N27)</f>
        <v>14.3713</v>
      </c>
      <c r="O31" s="73"/>
      <c r="P31" s="74">
        <f>MAX(P8:P27)</f>
        <v>9.7224000000000004</v>
      </c>
      <c r="Q31" s="73"/>
      <c r="R31" s="74">
        <f>MAX(R8:R27)</f>
        <v>10.7232</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1526</v>
      </c>
      <c r="B8" s="59">
        <f>VLOOKUP($A8,'Return Data'!$B$7:$R$2292,3,0)</f>
        <v>44827</v>
      </c>
      <c r="C8" s="60">
        <f>VLOOKUP($A8,'Return Data'!$B$7:$R$2292,4,0)</f>
        <v>51.813400000000001</v>
      </c>
      <c r="D8" s="60">
        <f>VLOOKUP($A8,'Return Data'!$B$7:$R$2292,10,0)</f>
        <v>18.470400000000001</v>
      </c>
      <c r="E8" s="61">
        <f t="shared" ref="E8:E27" si="0">RANK(D8,D$8:D$27,0)</f>
        <v>4</v>
      </c>
      <c r="F8" s="60">
        <f>VLOOKUP($A8,'Return Data'!$B$7:$R$2292,11,0)</f>
        <v>2.4329999999999998</v>
      </c>
      <c r="G8" s="61">
        <f t="shared" ref="G8:G27" si="1">RANK(F8,F$8:F$27,0)</f>
        <v>10</v>
      </c>
      <c r="H8" s="60">
        <f>VLOOKUP($A8,'Return Data'!$B$7:$R$2292,12,0)</f>
        <v>5.1931000000000003</v>
      </c>
      <c r="I8" s="61">
        <f t="shared" ref="I8:I27" si="2">RANK(H8,H$8:H$27,0)</f>
        <v>2</v>
      </c>
      <c r="J8" s="60">
        <f>VLOOKUP($A8,'Return Data'!$B$7:$R$2292,13,0)</f>
        <v>3.5308999999999999</v>
      </c>
      <c r="K8" s="61">
        <f t="shared" ref="K8:K27" si="3">RANK(J8,J$8:J$27,0)</f>
        <v>5</v>
      </c>
      <c r="L8" s="60">
        <f>VLOOKUP($A8,'Return Data'!$B$7:$R$2292,17,0)</f>
        <v>13.831099999999999</v>
      </c>
      <c r="M8" s="61">
        <f t="shared" ref="M8:M25" si="4">RANK(L8,L$8:L$27,0)</f>
        <v>2</v>
      </c>
      <c r="N8" s="60">
        <f>VLOOKUP($A8,'Return Data'!$B$7:$R$2292,14,0)</f>
        <v>9.1484000000000005</v>
      </c>
      <c r="O8" s="61">
        <f t="shared" ref="O8:O25" si="5">RANK(N8,N$8:N$27,0)</f>
        <v>5</v>
      </c>
      <c r="P8" s="60">
        <f>VLOOKUP($A8,'Return Data'!$B$7:$R$2292,15,0)</f>
        <v>6.0473999999999997</v>
      </c>
      <c r="Q8" s="61">
        <f t="shared" ref="Q8:Q25" si="6">RANK(P8,P$8:P$27,0)</f>
        <v>9</v>
      </c>
      <c r="R8" s="60">
        <f>VLOOKUP($A8,'Return Data'!$B$7:$R$2292,16,0)</f>
        <v>9.3787000000000003</v>
      </c>
      <c r="S8" s="62">
        <f t="shared" ref="S8:S27" si="7">RANK(R8,R$8:R$27,0)</f>
        <v>3</v>
      </c>
    </row>
    <row r="9" spans="1:20" x14ac:dyDescent="0.3">
      <c r="A9" s="58" t="s">
        <v>1890</v>
      </c>
      <c r="B9" s="59">
        <f>VLOOKUP($A9,'Return Data'!$B$7:$R$2292,3,0)</f>
        <v>44827</v>
      </c>
      <c r="C9" s="60">
        <f>VLOOKUP($A9,'Return Data'!$B$7:$R$2292,4,0)</f>
        <v>24.355499999999999</v>
      </c>
      <c r="D9" s="60">
        <f>VLOOKUP($A9,'Return Data'!$B$7:$R$2292,10,0)</f>
        <v>17.400099999999998</v>
      </c>
      <c r="E9" s="61">
        <f t="shared" si="0"/>
        <v>6</v>
      </c>
      <c r="F9" s="60">
        <f>VLOOKUP($A9,'Return Data'!$B$7:$R$2292,11,0)</f>
        <v>0.56359999999999999</v>
      </c>
      <c r="G9" s="61">
        <f t="shared" si="1"/>
        <v>14</v>
      </c>
      <c r="H9" s="60">
        <f>VLOOKUP($A9,'Return Data'!$B$7:$R$2292,12,0)</f>
        <v>-0.10879999999999999</v>
      </c>
      <c r="I9" s="61">
        <f t="shared" si="2"/>
        <v>16</v>
      </c>
      <c r="J9" s="60">
        <f>VLOOKUP($A9,'Return Data'!$B$7:$R$2292,13,0)</f>
        <v>6.6E-3</v>
      </c>
      <c r="K9" s="61">
        <f t="shared" si="3"/>
        <v>15</v>
      </c>
      <c r="L9" s="60">
        <f>VLOOKUP($A9,'Return Data'!$B$7:$R$2292,17,0)</f>
        <v>9.0381</v>
      </c>
      <c r="M9" s="61">
        <f t="shared" si="4"/>
        <v>10</v>
      </c>
      <c r="N9" s="60">
        <f>VLOOKUP($A9,'Return Data'!$B$7:$R$2292,14,0)</f>
        <v>8.4916</v>
      </c>
      <c r="O9" s="61">
        <f t="shared" si="5"/>
        <v>9</v>
      </c>
      <c r="P9" s="60">
        <f>VLOOKUP($A9,'Return Data'!$B$7:$R$2292,15,0)</f>
        <v>6.1463999999999999</v>
      </c>
      <c r="Q9" s="61">
        <f t="shared" si="6"/>
        <v>8</v>
      </c>
      <c r="R9" s="60">
        <f>VLOOKUP($A9,'Return Data'!$B$7:$R$2292,16,0)</f>
        <v>7.5709999999999997</v>
      </c>
      <c r="S9" s="62">
        <f t="shared" si="7"/>
        <v>15</v>
      </c>
    </row>
    <row r="10" spans="1:20" x14ac:dyDescent="0.3">
      <c r="A10" s="58" t="s">
        <v>1961</v>
      </c>
      <c r="B10" s="59">
        <f>VLOOKUP($A10,'Return Data'!$B$7:$R$2292,3,0)</f>
        <v>44827</v>
      </c>
      <c r="C10" s="60">
        <f>VLOOKUP($A10,'Return Data'!$B$7:$R$2292,4,0)</f>
        <v>35.111800000000002</v>
      </c>
      <c r="D10" s="60">
        <f>VLOOKUP($A10,'Return Data'!$B$7:$R$2292,10,0)</f>
        <v>15.6637</v>
      </c>
      <c r="E10" s="61">
        <f t="shared" si="0"/>
        <v>10</v>
      </c>
      <c r="F10" s="60">
        <f>VLOOKUP($A10,'Return Data'!$B$7:$R$2292,11,0)</f>
        <v>1.6698999999999999</v>
      </c>
      <c r="G10" s="61">
        <f t="shared" si="1"/>
        <v>13</v>
      </c>
      <c r="H10" s="60">
        <f>VLOOKUP($A10,'Return Data'!$B$7:$R$2292,12,0)</f>
        <v>1.7575000000000001</v>
      </c>
      <c r="I10" s="61">
        <f t="shared" si="2"/>
        <v>12</v>
      </c>
      <c r="J10" s="60">
        <f>VLOOKUP($A10,'Return Data'!$B$7:$R$2292,13,0)</f>
        <v>0.37619999999999998</v>
      </c>
      <c r="K10" s="61">
        <f t="shared" si="3"/>
        <v>13</v>
      </c>
      <c r="L10" s="60">
        <f>VLOOKUP($A10,'Return Data'!$B$7:$R$2292,17,0)</f>
        <v>6.8493000000000004</v>
      </c>
      <c r="M10" s="61">
        <f t="shared" si="4"/>
        <v>16</v>
      </c>
      <c r="N10" s="60">
        <f>VLOOKUP($A10,'Return Data'!$B$7:$R$2292,14,0)</f>
        <v>6.1820000000000004</v>
      </c>
      <c r="O10" s="61">
        <f t="shared" si="5"/>
        <v>16</v>
      </c>
      <c r="P10" s="60">
        <f>VLOOKUP($A10,'Return Data'!$B$7:$R$2292,15,0)</f>
        <v>5.7964000000000002</v>
      </c>
      <c r="Q10" s="61">
        <f t="shared" si="6"/>
        <v>12</v>
      </c>
      <c r="R10" s="60">
        <f>VLOOKUP($A10,'Return Data'!$B$7:$R$2292,16,0)</f>
        <v>7.2222</v>
      </c>
      <c r="S10" s="62">
        <f t="shared" si="7"/>
        <v>16</v>
      </c>
    </row>
    <row r="11" spans="1:20" x14ac:dyDescent="0.3">
      <c r="A11" s="58" t="s">
        <v>2017</v>
      </c>
      <c r="B11" s="59">
        <f>VLOOKUP($A11,'Return Data'!$B$7:$R$2292,3,0)</f>
        <v>44827</v>
      </c>
      <c r="C11" s="60">
        <f>VLOOKUP($A11,'Return Data'!$B$7:$R$2292,4,0)</f>
        <v>27.484000000000002</v>
      </c>
      <c r="D11" s="60">
        <f>VLOOKUP($A11,'Return Data'!$B$7:$R$2292,10,0)</f>
        <v>14.1828</v>
      </c>
      <c r="E11" s="61">
        <f t="shared" si="0"/>
        <v>12</v>
      </c>
      <c r="F11" s="60">
        <f>VLOOKUP($A11,'Return Data'!$B$7:$R$2292,11,0)</f>
        <v>39.456200000000003</v>
      </c>
      <c r="G11" s="61">
        <f t="shared" si="1"/>
        <v>1</v>
      </c>
      <c r="H11" s="60">
        <f>VLOOKUP($A11,'Return Data'!$B$7:$R$2292,12,0)</f>
        <v>26.9194</v>
      </c>
      <c r="I11" s="61">
        <f t="shared" si="2"/>
        <v>1</v>
      </c>
      <c r="J11" s="60">
        <f>VLOOKUP($A11,'Return Data'!$B$7:$R$2292,13,0)</f>
        <v>19.6799</v>
      </c>
      <c r="K11" s="61">
        <f t="shared" si="3"/>
        <v>1</v>
      </c>
      <c r="L11" s="60">
        <f>VLOOKUP($A11,'Return Data'!$B$7:$R$2292,17,0)</f>
        <v>16.340199999999999</v>
      </c>
      <c r="M11" s="61">
        <f t="shared" si="4"/>
        <v>1</v>
      </c>
      <c r="N11" s="60">
        <f>VLOOKUP($A11,'Return Data'!$B$7:$R$2292,14,0)</f>
        <v>13.7234</v>
      </c>
      <c r="O11" s="61">
        <f t="shared" si="5"/>
        <v>1</v>
      </c>
      <c r="P11" s="60">
        <f>VLOOKUP($A11,'Return Data'!$B$7:$R$2292,15,0)</f>
        <v>6.2244999999999999</v>
      </c>
      <c r="Q11" s="61">
        <f t="shared" si="6"/>
        <v>7</v>
      </c>
      <c r="R11" s="60">
        <f>VLOOKUP($A11,'Return Data'!$B$7:$R$2292,16,0)</f>
        <v>7.7610999999999999</v>
      </c>
      <c r="S11" s="62">
        <f t="shared" si="7"/>
        <v>14</v>
      </c>
    </row>
    <row r="12" spans="1:20" x14ac:dyDescent="0.3">
      <c r="A12" s="58" t="s">
        <v>1528</v>
      </c>
      <c r="B12" s="59">
        <f>VLOOKUP($A12,'Return Data'!$B$7:$R$2292,3,0)</f>
        <v>44827</v>
      </c>
      <c r="C12" s="60">
        <f>VLOOKUP($A12,'Return Data'!$B$7:$R$2292,4,0)</f>
        <v>87.757127293975103</v>
      </c>
      <c r="D12" s="60">
        <f>VLOOKUP($A12,'Return Data'!$B$7:$R$2292,10,0)</f>
        <v>15.553699999999999</v>
      </c>
      <c r="E12" s="61">
        <f t="shared" si="0"/>
        <v>11</v>
      </c>
      <c r="F12" s="60">
        <f>VLOOKUP($A12,'Return Data'!$B$7:$R$2292,11,0)</f>
        <v>2.3062</v>
      </c>
      <c r="G12" s="61">
        <f t="shared" si="1"/>
        <v>11</v>
      </c>
      <c r="H12" s="60">
        <f>VLOOKUP($A12,'Return Data'!$B$7:$R$2292,12,0)</f>
        <v>1.7311000000000001</v>
      </c>
      <c r="I12" s="61">
        <f t="shared" si="2"/>
        <v>13</v>
      </c>
      <c r="J12" s="60">
        <f>VLOOKUP($A12,'Return Data'!$B$7:$R$2292,13,0)</f>
        <v>1.0234000000000001</v>
      </c>
      <c r="K12" s="61">
        <f t="shared" si="3"/>
        <v>12</v>
      </c>
      <c r="L12" s="60">
        <f>VLOOKUP($A12,'Return Data'!$B$7:$R$2292,17,0)</f>
        <v>8.8358000000000008</v>
      </c>
      <c r="M12" s="61">
        <f t="shared" si="4"/>
        <v>11</v>
      </c>
      <c r="N12" s="60">
        <f>VLOOKUP($A12,'Return Data'!$B$7:$R$2292,14,0)</f>
        <v>9.1071000000000009</v>
      </c>
      <c r="O12" s="61">
        <f t="shared" si="5"/>
        <v>6</v>
      </c>
      <c r="P12" s="60">
        <f>VLOOKUP($A12,'Return Data'!$B$7:$R$2292,15,0)</f>
        <v>7.7049000000000003</v>
      </c>
      <c r="Q12" s="61">
        <f t="shared" si="6"/>
        <v>3</v>
      </c>
      <c r="R12" s="60">
        <f>VLOOKUP($A12,'Return Data'!$B$7:$R$2292,16,0)</f>
        <v>8.3621999999999996</v>
      </c>
      <c r="S12" s="62">
        <f t="shared" si="7"/>
        <v>9</v>
      </c>
    </row>
    <row r="13" spans="1:20" x14ac:dyDescent="0.3">
      <c r="A13" s="58" t="s">
        <v>1529</v>
      </c>
      <c r="B13" s="59">
        <f>VLOOKUP($A13,'Return Data'!$B$7:$R$2292,3,0)</f>
        <v>44827</v>
      </c>
      <c r="C13" s="60">
        <f>VLOOKUP($A13,'Return Data'!$B$7:$R$2292,4,0)</f>
        <v>44.0105</v>
      </c>
      <c r="D13" s="60">
        <f>VLOOKUP($A13,'Return Data'!$B$7:$R$2292,10,0)</f>
        <v>12.564500000000001</v>
      </c>
      <c r="E13" s="61">
        <f t="shared" si="0"/>
        <v>16</v>
      </c>
      <c r="F13" s="60">
        <f>VLOOKUP($A13,'Return Data'!$B$7:$R$2292,11,0)</f>
        <v>0.32140000000000002</v>
      </c>
      <c r="G13" s="61">
        <f t="shared" si="1"/>
        <v>15</v>
      </c>
      <c r="H13" s="60">
        <f>VLOOKUP($A13,'Return Data'!$B$7:$R$2292,12,0)</f>
        <v>2.4531000000000001</v>
      </c>
      <c r="I13" s="61">
        <f t="shared" si="2"/>
        <v>9</v>
      </c>
      <c r="J13" s="60">
        <f>VLOOKUP($A13,'Return Data'!$B$7:$R$2292,13,0)</f>
        <v>-0.23480000000000001</v>
      </c>
      <c r="K13" s="61">
        <f t="shared" si="3"/>
        <v>17</v>
      </c>
      <c r="L13" s="60">
        <f>VLOOKUP($A13,'Return Data'!$B$7:$R$2292,17,0)</f>
        <v>7.6379000000000001</v>
      </c>
      <c r="M13" s="61">
        <f t="shared" si="4"/>
        <v>13</v>
      </c>
      <c r="N13" s="60">
        <f>VLOOKUP($A13,'Return Data'!$B$7:$R$2292,14,0)</f>
        <v>6.6102999999999996</v>
      </c>
      <c r="O13" s="61">
        <f t="shared" si="5"/>
        <v>11</v>
      </c>
      <c r="P13" s="60">
        <f>VLOOKUP($A13,'Return Data'!$B$7:$R$2292,15,0)</f>
        <v>4.2840999999999996</v>
      </c>
      <c r="Q13" s="61">
        <f t="shared" si="6"/>
        <v>18</v>
      </c>
      <c r="R13" s="60">
        <f>VLOOKUP($A13,'Return Data'!$B$7:$R$2292,16,0)</f>
        <v>8.4364000000000008</v>
      </c>
      <c r="S13" s="62">
        <f t="shared" si="7"/>
        <v>7</v>
      </c>
    </row>
    <row r="14" spans="1:20" x14ac:dyDescent="0.3">
      <c r="A14" s="58" t="s">
        <v>1530</v>
      </c>
      <c r="B14" s="59">
        <f>VLOOKUP($A14,'Return Data'!$B$7:$R$2292,3,0)</f>
        <v>44827</v>
      </c>
      <c r="C14" s="60">
        <f>VLOOKUP($A14,'Return Data'!$B$7:$R$2292,4,0)</f>
        <v>68.989000000000004</v>
      </c>
      <c r="D14" s="60">
        <f>VLOOKUP($A14,'Return Data'!$B$7:$R$2292,10,0)</f>
        <v>16.713999999999999</v>
      </c>
      <c r="E14" s="61">
        <f t="shared" si="0"/>
        <v>8</v>
      </c>
      <c r="F14" s="60">
        <f>VLOOKUP($A14,'Return Data'!$B$7:$R$2292,11,0)</f>
        <v>4.0418000000000003</v>
      </c>
      <c r="G14" s="61">
        <f t="shared" si="1"/>
        <v>6</v>
      </c>
      <c r="H14" s="60">
        <f>VLOOKUP($A14,'Return Data'!$B$7:$R$2292,12,0)</f>
        <v>2.4613999999999998</v>
      </c>
      <c r="I14" s="61">
        <f t="shared" si="2"/>
        <v>8</v>
      </c>
      <c r="J14" s="60">
        <f>VLOOKUP($A14,'Return Data'!$B$7:$R$2292,13,0)</f>
        <v>1.4685999999999999</v>
      </c>
      <c r="K14" s="61">
        <f t="shared" si="3"/>
        <v>10</v>
      </c>
      <c r="L14" s="60">
        <f>VLOOKUP($A14,'Return Data'!$B$7:$R$2292,17,0)</f>
        <v>8.3120999999999992</v>
      </c>
      <c r="M14" s="61">
        <f t="shared" si="4"/>
        <v>12</v>
      </c>
      <c r="N14" s="60">
        <f>VLOOKUP($A14,'Return Data'!$B$7:$R$2292,14,0)</f>
        <v>6.3704000000000001</v>
      </c>
      <c r="O14" s="61">
        <f t="shared" si="5"/>
        <v>13</v>
      </c>
      <c r="P14" s="60">
        <f>VLOOKUP($A14,'Return Data'!$B$7:$R$2292,15,0)</f>
        <v>5.7850000000000001</v>
      </c>
      <c r="Q14" s="61">
        <f t="shared" si="6"/>
        <v>13</v>
      </c>
      <c r="R14" s="60">
        <f>VLOOKUP($A14,'Return Data'!$B$7:$R$2292,16,0)</f>
        <v>9.1758000000000006</v>
      </c>
      <c r="S14" s="62">
        <f t="shared" si="7"/>
        <v>5</v>
      </c>
    </row>
    <row r="15" spans="1:20" x14ac:dyDescent="0.3">
      <c r="A15" s="58" t="s">
        <v>1532</v>
      </c>
      <c r="B15" s="59">
        <f>VLOOKUP($A15,'Return Data'!$B$7:$R$2292,3,0)</f>
        <v>44827</v>
      </c>
      <c r="C15" s="60">
        <f>VLOOKUP($A15,'Return Data'!$B$7:$R$2292,4,0)</f>
        <v>60.980899999999998</v>
      </c>
      <c r="D15" s="60">
        <f>VLOOKUP($A15,'Return Data'!$B$7:$R$2292,10,0)</f>
        <v>18.674299999999999</v>
      </c>
      <c r="E15" s="61">
        <f t="shared" si="0"/>
        <v>3</v>
      </c>
      <c r="F15" s="60">
        <f>VLOOKUP($A15,'Return Data'!$B$7:$R$2292,11,0)</f>
        <v>4.2667000000000002</v>
      </c>
      <c r="G15" s="61">
        <f t="shared" si="1"/>
        <v>5</v>
      </c>
      <c r="H15" s="60">
        <f>VLOOKUP($A15,'Return Data'!$B$7:$R$2292,12,0)</f>
        <v>4.1166</v>
      </c>
      <c r="I15" s="61">
        <f t="shared" si="2"/>
        <v>5</v>
      </c>
      <c r="J15" s="60">
        <f>VLOOKUP($A15,'Return Data'!$B$7:$R$2292,13,0)</f>
        <v>3.3919999999999999</v>
      </c>
      <c r="K15" s="61">
        <f t="shared" si="3"/>
        <v>6</v>
      </c>
      <c r="L15" s="60">
        <f>VLOOKUP($A15,'Return Data'!$B$7:$R$2292,17,0)</f>
        <v>12.966200000000001</v>
      </c>
      <c r="M15" s="61">
        <f t="shared" si="4"/>
        <v>4</v>
      </c>
      <c r="N15" s="60">
        <f>VLOOKUP($A15,'Return Data'!$B$7:$R$2292,14,0)</f>
        <v>9.4863</v>
      </c>
      <c r="O15" s="61">
        <f t="shared" si="5"/>
        <v>4</v>
      </c>
      <c r="P15" s="60">
        <f>VLOOKUP($A15,'Return Data'!$B$7:$R$2292,15,0)</f>
        <v>7.1471999999999998</v>
      </c>
      <c r="Q15" s="61">
        <f t="shared" si="6"/>
        <v>5</v>
      </c>
      <c r="R15" s="60">
        <f>VLOOKUP($A15,'Return Data'!$B$7:$R$2292,16,0)</f>
        <v>10.119199999999999</v>
      </c>
      <c r="S15" s="62">
        <f t="shared" si="7"/>
        <v>1</v>
      </c>
    </row>
    <row r="16" spans="1:20" x14ac:dyDescent="0.3">
      <c r="A16" s="58" t="s">
        <v>1533</v>
      </c>
      <c r="B16" s="59">
        <f>VLOOKUP($A16,'Return Data'!$B$7:$R$2292,3,0)</f>
        <v>44827</v>
      </c>
      <c r="C16" s="60">
        <f>VLOOKUP($A16,'Return Data'!$B$7:$R$2292,4,0)</f>
        <v>45.692700000000002</v>
      </c>
      <c r="D16" s="60">
        <f>VLOOKUP($A16,'Return Data'!$B$7:$R$2292,10,0)</f>
        <v>13.7988</v>
      </c>
      <c r="E16" s="61">
        <f t="shared" si="0"/>
        <v>14</v>
      </c>
      <c r="F16" s="60">
        <f>VLOOKUP($A16,'Return Data'!$B$7:$R$2292,11,0)</f>
        <v>-1.64</v>
      </c>
      <c r="G16" s="61">
        <f t="shared" si="1"/>
        <v>20</v>
      </c>
      <c r="H16" s="60">
        <f>VLOOKUP($A16,'Return Data'!$B$7:$R$2292,12,0)</f>
        <v>-1.0389999999999999</v>
      </c>
      <c r="I16" s="61">
        <f t="shared" si="2"/>
        <v>20</v>
      </c>
      <c r="J16" s="60">
        <f>VLOOKUP($A16,'Return Data'!$B$7:$R$2292,13,0)</f>
        <v>-1.1040000000000001</v>
      </c>
      <c r="K16" s="61">
        <f t="shared" si="3"/>
        <v>20</v>
      </c>
      <c r="L16" s="60">
        <f>VLOOKUP($A16,'Return Data'!$B$7:$R$2292,17,0)</f>
        <v>7.3342000000000001</v>
      </c>
      <c r="M16" s="61">
        <f t="shared" si="4"/>
        <v>14</v>
      </c>
      <c r="N16" s="60">
        <f>VLOOKUP($A16,'Return Data'!$B$7:$R$2292,14,0)</f>
        <v>6.5012999999999996</v>
      </c>
      <c r="O16" s="61">
        <f t="shared" si="5"/>
        <v>12</v>
      </c>
      <c r="P16" s="60">
        <f>VLOOKUP($A16,'Return Data'!$B$7:$R$2292,15,0)</f>
        <v>5.5311000000000003</v>
      </c>
      <c r="Q16" s="61">
        <f t="shared" si="6"/>
        <v>14</v>
      </c>
      <c r="R16" s="60">
        <f>VLOOKUP($A16,'Return Data'!$B$7:$R$2292,16,0)</f>
        <v>8.5153999999999996</v>
      </c>
      <c r="S16" s="62">
        <f t="shared" si="7"/>
        <v>6</v>
      </c>
    </row>
    <row r="17" spans="1:19" x14ac:dyDescent="0.3">
      <c r="A17" s="58" t="s">
        <v>1534</v>
      </c>
      <c r="B17" s="59">
        <f>VLOOKUP($A17,'Return Data'!$B$7:$R$2292,3,0)</f>
        <v>44827</v>
      </c>
      <c r="C17" s="60">
        <f>VLOOKUP($A17,'Return Data'!$B$7:$R$2292,4,0)</f>
        <v>57.168300000000002</v>
      </c>
      <c r="D17" s="60">
        <f>VLOOKUP($A17,'Return Data'!$B$7:$R$2292,10,0)</f>
        <v>16.975300000000001</v>
      </c>
      <c r="E17" s="61">
        <f t="shared" si="0"/>
        <v>7</v>
      </c>
      <c r="F17" s="60">
        <f>VLOOKUP($A17,'Return Data'!$B$7:$R$2292,11,0)</f>
        <v>5.9337999999999997</v>
      </c>
      <c r="G17" s="61">
        <f t="shared" si="1"/>
        <v>3</v>
      </c>
      <c r="H17" s="60">
        <f>VLOOKUP($A17,'Return Data'!$B$7:$R$2292,12,0)</f>
        <v>5.1729000000000003</v>
      </c>
      <c r="I17" s="61">
        <f t="shared" si="2"/>
        <v>3</v>
      </c>
      <c r="J17" s="60">
        <f>VLOOKUP($A17,'Return Data'!$B$7:$R$2292,13,0)</f>
        <v>4.2323000000000004</v>
      </c>
      <c r="K17" s="61">
        <f t="shared" si="3"/>
        <v>3</v>
      </c>
      <c r="L17" s="60">
        <f>VLOOKUP($A17,'Return Data'!$B$7:$R$2292,17,0)</f>
        <v>9.7481000000000009</v>
      </c>
      <c r="M17" s="61">
        <f t="shared" si="4"/>
        <v>8</v>
      </c>
      <c r="N17" s="60">
        <f>VLOOKUP($A17,'Return Data'!$B$7:$R$2292,14,0)</f>
        <v>9.1059999999999999</v>
      </c>
      <c r="O17" s="61">
        <f t="shared" si="5"/>
        <v>7</v>
      </c>
      <c r="P17" s="60">
        <f>VLOOKUP($A17,'Return Data'!$B$7:$R$2292,15,0)</f>
        <v>8.1412999999999993</v>
      </c>
      <c r="Q17" s="61">
        <f t="shared" si="6"/>
        <v>2</v>
      </c>
      <c r="R17" s="60">
        <f>VLOOKUP($A17,'Return Data'!$B$7:$R$2292,16,0)</f>
        <v>9.8844999999999992</v>
      </c>
      <c r="S17" s="62">
        <f t="shared" si="7"/>
        <v>2</v>
      </c>
    </row>
    <row r="18" spans="1:19" x14ac:dyDescent="0.3">
      <c r="A18" s="58" t="s">
        <v>1535</v>
      </c>
      <c r="B18" s="59">
        <f>VLOOKUP($A18,'Return Data'!$B$7:$R$2292,3,0)</f>
        <v>44827</v>
      </c>
      <c r="C18" s="60">
        <f>VLOOKUP($A18,'Return Data'!$B$7:$R$2292,4,0)</f>
        <v>25.844799999999999</v>
      </c>
      <c r="D18" s="60">
        <f>VLOOKUP($A18,'Return Data'!$B$7:$R$2292,10,0)</f>
        <v>11.166399999999999</v>
      </c>
      <c r="E18" s="61">
        <f t="shared" si="0"/>
        <v>18</v>
      </c>
      <c r="F18" s="60">
        <f>VLOOKUP($A18,'Return Data'!$B$7:$R$2292,11,0)</f>
        <v>-0.45950000000000002</v>
      </c>
      <c r="G18" s="61">
        <f t="shared" si="1"/>
        <v>18</v>
      </c>
      <c r="H18" s="60">
        <f>VLOOKUP($A18,'Return Data'!$B$7:$R$2292,12,0)</f>
        <v>-0.2218</v>
      </c>
      <c r="I18" s="61">
        <f t="shared" si="2"/>
        <v>17</v>
      </c>
      <c r="J18" s="60">
        <f>VLOOKUP($A18,'Return Data'!$B$7:$R$2292,13,0)</f>
        <v>-1.0694999999999999</v>
      </c>
      <c r="K18" s="61">
        <f t="shared" si="3"/>
        <v>19</v>
      </c>
      <c r="L18" s="60">
        <f>VLOOKUP($A18,'Return Data'!$B$7:$R$2292,17,0)</f>
        <v>5.5970000000000004</v>
      </c>
      <c r="M18" s="61">
        <f t="shared" si="4"/>
        <v>19</v>
      </c>
      <c r="N18" s="60">
        <f>VLOOKUP($A18,'Return Data'!$B$7:$R$2292,14,0)</f>
        <v>5.1561000000000003</v>
      </c>
      <c r="O18" s="61">
        <f t="shared" si="5"/>
        <v>17</v>
      </c>
      <c r="P18" s="60">
        <f>VLOOKUP($A18,'Return Data'!$B$7:$R$2292,15,0)</f>
        <v>5.0646000000000004</v>
      </c>
      <c r="Q18" s="61">
        <f t="shared" si="6"/>
        <v>16</v>
      </c>
      <c r="R18" s="60">
        <f>VLOOKUP($A18,'Return Data'!$B$7:$R$2292,16,0)</f>
        <v>7.8376999999999999</v>
      </c>
      <c r="S18" s="62">
        <f t="shared" si="7"/>
        <v>13</v>
      </c>
    </row>
    <row r="19" spans="1:19" x14ac:dyDescent="0.3">
      <c r="A19" s="58" t="s">
        <v>1537</v>
      </c>
      <c r="B19" s="59">
        <f>VLOOKUP($A19,'Return Data'!$B$7:$R$2292,3,0)</f>
        <v>44827</v>
      </c>
      <c r="C19" s="60">
        <f>VLOOKUP($A19,'Return Data'!$B$7:$R$2292,4,0)</f>
        <v>43.762599999999999</v>
      </c>
      <c r="D19" s="60">
        <f>VLOOKUP($A19,'Return Data'!$B$7:$R$2292,10,0)</f>
        <v>21.985600000000002</v>
      </c>
      <c r="E19" s="61">
        <f t="shared" si="0"/>
        <v>1</v>
      </c>
      <c r="F19" s="60">
        <f>VLOOKUP($A19,'Return Data'!$B$7:$R$2292,11,0)</f>
        <v>5.1871999999999998</v>
      </c>
      <c r="G19" s="61">
        <f t="shared" si="1"/>
        <v>4</v>
      </c>
      <c r="H19" s="60">
        <f>VLOOKUP($A19,'Return Data'!$B$7:$R$2292,12,0)</f>
        <v>3.4033000000000002</v>
      </c>
      <c r="I19" s="61">
        <f t="shared" si="2"/>
        <v>7</v>
      </c>
      <c r="J19" s="60">
        <f>VLOOKUP($A19,'Return Data'!$B$7:$R$2292,13,0)</f>
        <v>2.7806999999999999</v>
      </c>
      <c r="K19" s="61">
        <f t="shared" si="3"/>
        <v>7</v>
      </c>
      <c r="L19" s="60">
        <f>VLOOKUP($A19,'Return Data'!$B$7:$R$2292,17,0)</f>
        <v>11.9191</v>
      </c>
      <c r="M19" s="61">
        <f t="shared" si="4"/>
        <v>6</v>
      </c>
      <c r="N19" s="60">
        <f>VLOOKUP($A19,'Return Data'!$B$7:$R$2292,14,0)</f>
        <v>10.7704</v>
      </c>
      <c r="O19" s="61">
        <f t="shared" si="5"/>
        <v>2</v>
      </c>
      <c r="P19" s="60">
        <f>VLOOKUP($A19,'Return Data'!$B$7:$R$2292,15,0)</f>
        <v>8.3331</v>
      </c>
      <c r="Q19" s="61">
        <f t="shared" si="6"/>
        <v>1</v>
      </c>
      <c r="R19" s="60">
        <f>VLOOKUP($A19,'Return Data'!$B$7:$R$2292,16,0)</f>
        <v>8.1586999999999996</v>
      </c>
      <c r="S19" s="62">
        <f t="shared" si="7"/>
        <v>11</v>
      </c>
    </row>
    <row r="20" spans="1:19" x14ac:dyDescent="0.3">
      <c r="A20" s="58" t="s">
        <v>1538</v>
      </c>
      <c r="B20" s="59">
        <f>VLOOKUP($A20,'Return Data'!$B$7:$R$2292,3,0)</f>
        <v>44827</v>
      </c>
      <c r="C20" s="60">
        <f>VLOOKUP($A20,'Return Data'!$B$7:$R$2292,4,0)</f>
        <v>43.268700000000003</v>
      </c>
      <c r="D20" s="60">
        <f>VLOOKUP($A20,'Return Data'!$B$7:$R$2292,10,0)</f>
        <v>16.157599999999999</v>
      </c>
      <c r="E20" s="61">
        <f t="shared" si="0"/>
        <v>9</v>
      </c>
      <c r="F20" s="60">
        <f>VLOOKUP($A20,'Return Data'!$B$7:$R$2292,11,0)</f>
        <v>-1.3577999999999999</v>
      </c>
      <c r="G20" s="61">
        <f t="shared" si="1"/>
        <v>19</v>
      </c>
      <c r="H20" s="60">
        <f>VLOOKUP($A20,'Return Data'!$B$7:$R$2292,12,0)</f>
        <v>-0.76980000000000004</v>
      </c>
      <c r="I20" s="61">
        <f t="shared" si="2"/>
        <v>19</v>
      </c>
      <c r="J20" s="60">
        <f>VLOOKUP($A20,'Return Data'!$B$7:$R$2292,13,0)</f>
        <v>0.37440000000000001</v>
      </c>
      <c r="K20" s="61">
        <f t="shared" si="3"/>
        <v>14</v>
      </c>
      <c r="L20" s="60">
        <f>VLOOKUP($A20,'Return Data'!$B$7:$R$2292,17,0)</f>
        <v>7.1016000000000004</v>
      </c>
      <c r="M20" s="61">
        <f t="shared" si="4"/>
        <v>15</v>
      </c>
      <c r="N20" s="60">
        <f>VLOOKUP($A20,'Return Data'!$B$7:$R$2292,14,0)</f>
        <v>6.2093999999999996</v>
      </c>
      <c r="O20" s="61">
        <f t="shared" si="5"/>
        <v>15</v>
      </c>
      <c r="P20" s="60">
        <f>VLOOKUP($A20,'Return Data'!$B$7:$R$2292,15,0)</f>
        <v>5.8379000000000003</v>
      </c>
      <c r="Q20" s="61">
        <f t="shared" si="6"/>
        <v>11</v>
      </c>
      <c r="R20" s="60">
        <f>VLOOKUP($A20,'Return Data'!$B$7:$R$2292,16,0)</f>
        <v>5.8720999999999997</v>
      </c>
      <c r="S20" s="62">
        <f t="shared" si="7"/>
        <v>19</v>
      </c>
    </row>
    <row r="21" spans="1:19" x14ac:dyDescent="0.3">
      <c r="A21" s="58" t="s">
        <v>1539</v>
      </c>
      <c r="B21" s="59">
        <f>VLOOKUP($A21,'Return Data'!$B$7:$R$2292,3,0)</f>
        <v>44827</v>
      </c>
      <c r="C21" s="60">
        <f>VLOOKUP($A21,'Return Data'!$B$7:$R$2292,4,0)</f>
        <v>67.210899999999995</v>
      </c>
      <c r="D21" s="60">
        <f>VLOOKUP($A21,'Return Data'!$B$7:$R$2292,10,0)</f>
        <v>9.7393999999999998</v>
      </c>
      <c r="E21" s="61">
        <f t="shared" si="0"/>
        <v>19</v>
      </c>
      <c r="F21" s="60">
        <f>VLOOKUP($A21,'Return Data'!$B$7:$R$2292,11,0)</f>
        <v>-0.13689999999999999</v>
      </c>
      <c r="G21" s="61">
        <f t="shared" si="1"/>
        <v>17</v>
      </c>
      <c r="H21" s="60">
        <f>VLOOKUP($A21,'Return Data'!$B$7:$R$2292,12,0)</f>
        <v>-0.68969999999999998</v>
      </c>
      <c r="I21" s="61">
        <f t="shared" si="2"/>
        <v>18</v>
      </c>
      <c r="J21" s="60">
        <f>VLOOKUP($A21,'Return Data'!$B$7:$R$2292,13,0)</f>
        <v>-0.28989999999999999</v>
      </c>
      <c r="K21" s="61">
        <f t="shared" si="3"/>
        <v>18</v>
      </c>
      <c r="L21" s="60">
        <f>VLOOKUP($A21,'Return Data'!$B$7:$R$2292,17,0)</f>
        <v>6.1425999999999998</v>
      </c>
      <c r="M21" s="61">
        <f t="shared" si="4"/>
        <v>17</v>
      </c>
      <c r="N21" s="60">
        <f>VLOOKUP($A21,'Return Data'!$B$7:$R$2292,14,0)</f>
        <v>6.2182000000000004</v>
      </c>
      <c r="O21" s="61">
        <f t="shared" si="5"/>
        <v>14</v>
      </c>
      <c r="P21" s="60">
        <f>VLOOKUP($A21,'Return Data'!$B$7:$R$2292,15,0)</f>
        <v>5.8559999999999999</v>
      </c>
      <c r="Q21" s="61">
        <f t="shared" si="6"/>
        <v>10</v>
      </c>
      <c r="R21" s="60">
        <f>VLOOKUP($A21,'Return Data'!$B$7:$R$2292,16,0)</f>
        <v>8.0883000000000003</v>
      </c>
      <c r="S21" s="62">
        <f t="shared" si="7"/>
        <v>12</v>
      </c>
    </row>
    <row r="22" spans="1:19" x14ac:dyDescent="0.3">
      <c r="A22" s="58" t="s">
        <v>1867</v>
      </c>
      <c r="B22" s="59">
        <f>VLOOKUP($A22,'Return Data'!$B$7:$R$2292,3,0)</f>
        <v>44827</v>
      </c>
      <c r="C22" s="60">
        <f>VLOOKUP($A22,'Return Data'!$B$7:$R$2292,4,0)</f>
        <v>22.3933</v>
      </c>
      <c r="D22" s="60">
        <f>VLOOKUP($A22,'Return Data'!$B$7:$R$2292,10,0)</f>
        <v>12.747199999999999</v>
      </c>
      <c r="E22" s="61">
        <f t="shared" si="0"/>
        <v>15</v>
      </c>
      <c r="F22" s="60">
        <f>VLOOKUP($A22,'Return Data'!$B$7:$R$2292,11,0)</f>
        <v>3.0026000000000002</v>
      </c>
      <c r="G22" s="61">
        <f t="shared" si="1"/>
        <v>8</v>
      </c>
      <c r="H22" s="60">
        <f>VLOOKUP($A22,'Return Data'!$B$7:$R$2292,12,0)</f>
        <v>2.1962000000000002</v>
      </c>
      <c r="I22" s="61">
        <f t="shared" si="2"/>
        <v>10</v>
      </c>
      <c r="J22" s="60">
        <f>VLOOKUP($A22,'Return Data'!$B$7:$R$2292,13,0)</f>
        <v>1.0419</v>
      </c>
      <c r="K22" s="61">
        <f t="shared" si="3"/>
        <v>11</v>
      </c>
      <c r="L22" s="60">
        <f>VLOOKUP($A22,'Return Data'!$B$7:$R$2292,17,0)</f>
        <v>5.9130000000000003</v>
      </c>
      <c r="M22" s="61">
        <f t="shared" si="4"/>
        <v>18</v>
      </c>
      <c r="N22" s="60">
        <f>VLOOKUP($A22,'Return Data'!$B$7:$R$2292,14,0)</f>
        <v>4.7695999999999996</v>
      </c>
      <c r="O22" s="61">
        <f t="shared" si="5"/>
        <v>18</v>
      </c>
      <c r="P22" s="60">
        <f>VLOOKUP($A22,'Return Data'!$B$7:$R$2292,15,0)</f>
        <v>4.6475999999999997</v>
      </c>
      <c r="Q22" s="61">
        <f t="shared" si="6"/>
        <v>17</v>
      </c>
      <c r="R22" s="60">
        <f>VLOOKUP($A22,'Return Data'!$B$7:$R$2292,16,0)</f>
        <v>6.8535000000000004</v>
      </c>
      <c r="S22" s="62">
        <f t="shared" si="7"/>
        <v>18</v>
      </c>
    </row>
    <row r="23" spans="1:19" x14ac:dyDescent="0.3">
      <c r="A23" s="58" t="s">
        <v>1540</v>
      </c>
      <c r="B23" s="59">
        <f>VLOOKUP($A23,'Return Data'!$B$7:$R$2292,3,0)</f>
        <v>44827</v>
      </c>
      <c r="C23" s="60">
        <f>VLOOKUP($A23,'Return Data'!$B$7:$R$2292,4,0)</f>
        <v>45.231200000000001</v>
      </c>
      <c r="D23" s="60">
        <f>VLOOKUP($A23,'Return Data'!$B$7:$R$2292,10,0)</f>
        <v>11.2081</v>
      </c>
      <c r="E23" s="61">
        <f t="shared" si="0"/>
        <v>17</v>
      </c>
      <c r="F23" s="60">
        <f>VLOOKUP($A23,'Return Data'!$B$7:$R$2292,11,0)</f>
        <v>3.2269000000000001</v>
      </c>
      <c r="G23" s="61">
        <f t="shared" si="1"/>
        <v>7</v>
      </c>
      <c r="H23" s="60">
        <f>VLOOKUP($A23,'Return Data'!$B$7:$R$2292,12,0)</f>
        <v>3.8359000000000001</v>
      </c>
      <c r="I23" s="61">
        <f t="shared" si="2"/>
        <v>6</v>
      </c>
      <c r="J23" s="60">
        <f>VLOOKUP($A23,'Return Data'!$B$7:$R$2292,13,0)</f>
        <v>3.9838</v>
      </c>
      <c r="K23" s="61">
        <f t="shared" si="3"/>
        <v>4</v>
      </c>
      <c r="L23" s="60">
        <f>VLOOKUP($A23,'Return Data'!$B$7:$R$2292,17,0)</f>
        <v>9.0797000000000008</v>
      </c>
      <c r="M23" s="61">
        <f t="shared" si="4"/>
        <v>9</v>
      </c>
      <c r="N23" s="60">
        <f>VLOOKUP($A23,'Return Data'!$B$7:$R$2292,14,0)</f>
        <v>1.494</v>
      </c>
      <c r="O23" s="61">
        <f t="shared" si="5"/>
        <v>19</v>
      </c>
      <c r="P23" s="60">
        <f>VLOOKUP($A23,'Return Data'!$B$7:$R$2292,15,0)</f>
        <v>2.1204000000000001</v>
      </c>
      <c r="Q23" s="61">
        <f t="shared" si="6"/>
        <v>19</v>
      </c>
      <c r="R23" s="60">
        <f>VLOOKUP($A23,'Return Data'!$B$7:$R$2292,16,0)</f>
        <v>8.4007000000000005</v>
      </c>
      <c r="S23" s="62">
        <f t="shared" si="7"/>
        <v>8</v>
      </c>
    </row>
    <row r="24" spans="1:19" x14ac:dyDescent="0.3">
      <c r="A24" s="58" t="s">
        <v>1904</v>
      </c>
      <c r="B24" s="59">
        <f>VLOOKUP($A24,'Return Data'!$B$7:$R$2292,3,0)</f>
        <v>44827</v>
      </c>
      <c r="C24" s="60">
        <f>VLOOKUP($A24,'Return Data'!$B$7:$R$2292,4,0)</f>
        <v>54.9452</v>
      </c>
      <c r="D24" s="60">
        <f>VLOOKUP($A24,'Return Data'!$B$7:$R$2292,10,0)</f>
        <v>20.4026</v>
      </c>
      <c r="E24" s="61">
        <f t="shared" si="0"/>
        <v>2</v>
      </c>
      <c r="F24" s="60">
        <f>VLOOKUP($A24,'Return Data'!$B$7:$R$2292,11,0)</f>
        <v>7.4859999999999998</v>
      </c>
      <c r="G24" s="61">
        <f t="shared" si="1"/>
        <v>2</v>
      </c>
      <c r="H24" s="60">
        <f>VLOOKUP($A24,'Return Data'!$B$7:$R$2292,12,0)</f>
        <v>4.2835999999999999</v>
      </c>
      <c r="I24" s="61">
        <f t="shared" si="2"/>
        <v>4</v>
      </c>
      <c r="J24" s="60">
        <f>VLOOKUP($A24,'Return Data'!$B$7:$R$2292,13,0)</f>
        <v>5.6151</v>
      </c>
      <c r="K24" s="61">
        <f t="shared" si="3"/>
        <v>2</v>
      </c>
      <c r="L24" s="60">
        <f>VLOOKUP($A24,'Return Data'!$B$7:$R$2292,17,0)</f>
        <v>13.416600000000001</v>
      </c>
      <c r="M24" s="61">
        <f t="shared" si="4"/>
        <v>3</v>
      </c>
      <c r="N24" s="60">
        <f>VLOOKUP($A24,'Return Data'!$B$7:$R$2292,14,0)</f>
        <v>10.5167</v>
      </c>
      <c r="O24" s="61">
        <f t="shared" si="5"/>
        <v>3</v>
      </c>
      <c r="P24" s="60">
        <f>VLOOKUP($A24,'Return Data'!$B$7:$R$2292,15,0)</f>
        <v>7.6630000000000003</v>
      </c>
      <c r="Q24" s="61">
        <f t="shared" si="6"/>
        <v>4</v>
      </c>
      <c r="R24" s="60">
        <f>VLOOKUP($A24,'Return Data'!$B$7:$R$2292,16,0)</f>
        <v>8.2398000000000007</v>
      </c>
      <c r="S24" s="62">
        <f t="shared" si="7"/>
        <v>10</v>
      </c>
    </row>
    <row r="25" spans="1:19" x14ac:dyDescent="0.3">
      <c r="A25" s="58" t="s">
        <v>1542</v>
      </c>
      <c r="B25" s="59">
        <f>VLOOKUP($A25,'Return Data'!$B$7:$R$2292,3,0)</f>
        <v>44827</v>
      </c>
      <c r="C25" s="60">
        <f>VLOOKUP($A25,'Return Data'!$B$7:$R$2292,4,0)</f>
        <v>23.831800000000001</v>
      </c>
      <c r="D25" s="60">
        <f>VLOOKUP($A25,'Return Data'!$B$7:$R$2292,10,0)</f>
        <v>13.860799999999999</v>
      </c>
      <c r="E25" s="61">
        <f t="shared" si="0"/>
        <v>13</v>
      </c>
      <c r="F25" s="60">
        <f>VLOOKUP($A25,'Return Data'!$B$7:$R$2292,11,0)</f>
        <v>2.2604000000000002</v>
      </c>
      <c r="G25" s="61">
        <f t="shared" si="1"/>
        <v>12</v>
      </c>
      <c r="H25" s="60">
        <f>VLOOKUP($A25,'Return Data'!$B$7:$R$2292,12,0)</f>
        <v>1.2395</v>
      </c>
      <c r="I25" s="61">
        <f t="shared" si="2"/>
        <v>14</v>
      </c>
      <c r="J25" s="60">
        <f>VLOOKUP($A25,'Return Data'!$B$7:$R$2292,13,0)</f>
        <v>2.7568999999999999</v>
      </c>
      <c r="K25" s="61">
        <f t="shared" si="3"/>
        <v>8</v>
      </c>
      <c r="L25" s="60">
        <f>VLOOKUP($A25,'Return Data'!$B$7:$R$2292,17,0)</f>
        <v>10.2171</v>
      </c>
      <c r="M25" s="61">
        <f t="shared" si="4"/>
        <v>7</v>
      </c>
      <c r="N25" s="60">
        <f>VLOOKUP($A25,'Return Data'!$B$7:$R$2292,14,0)</f>
        <v>8.3017000000000003</v>
      </c>
      <c r="O25" s="61">
        <f t="shared" si="5"/>
        <v>10</v>
      </c>
      <c r="P25" s="60">
        <f>VLOOKUP($A25,'Return Data'!$B$7:$R$2292,15,0)</f>
        <v>5.1105999999999998</v>
      </c>
      <c r="Q25" s="61">
        <f t="shared" si="6"/>
        <v>15</v>
      </c>
      <c r="R25" s="60">
        <f>VLOOKUP($A25,'Return Data'!$B$7:$R$2292,16,0)</f>
        <v>7.1627999999999998</v>
      </c>
      <c r="S25" s="62">
        <f t="shared" si="7"/>
        <v>17</v>
      </c>
    </row>
    <row r="26" spans="1:19" x14ac:dyDescent="0.3">
      <c r="A26" s="58" t="s">
        <v>1543</v>
      </c>
      <c r="B26" s="59">
        <f>VLOOKUP($A26,'Return Data'!$B$7:$R$2292,3,0)</f>
        <v>0</v>
      </c>
      <c r="C26" s="60">
        <f>VLOOKUP($A26,'Return Data'!$B$7:$R$2292,4,0)</f>
        <v>0</v>
      </c>
      <c r="D26" s="60">
        <f>VLOOKUP($A26,'Return Data'!$B$7:$R$2292,10,0)</f>
        <v>0</v>
      </c>
      <c r="E26" s="61">
        <f t="shared" si="0"/>
        <v>20</v>
      </c>
      <c r="F26" s="60">
        <f>VLOOKUP($A26,'Return Data'!$B$7:$R$2292,11,0)</f>
        <v>0</v>
      </c>
      <c r="G26" s="61">
        <f t="shared" si="1"/>
        <v>16</v>
      </c>
      <c r="H26" s="60">
        <f>VLOOKUP($A26,'Return Data'!$B$7:$R$2292,12,0)</f>
        <v>0</v>
      </c>
      <c r="I26" s="61">
        <f t="shared" si="2"/>
        <v>15</v>
      </c>
      <c r="J26" s="60">
        <f>VLOOKUP($A26,'Return Data'!$B$7:$R$2292,13,0)</f>
        <v>0</v>
      </c>
      <c r="K26" s="61">
        <f t="shared" si="3"/>
        <v>16</v>
      </c>
      <c r="L26" s="60"/>
      <c r="M26" s="61"/>
      <c r="N26" s="60"/>
      <c r="O26" s="61"/>
      <c r="P26" s="60"/>
      <c r="Q26" s="61"/>
      <c r="R26" s="60">
        <f>VLOOKUP($A26,'Return Data'!$B$7:$R$2292,16,0)</f>
        <v>0</v>
      </c>
      <c r="S26" s="62">
        <f t="shared" si="7"/>
        <v>20</v>
      </c>
    </row>
    <row r="27" spans="1:19" x14ac:dyDescent="0.3">
      <c r="A27" s="58" t="s">
        <v>1544</v>
      </c>
      <c r="B27" s="59">
        <f>VLOOKUP($A27,'Return Data'!$B$7:$R$2292,3,0)</f>
        <v>44827</v>
      </c>
      <c r="C27" s="60">
        <f>VLOOKUP($A27,'Return Data'!$B$7:$R$2292,4,0)</f>
        <v>52.397500000000001</v>
      </c>
      <c r="D27" s="60">
        <f>VLOOKUP($A27,'Return Data'!$B$7:$R$2292,10,0)</f>
        <v>18.3371</v>
      </c>
      <c r="E27" s="61">
        <f t="shared" si="0"/>
        <v>5</v>
      </c>
      <c r="F27" s="60">
        <f>VLOOKUP($A27,'Return Data'!$B$7:$R$2292,11,0)</f>
        <v>2.9173</v>
      </c>
      <c r="G27" s="61">
        <f t="shared" si="1"/>
        <v>9</v>
      </c>
      <c r="H27" s="60">
        <f>VLOOKUP($A27,'Return Data'!$B$7:$R$2292,12,0)</f>
        <v>2.1097000000000001</v>
      </c>
      <c r="I27" s="61">
        <f t="shared" si="2"/>
        <v>11</v>
      </c>
      <c r="J27" s="60">
        <f>VLOOKUP($A27,'Return Data'!$B$7:$R$2292,13,0)</f>
        <v>2.1103000000000001</v>
      </c>
      <c r="K27" s="61">
        <f t="shared" si="3"/>
        <v>9</v>
      </c>
      <c r="L27" s="60">
        <f>VLOOKUP($A27,'Return Data'!$B$7:$R$2292,17,0)</f>
        <v>12.4305</v>
      </c>
      <c r="M27" s="61">
        <f>RANK(L27,L$8:L$27,0)</f>
        <v>5</v>
      </c>
      <c r="N27" s="60">
        <f>VLOOKUP($A27,'Return Data'!$B$7:$R$2292,14,0)</f>
        <v>8.5178999999999991</v>
      </c>
      <c r="O27" s="61">
        <f>RANK(N27,N$8:N$27,0)</f>
        <v>8</v>
      </c>
      <c r="P27" s="60">
        <f>VLOOKUP($A27,'Return Data'!$B$7:$R$2292,15,0)</f>
        <v>6.3890000000000002</v>
      </c>
      <c r="Q27" s="61">
        <f>RANK(P27,P$8:P$27,0)</f>
        <v>6</v>
      </c>
      <c r="R27" s="60">
        <f>VLOOKUP($A27,'Return Data'!$B$7:$R$2292,16,0)</f>
        <v>9.2180999999999997</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14.78012</v>
      </c>
      <c r="E29" s="69"/>
      <c r="F29" s="70">
        <f>AVERAGE(F8:F27)</f>
        <v>4.0739400000000003</v>
      </c>
      <c r="G29" s="69"/>
      <c r="H29" s="70">
        <f>AVERAGE(H8:H27)</f>
        <v>3.2022099999999996</v>
      </c>
      <c r="I29" s="69"/>
      <c r="J29" s="70">
        <f>AVERAGE(J8:J27)</f>
        <v>2.4837400000000001</v>
      </c>
      <c r="K29" s="69"/>
      <c r="L29" s="70">
        <f>AVERAGE(L8:L27)</f>
        <v>9.6163263157894736</v>
      </c>
      <c r="M29" s="69"/>
      <c r="N29" s="70">
        <f>AVERAGE(N8:N27)</f>
        <v>7.7200421052631585</v>
      </c>
      <c r="O29" s="69"/>
      <c r="P29" s="70">
        <f>AVERAGE(P8:P27)</f>
        <v>5.9910789473684218</v>
      </c>
      <c r="Q29" s="69"/>
      <c r="R29" s="70">
        <f>AVERAGE(R8:R27)</f>
        <v>7.8129099999999996</v>
      </c>
      <c r="S29" s="71"/>
    </row>
    <row r="30" spans="1:19" x14ac:dyDescent="0.3">
      <c r="A30" s="68" t="s">
        <v>28</v>
      </c>
      <c r="B30" s="69"/>
      <c r="C30" s="69"/>
      <c r="D30" s="70">
        <f>MIN(D8:D27)</f>
        <v>0</v>
      </c>
      <c r="E30" s="69"/>
      <c r="F30" s="70">
        <f>MIN(F8:F27)</f>
        <v>-1.64</v>
      </c>
      <c r="G30" s="69"/>
      <c r="H30" s="70">
        <f>MIN(H8:H27)</f>
        <v>-1.0389999999999999</v>
      </c>
      <c r="I30" s="69"/>
      <c r="J30" s="70">
        <f>MIN(J8:J27)</f>
        <v>-1.1040000000000001</v>
      </c>
      <c r="K30" s="69"/>
      <c r="L30" s="70">
        <f>MIN(L8:L27)</f>
        <v>5.5970000000000004</v>
      </c>
      <c r="M30" s="69"/>
      <c r="N30" s="70">
        <f>MIN(N8:N27)</f>
        <v>1.494</v>
      </c>
      <c r="O30" s="69"/>
      <c r="P30" s="70">
        <f>MIN(P8:P27)</f>
        <v>2.1204000000000001</v>
      </c>
      <c r="Q30" s="69"/>
      <c r="R30" s="70">
        <f>MIN(R8:R27)</f>
        <v>0</v>
      </c>
      <c r="S30" s="71"/>
    </row>
    <row r="31" spans="1:19" ht="15" thickBot="1" x14ac:dyDescent="0.35">
      <c r="A31" s="72" t="s">
        <v>29</v>
      </c>
      <c r="B31" s="73"/>
      <c r="C31" s="73"/>
      <c r="D31" s="74">
        <f>MAX(D8:D27)</f>
        <v>21.985600000000002</v>
      </c>
      <c r="E31" s="73"/>
      <c r="F31" s="74">
        <f>MAX(F8:F27)</f>
        <v>39.456200000000003</v>
      </c>
      <c r="G31" s="73"/>
      <c r="H31" s="74">
        <f>MAX(H8:H27)</f>
        <v>26.9194</v>
      </c>
      <c r="I31" s="73"/>
      <c r="J31" s="74">
        <f>MAX(J8:J27)</f>
        <v>19.6799</v>
      </c>
      <c r="K31" s="73"/>
      <c r="L31" s="74">
        <f>MAX(L8:L27)</f>
        <v>16.340199999999999</v>
      </c>
      <c r="M31" s="73"/>
      <c r="N31" s="74">
        <f>MAX(N8:N27)</f>
        <v>13.7234</v>
      </c>
      <c r="O31" s="73"/>
      <c r="P31" s="74">
        <f>MAX(P8:P27)</f>
        <v>8.3331</v>
      </c>
      <c r="Q31" s="73"/>
      <c r="R31" s="74">
        <f>MAX(R8:R27)</f>
        <v>10.119199999999999</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1549</v>
      </c>
      <c r="B8" s="59">
        <f>VLOOKUP($A8,'Return Data'!$B$7:$R$2292,3,0)</f>
        <v>44827</v>
      </c>
      <c r="C8" s="60">
        <f>VLOOKUP($A8,'Return Data'!$B$7:$R$2292,4,0)</f>
        <v>18.66</v>
      </c>
      <c r="D8" s="60">
        <f>VLOOKUP($A8,'Return Data'!$B$7:$R$2292,10,0)</f>
        <v>5.9024000000000001</v>
      </c>
      <c r="E8" s="61">
        <f t="shared" ref="E8:E23" si="0">RANK(D8,D$8:D$30,0)</f>
        <v>8</v>
      </c>
      <c r="F8" s="60">
        <f>VLOOKUP($A8,'Return Data'!$B$7:$R$2292,11,0)</f>
        <v>0.6472</v>
      </c>
      <c r="G8" s="61">
        <f t="shared" ref="G8:G23" si="1">RANK(F8,F$8:F$30,0)</f>
        <v>22</v>
      </c>
      <c r="H8" s="60">
        <f>VLOOKUP($A8,'Return Data'!$B$7:$R$2292,12,0)</f>
        <v>-0.74470000000000003</v>
      </c>
      <c r="I8" s="61">
        <f t="shared" ref="I8:I23" si="2">RANK(H8,H$8:H$30,0)</f>
        <v>22</v>
      </c>
      <c r="J8" s="60">
        <f>VLOOKUP($A8,'Return Data'!$B$7:$R$2292,13,0)</f>
        <v>-1.9958</v>
      </c>
      <c r="K8" s="61">
        <f t="shared" ref="K8:K23" si="3">RANK(J8,J$8:J$30,0)</f>
        <v>22</v>
      </c>
      <c r="L8" s="60">
        <f>VLOOKUP($A8,'Return Data'!$B$7:$R$2292,17,0)</f>
        <v>12.0589</v>
      </c>
      <c r="M8" s="61">
        <f t="shared" ref="M8:M23" si="4">RANK(L8,L$8:L$30,0)</f>
        <v>14</v>
      </c>
      <c r="N8" s="60">
        <f>VLOOKUP($A8,'Return Data'!$B$7:$R$2292,14,0)</f>
        <v>9.0139999999999993</v>
      </c>
      <c r="O8" s="61">
        <f>RANK(N8,N$8:N$30,0)</f>
        <v>13</v>
      </c>
      <c r="P8" s="60">
        <f>VLOOKUP($A8,'Return Data'!$B$7:$R$2292,15,0)</f>
        <v>6.8550000000000004</v>
      </c>
      <c r="Q8" s="61">
        <f>RANK(P8,P$8:P$30,0)</f>
        <v>15</v>
      </c>
      <c r="R8" s="60">
        <f>VLOOKUP($A8,'Return Data'!$B$7:$R$2292,16,0)</f>
        <v>8.2986000000000004</v>
      </c>
      <c r="S8" s="62">
        <f t="shared" ref="S8:S23" si="5">RANK(R8,R$8:R$30,0)</f>
        <v>14</v>
      </c>
    </row>
    <row r="9" spans="1:20" x14ac:dyDescent="0.3">
      <c r="A9" s="58" t="s">
        <v>1550</v>
      </c>
      <c r="B9" s="59">
        <f>VLOOKUP($A9,'Return Data'!$B$7:$R$2292,3,0)</f>
        <v>44827</v>
      </c>
      <c r="C9" s="60">
        <f>VLOOKUP($A9,'Return Data'!$B$7:$R$2292,4,0)</f>
        <v>18.28</v>
      </c>
      <c r="D9" s="60">
        <f>VLOOKUP($A9,'Return Data'!$B$7:$R$2292,10,0)</f>
        <v>6.0324999999999998</v>
      </c>
      <c r="E9" s="61">
        <f t="shared" si="0"/>
        <v>7</v>
      </c>
      <c r="F9" s="60">
        <f>VLOOKUP($A9,'Return Data'!$B$7:$R$2292,11,0)</f>
        <v>1.3866000000000001</v>
      </c>
      <c r="G9" s="61">
        <f t="shared" si="1"/>
        <v>19</v>
      </c>
      <c r="H9" s="60">
        <f>VLOOKUP($A9,'Return Data'!$B$7:$R$2292,12,0)</f>
        <v>0.27429999999999999</v>
      </c>
      <c r="I9" s="61">
        <f t="shared" si="2"/>
        <v>20</v>
      </c>
      <c r="J9" s="60">
        <f>VLOOKUP($A9,'Return Data'!$B$7:$R$2292,13,0)</f>
        <v>-0.38150000000000001</v>
      </c>
      <c r="K9" s="61">
        <f t="shared" si="3"/>
        <v>21</v>
      </c>
      <c r="L9" s="60">
        <f>VLOOKUP($A9,'Return Data'!$B$7:$R$2292,17,0)</f>
        <v>13.8216</v>
      </c>
      <c r="M9" s="61">
        <f t="shared" si="4"/>
        <v>10</v>
      </c>
      <c r="N9" s="60">
        <f>VLOOKUP($A9,'Return Data'!$B$7:$R$2292,14,0)</f>
        <v>9.5776000000000003</v>
      </c>
      <c r="O9" s="61">
        <f>RANK(N9,N$8:N$30,0)</f>
        <v>12</v>
      </c>
      <c r="P9" s="60">
        <f>VLOOKUP($A9,'Return Data'!$B$7:$R$2292,15,0)</f>
        <v>9.1013999999999999</v>
      </c>
      <c r="Q9" s="61">
        <f>RANK(P9,P$8:P$30,0)</f>
        <v>4</v>
      </c>
      <c r="R9" s="60">
        <f>VLOOKUP($A9,'Return Data'!$B$7:$R$2292,16,0)</f>
        <v>8.8478999999999992</v>
      </c>
      <c r="S9" s="62">
        <f t="shared" si="5"/>
        <v>10</v>
      </c>
    </row>
    <row r="10" spans="1:20" x14ac:dyDescent="0.3">
      <c r="A10" s="58" t="s">
        <v>1968</v>
      </c>
      <c r="B10" s="59">
        <f>VLOOKUP($A10,'Return Data'!$B$7:$R$2292,3,0)</f>
        <v>44827</v>
      </c>
      <c r="C10" s="60">
        <f>VLOOKUP($A10,'Return Data'!$B$7:$R$2292,4,0)</f>
        <v>12.9848</v>
      </c>
      <c r="D10" s="60">
        <f>VLOOKUP($A10,'Return Data'!$B$7:$R$2292,10,0)</f>
        <v>6.2803000000000004</v>
      </c>
      <c r="E10" s="61">
        <f t="shared" si="0"/>
        <v>5</v>
      </c>
      <c r="F10" s="60">
        <f>VLOOKUP($A10,'Return Data'!$B$7:$R$2292,11,0)</f>
        <v>2.6637</v>
      </c>
      <c r="G10" s="61">
        <f t="shared" si="1"/>
        <v>8</v>
      </c>
      <c r="H10" s="60">
        <f>VLOOKUP($A10,'Return Data'!$B$7:$R$2292,12,0)</f>
        <v>3.2999000000000001</v>
      </c>
      <c r="I10" s="61">
        <f t="shared" si="2"/>
        <v>7</v>
      </c>
      <c r="J10" s="60">
        <f>VLOOKUP($A10,'Return Data'!$B$7:$R$2292,13,0)</f>
        <v>3.1358000000000001</v>
      </c>
      <c r="K10" s="61">
        <f t="shared" si="3"/>
        <v>8</v>
      </c>
      <c r="L10" s="60">
        <f>VLOOKUP($A10,'Return Data'!$B$7:$R$2292,17,0)</f>
        <v>7.7697000000000003</v>
      </c>
      <c r="M10" s="61">
        <f t="shared" si="4"/>
        <v>22</v>
      </c>
      <c r="N10" s="60"/>
      <c r="O10" s="61"/>
      <c r="P10" s="60"/>
      <c r="Q10" s="61"/>
      <c r="R10" s="60">
        <f>VLOOKUP($A10,'Return Data'!$B$7:$R$2292,16,0)</f>
        <v>8.5967000000000002</v>
      </c>
      <c r="S10" s="62">
        <f t="shared" si="5"/>
        <v>12</v>
      </c>
    </row>
    <row r="11" spans="1:20" x14ac:dyDescent="0.3">
      <c r="A11" s="58" t="s">
        <v>1551</v>
      </c>
      <c r="B11" s="59">
        <f>VLOOKUP($A11,'Return Data'!$B$7:$R$2292,3,0)</f>
        <v>44827</v>
      </c>
      <c r="C11" s="60">
        <f>VLOOKUP($A11,'Return Data'!$B$7:$R$2292,4,0)</f>
        <v>17.896999999999998</v>
      </c>
      <c r="D11" s="60">
        <f>VLOOKUP($A11,'Return Data'!$B$7:$R$2292,10,0)</f>
        <v>4.6547000000000001</v>
      </c>
      <c r="E11" s="61">
        <f t="shared" si="0"/>
        <v>16</v>
      </c>
      <c r="F11" s="60">
        <f>VLOOKUP($A11,'Return Data'!$B$7:$R$2292,11,0)</f>
        <v>2.5733999999999999</v>
      </c>
      <c r="G11" s="61">
        <f t="shared" si="1"/>
        <v>10</v>
      </c>
      <c r="H11" s="60">
        <f>VLOOKUP($A11,'Return Data'!$B$7:$R$2292,12,0)</f>
        <v>4.6241000000000003</v>
      </c>
      <c r="I11" s="61">
        <f t="shared" si="2"/>
        <v>3</v>
      </c>
      <c r="J11" s="60">
        <f>VLOOKUP($A11,'Return Data'!$B$7:$R$2292,13,0)</f>
        <v>1.5145</v>
      </c>
      <c r="K11" s="61">
        <f t="shared" si="3"/>
        <v>17</v>
      </c>
      <c r="L11" s="60">
        <f>VLOOKUP($A11,'Return Data'!$B$7:$R$2292,17,0)</f>
        <v>13.9262</v>
      </c>
      <c r="M11" s="61">
        <f t="shared" si="4"/>
        <v>9</v>
      </c>
      <c r="N11" s="60">
        <f>VLOOKUP($A11,'Return Data'!$B$7:$R$2292,14,0)</f>
        <v>9.8308999999999997</v>
      </c>
      <c r="O11" s="61">
        <f t="shared" ref="O11:O17" si="6">RANK(N11,N$8:N$30,0)</f>
        <v>10</v>
      </c>
      <c r="P11" s="60">
        <f>VLOOKUP($A11,'Return Data'!$B$7:$R$2292,15,0)</f>
        <v>7.8505000000000003</v>
      </c>
      <c r="Q11" s="61">
        <f>RANK(P11,P$8:P$30,0)</f>
        <v>10</v>
      </c>
      <c r="R11" s="60">
        <f>VLOOKUP($A11,'Return Data'!$B$7:$R$2292,16,0)</f>
        <v>9.3780999999999999</v>
      </c>
      <c r="S11" s="62">
        <f t="shared" si="5"/>
        <v>4</v>
      </c>
    </row>
    <row r="12" spans="1:20" x14ac:dyDescent="0.3">
      <c r="A12" s="58" t="s">
        <v>1552</v>
      </c>
      <c r="B12" s="59">
        <f>VLOOKUP($A12,'Return Data'!$B$7:$R$2292,3,0)</f>
        <v>44827</v>
      </c>
      <c r="C12" s="60">
        <f>VLOOKUP($A12,'Return Data'!$B$7:$R$2292,4,0)</f>
        <v>19.863499999999998</v>
      </c>
      <c r="D12" s="60">
        <f>VLOOKUP($A12,'Return Data'!$B$7:$R$2292,10,0)</f>
        <v>5.4169</v>
      </c>
      <c r="E12" s="61">
        <f t="shared" si="0"/>
        <v>12</v>
      </c>
      <c r="F12" s="60">
        <f>VLOOKUP($A12,'Return Data'!$B$7:$R$2292,11,0)</f>
        <v>2.5912000000000002</v>
      </c>
      <c r="G12" s="61">
        <f t="shared" si="1"/>
        <v>9</v>
      </c>
      <c r="H12" s="60">
        <f>VLOOKUP($A12,'Return Data'!$B$7:$R$2292,12,0)</f>
        <v>2.9314</v>
      </c>
      <c r="I12" s="61">
        <f t="shared" si="2"/>
        <v>9</v>
      </c>
      <c r="J12" s="60">
        <f>VLOOKUP($A12,'Return Data'!$B$7:$R$2292,13,0)</f>
        <v>2.4350999999999998</v>
      </c>
      <c r="K12" s="61">
        <f t="shared" si="3"/>
        <v>15</v>
      </c>
      <c r="L12" s="60">
        <f>VLOOKUP($A12,'Return Data'!$B$7:$R$2292,17,0)</f>
        <v>11.911899999999999</v>
      </c>
      <c r="M12" s="61">
        <f t="shared" si="4"/>
        <v>15</v>
      </c>
      <c r="N12" s="60">
        <f>VLOOKUP($A12,'Return Data'!$B$7:$R$2292,14,0)</f>
        <v>10.446400000000001</v>
      </c>
      <c r="O12" s="61">
        <f t="shared" si="6"/>
        <v>7</v>
      </c>
      <c r="P12" s="60">
        <f>VLOOKUP($A12,'Return Data'!$B$7:$R$2292,15,0)</f>
        <v>9.3384999999999998</v>
      </c>
      <c r="Q12" s="61">
        <f>RANK(P12,P$8:P$30,0)</f>
        <v>3</v>
      </c>
      <c r="R12" s="60">
        <f>VLOOKUP($A12,'Return Data'!$B$7:$R$2292,16,0)</f>
        <v>9.0154999999999994</v>
      </c>
      <c r="S12" s="62">
        <f t="shared" si="5"/>
        <v>9</v>
      </c>
    </row>
    <row r="13" spans="1:20" x14ac:dyDescent="0.3">
      <c r="A13" s="58" t="s">
        <v>1553</v>
      </c>
      <c r="B13" s="59">
        <f>VLOOKUP($A13,'Return Data'!$B$7:$R$2292,3,0)</f>
        <v>44827</v>
      </c>
      <c r="C13" s="60">
        <f>VLOOKUP($A13,'Return Data'!$B$7:$R$2292,4,0)</f>
        <v>13.7942</v>
      </c>
      <c r="D13" s="60">
        <f>VLOOKUP($A13,'Return Data'!$B$7:$R$2292,10,0)</f>
        <v>5.8276000000000003</v>
      </c>
      <c r="E13" s="61">
        <f t="shared" si="0"/>
        <v>9</v>
      </c>
      <c r="F13" s="60">
        <f>VLOOKUP($A13,'Return Data'!$B$7:$R$2292,11,0)</f>
        <v>3.3258000000000001</v>
      </c>
      <c r="G13" s="61">
        <f t="shared" si="1"/>
        <v>3</v>
      </c>
      <c r="H13" s="60">
        <f>VLOOKUP($A13,'Return Data'!$B$7:$R$2292,12,0)</f>
        <v>2.9333</v>
      </c>
      <c r="I13" s="61">
        <f t="shared" si="2"/>
        <v>8</v>
      </c>
      <c r="J13" s="60">
        <f>VLOOKUP($A13,'Return Data'!$B$7:$R$2292,13,0)</f>
        <v>3.5072000000000001</v>
      </c>
      <c r="K13" s="61">
        <f t="shared" si="3"/>
        <v>6</v>
      </c>
      <c r="L13" s="60">
        <f>VLOOKUP($A13,'Return Data'!$B$7:$R$2292,17,0)</f>
        <v>14.8476</v>
      </c>
      <c r="M13" s="61">
        <f t="shared" si="4"/>
        <v>6</v>
      </c>
      <c r="N13" s="60">
        <f>VLOOKUP($A13,'Return Data'!$B$7:$R$2292,14,0)</f>
        <v>9.6043000000000003</v>
      </c>
      <c r="O13" s="61">
        <f t="shared" si="6"/>
        <v>11</v>
      </c>
      <c r="P13" s="60"/>
      <c r="Q13" s="61"/>
      <c r="R13" s="60">
        <f>VLOOKUP($A13,'Return Data'!$B$7:$R$2292,16,0)</f>
        <v>8.2098999999999993</v>
      </c>
      <c r="S13" s="62">
        <f t="shared" si="5"/>
        <v>16</v>
      </c>
    </row>
    <row r="14" spans="1:20" x14ac:dyDescent="0.3">
      <c r="A14" s="58" t="s">
        <v>1554</v>
      </c>
      <c r="B14" s="59">
        <f>VLOOKUP($A14,'Return Data'!$B$7:$R$2292,3,0)</f>
        <v>44827</v>
      </c>
      <c r="C14" s="60">
        <f>VLOOKUP($A14,'Return Data'!$B$7:$R$2292,4,0)</f>
        <v>53.798999999999999</v>
      </c>
      <c r="D14" s="60">
        <f>VLOOKUP($A14,'Return Data'!$B$7:$R$2292,10,0)</f>
        <v>6.1920000000000002</v>
      </c>
      <c r="E14" s="61">
        <f t="shared" si="0"/>
        <v>6</v>
      </c>
      <c r="F14" s="60">
        <f>VLOOKUP($A14,'Return Data'!$B$7:$R$2292,11,0)</f>
        <v>3.1225000000000001</v>
      </c>
      <c r="G14" s="61">
        <f t="shared" si="1"/>
        <v>4</v>
      </c>
      <c r="H14" s="60">
        <f>VLOOKUP($A14,'Return Data'!$B$7:$R$2292,12,0)</f>
        <v>4.5392000000000001</v>
      </c>
      <c r="I14" s="61">
        <f t="shared" si="2"/>
        <v>4</v>
      </c>
      <c r="J14" s="60">
        <f>VLOOKUP($A14,'Return Data'!$B$7:$R$2292,13,0)</f>
        <v>4.6429</v>
      </c>
      <c r="K14" s="61">
        <f t="shared" si="3"/>
        <v>4</v>
      </c>
      <c r="L14" s="60">
        <f>VLOOKUP($A14,'Return Data'!$B$7:$R$2292,17,0)</f>
        <v>17.250699999999998</v>
      </c>
      <c r="M14" s="61">
        <f t="shared" si="4"/>
        <v>3</v>
      </c>
      <c r="N14" s="60">
        <f>VLOOKUP($A14,'Return Data'!$B$7:$R$2292,14,0)</f>
        <v>10.9635</v>
      </c>
      <c r="O14" s="61">
        <f t="shared" si="6"/>
        <v>4</v>
      </c>
      <c r="P14" s="60">
        <f>VLOOKUP($A14,'Return Data'!$B$7:$R$2292,15,0)</f>
        <v>8.8573000000000004</v>
      </c>
      <c r="Q14" s="61">
        <f>RANK(P14,P$8:P$30,0)</f>
        <v>6</v>
      </c>
      <c r="R14" s="60">
        <f>VLOOKUP($A14,'Return Data'!$B$7:$R$2292,16,0)</f>
        <v>10.121700000000001</v>
      </c>
      <c r="S14" s="62">
        <f t="shared" si="5"/>
        <v>3</v>
      </c>
    </row>
    <row r="15" spans="1:20" x14ac:dyDescent="0.3">
      <c r="A15" s="58" t="s">
        <v>1555</v>
      </c>
      <c r="B15" s="59">
        <f>VLOOKUP($A15,'Return Data'!$B$7:$R$2292,3,0)</f>
        <v>44827</v>
      </c>
      <c r="C15" s="60">
        <f>VLOOKUP($A15,'Return Data'!$B$7:$R$2292,4,0)</f>
        <v>18.62</v>
      </c>
      <c r="D15" s="60">
        <f>VLOOKUP($A15,'Return Data'!$B$7:$R$2292,10,0)</f>
        <v>2.3077000000000001</v>
      </c>
      <c r="E15" s="61">
        <f t="shared" si="0"/>
        <v>22</v>
      </c>
      <c r="F15" s="60">
        <f>VLOOKUP($A15,'Return Data'!$B$7:$R$2292,11,0)</f>
        <v>2.8729</v>
      </c>
      <c r="G15" s="61">
        <f t="shared" si="1"/>
        <v>5</v>
      </c>
      <c r="H15" s="60">
        <f>VLOOKUP($A15,'Return Data'!$B$7:$R$2292,12,0)</f>
        <v>4.9013999999999998</v>
      </c>
      <c r="I15" s="61">
        <f t="shared" si="2"/>
        <v>2</v>
      </c>
      <c r="J15" s="60">
        <f>VLOOKUP($A15,'Return Data'!$B$7:$R$2292,13,0)</f>
        <v>5.7354000000000003</v>
      </c>
      <c r="K15" s="61">
        <f t="shared" si="3"/>
        <v>2</v>
      </c>
      <c r="L15" s="60">
        <f>VLOOKUP($A15,'Return Data'!$B$7:$R$2292,17,0)</f>
        <v>11.6013</v>
      </c>
      <c r="M15" s="61">
        <f t="shared" si="4"/>
        <v>18</v>
      </c>
      <c r="N15" s="60">
        <f>VLOOKUP($A15,'Return Data'!$B$7:$R$2292,14,0)</f>
        <v>7.9466000000000001</v>
      </c>
      <c r="O15" s="61">
        <f t="shared" si="6"/>
        <v>18</v>
      </c>
      <c r="P15" s="60">
        <f>VLOOKUP($A15,'Return Data'!$B$7:$R$2292,15,0)</f>
        <v>7.7751000000000001</v>
      </c>
      <c r="Q15" s="61">
        <f>RANK(P15,P$8:P$30,0)</f>
        <v>11</v>
      </c>
      <c r="R15" s="60">
        <f>VLOOKUP($A15,'Return Data'!$B$7:$R$2292,16,0)</f>
        <v>8.2899999999999991</v>
      </c>
      <c r="S15" s="62">
        <f t="shared" si="5"/>
        <v>15</v>
      </c>
    </row>
    <row r="16" spans="1:20" x14ac:dyDescent="0.3">
      <c r="A16" s="58" t="s">
        <v>1556</v>
      </c>
      <c r="B16" s="59">
        <f>VLOOKUP($A16,'Return Data'!$B$7:$R$2292,3,0)</f>
        <v>44827</v>
      </c>
      <c r="C16" s="60">
        <f>VLOOKUP($A16,'Return Data'!$B$7:$R$2292,4,0)</f>
        <v>23.142199999999999</v>
      </c>
      <c r="D16" s="60">
        <f>VLOOKUP($A16,'Return Data'!$B$7:$R$2292,10,0)</f>
        <v>5.6070000000000002</v>
      </c>
      <c r="E16" s="61">
        <f t="shared" si="0"/>
        <v>11</v>
      </c>
      <c r="F16" s="60">
        <f>VLOOKUP($A16,'Return Data'!$B$7:$R$2292,11,0)</f>
        <v>2.3357000000000001</v>
      </c>
      <c r="G16" s="61">
        <f t="shared" si="1"/>
        <v>12</v>
      </c>
      <c r="H16" s="60">
        <f>VLOOKUP($A16,'Return Data'!$B$7:$R$2292,12,0)</f>
        <v>2.4857</v>
      </c>
      <c r="I16" s="61">
        <f t="shared" si="2"/>
        <v>15</v>
      </c>
      <c r="J16" s="60">
        <f>VLOOKUP($A16,'Return Data'!$B$7:$R$2292,13,0)</f>
        <v>1.9256</v>
      </c>
      <c r="K16" s="61">
        <f t="shared" si="3"/>
        <v>16</v>
      </c>
      <c r="L16" s="60">
        <f>VLOOKUP($A16,'Return Data'!$B$7:$R$2292,17,0)</f>
        <v>11.8353</v>
      </c>
      <c r="M16" s="61">
        <f t="shared" si="4"/>
        <v>16</v>
      </c>
      <c r="N16" s="60">
        <f>VLOOKUP($A16,'Return Data'!$B$7:$R$2292,14,0)</f>
        <v>8.6263000000000005</v>
      </c>
      <c r="O16" s="61">
        <f t="shared" si="6"/>
        <v>15</v>
      </c>
      <c r="P16" s="60">
        <f>VLOOKUP($A16,'Return Data'!$B$7:$R$2292,15,0)</f>
        <v>7.1150000000000002</v>
      </c>
      <c r="Q16" s="61">
        <f>RANK(P16,P$8:P$30,0)</f>
        <v>14</v>
      </c>
      <c r="R16" s="60">
        <f>VLOOKUP($A16,'Return Data'!$B$7:$R$2292,16,0)</f>
        <v>7.3856999999999999</v>
      </c>
      <c r="S16" s="62">
        <f t="shared" si="5"/>
        <v>21</v>
      </c>
    </row>
    <row r="17" spans="1:19" x14ac:dyDescent="0.3">
      <c r="A17" s="58" t="s">
        <v>1557</v>
      </c>
      <c r="B17" s="59">
        <f>VLOOKUP($A17,'Return Data'!$B$7:$R$2292,3,0)</f>
        <v>44827</v>
      </c>
      <c r="C17" s="60">
        <f>VLOOKUP($A17,'Return Data'!$B$7:$R$2292,4,0)</f>
        <v>27.155999999999999</v>
      </c>
      <c r="D17" s="60">
        <f>VLOOKUP($A17,'Return Data'!$B$7:$R$2292,10,0)</f>
        <v>3.7677</v>
      </c>
      <c r="E17" s="61">
        <f t="shared" si="0"/>
        <v>20</v>
      </c>
      <c r="F17" s="60">
        <f>VLOOKUP($A17,'Return Data'!$B$7:$R$2292,11,0)</f>
        <v>2.0901999999999998</v>
      </c>
      <c r="G17" s="61">
        <f t="shared" si="1"/>
        <v>14</v>
      </c>
      <c r="H17" s="60">
        <f>VLOOKUP($A17,'Return Data'!$B$7:$R$2292,12,0)</f>
        <v>2.4367999999999999</v>
      </c>
      <c r="I17" s="61">
        <f t="shared" si="2"/>
        <v>16</v>
      </c>
      <c r="J17" s="60">
        <f>VLOOKUP($A17,'Return Data'!$B$7:$R$2292,13,0)</f>
        <v>2.9026000000000001</v>
      </c>
      <c r="K17" s="61">
        <f t="shared" si="3"/>
        <v>11</v>
      </c>
      <c r="L17" s="60">
        <f>VLOOKUP($A17,'Return Data'!$B$7:$R$2292,17,0)</f>
        <v>10.327299999999999</v>
      </c>
      <c r="M17" s="61">
        <f t="shared" si="4"/>
        <v>19</v>
      </c>
      <c r="N17" s="60">
        <f>VLOOKUP($A17,'Return Data'!$B$7:$R$2292,14,0)</f>
        <v>8.2898999999999994</v>
      </c>
      <c r="O17" s="61">
        <f t="shared" si="6"/>
        <v>17</v>
      </c>
      <c r="P17" s="60">
        <f>VLOOKUP($A17,'Return Data'!$B$7:$R$2292,15,0)</f>
        <v>7.1584000000000003</v>
      </c>
      <c r="Q17" s="61">
        <f>RANK(P17,P$8:P$30,0)</f>
        <v>13</v>
      </c>
      <c r="R17" s="60">
        <f>VLOOKUP($A17,'Return Data'!$B$7:$R$2292,16,0)</f>
        <v>7.4954999999999998</v>
      </c>
      <c r="S17" s="62">
        <f t="shared" si="5"/>
        <v>20</v>
      </c>
    </row>
    <row r="18" spans="1:19" x14ac:dyDescent="0.3">
      <c r="A18" s="58" t="s">
        <v>1558</v>
      </c>
      <c r="B18" s="59">
        <f>VLOOKUP($A18,'Return Data'!$B$7:$R$2292,3,0)</f>
        <v>44827</v>
      </c>
      <c r="C18" s="60">
        <f>VLOOKUP($A18,'Return Data'!$B$7:$R$2292,4,0)</f>
        <v>13.1737</v>
      </c>
      <c r="D18" s="60">
        <f>VLOOKUP($A18,'Return Data'!$B$7:$R$2292,10,0)</f>
        <v>5.1448</v>
      </c>
      <c r="E18" s="61">
        <f t="shared" si="0"/>
        <v>14</v>
      </c>
      <c r="F18" s="60">
        <f>VLOOKUP($A18,'Return Data'!$B$7:$R$2292,11,0)</f>
        <v>0.79800000000000004</v>
      </c>
      <c r="G18" s="61">
        <f t="shared" si="1"/>
        <v>21</v>
      </c>
      <c r="H18" s="60">
        <f>VLOOKUP($A18,'Return Data'!$B$7:$R$2292,12,0)</f>
        <v>-0.40150000000000002</v>
      </c>
      <c r="I18" s="61">
        <f t="shared" si="2"/>
        <v>21</v>
      </c>
      <c r="J18" s="60">
        <f>VLOOKUP($A18,'Return Data'!$B$7:$R$2292,13,0)</f>
        <v>-0.18940000000000001</v>
      </c>
      <c r="K18" s="61">
        <f t="shared" si="3"/>
        <v>20</v>
      </c>
      <c r="L18" s="60">
        <f>VLOOKUP($A18,'Return Data'!$B$7:$R$2292,17,0)</f>
        <v>8.7621000000000002</v>
      </c>
      <c r="M18" s="61">
        <f t="shared" si="4"/>
        <v>21</v>
      </c>
      <c r="N18" s="60"/>
      <c r="O18" s="61"/>
      <c r="P18" s="60"/>
      <c r="Q18" s="61"/>
      <c r="R18" s="60">
        <f>VLOOKUP($A18,'Return Data'!$B$7:$R$2292,16,0)</f>
        <v>8.0722000000000005</v>
      </c>
      <c r="S18" s="62">
        <f t="shared" si="5"/>
        <v>18</v>
      </c>
    </row>
    <row r="19" spans="1:19" x14ac:dyDescent="0.3">
      <c r="A19" s="58" t="s">
        <v>1559</v>
      </c>
      <c r="B19" s="59">
        <f>VLOOKUP($A19,'Return Data'!$B$7:$R$2292,3,0)</f>
        <v>44827</v>
      </c>
      <c r="C19" s="60">
        <f>VLOOKUP($A19,'Return Data'!$B$7:$R$2292,4,0)</f>
        <v>20.3062</v>
      </c>
      <c r="D19" s="60">
        <f>VLOOKUP($A19,'Return Data'!$B$7:$R$2292,10,0)</f>
        <v>5.2107000000000001</v>
      </c>
      <c r="E19" s="61">
        <f t="shared" si="0"/>
        <v>13</v>
      </c>
      <c r="F19" s="60">
        <f>VLOOKUP($A19,'Return Data'!$B$7:$R$2292,11,0)</f>
        <v>3.5608</v>
      </c>
      <c r="G19" s="61">
        <f t="shared" si="1"/>
        <v>2</v>
      </c>
      <c r="H19" s="60">
        <f>VLOOKUP($A19,'Return Data'!$B$7:$R$2292,12,0)</f>
        <v>5.2619999999999996</v>
      </c>
      <c r="I19" s="61">
        <f t="shared" si="2"/>
        <v>1</v>
      </c>
      <c r="J19" s="60">
        <f>VLOOKUP($A19,'Return Data'!$B$7:$R$2292,13,0)</f>
        <v>7.0788000000000002</v>
      </c>
      <c r="K19" s="61">
        <f t="shared" si="3"/>
        <v>1</v>
      </c>
      <c r="L19" s="60">
        <f>VLOOKUP($A19,'Return Data'!$B$7:$R$2292,17,0)</f>
        <v>12.8515</v>
      </c>
      <c r="M19" s="61">
        <f t="shared" si="4"/>
        <v>11</v>
      </c>
      <c r="N19" s="60">
        <f>VLOOKUP($A19,'Return Data'!$B$7:$R$2292,14,0)</f>
        <v>10.5151</v>
      </c>
      <c r="O19" s="61">
        <f>RANK(N19,N$8:N$30,0)</f>
        <v>6</v>
      </c>
      <c r="P19" s="60">
        <f>VLOOKUP($A19,'Return Data'!$B$7:$R$2292,15,0)</f>
        <v>8.9742999999999995</v>
      </c>
      <c r="Q19" s="61">
        <f>RANK(P19,P$8:P$30,0)</f>
        <v>5</v>
      </c>
      <c r="R19" s="60">
        <f>VLOOKUP($A19,'Return Data'!$B$7:$R$2292,16,0)</f>
        <v>9.3180999999999994</v>
      </c>
      <c r="S19" s="62">
        <f t="shared" si="5"/>
        <v>5</v>
      </c>
    </row>
    <row r="20" spans="1:19" x14ac:dyDescent="0.3">
      <c r="A20" s="58" t="s">
        <v>1560</v>
      </c>
      <c r="B20" s="59">
        <f>VLOOKUP($A20,'Return Data'!$B$7:$R$2292,3,0)</f>
        <v>44827</v>
      </c>
      <c r="C20" s="60">
        <f>VLOOKUP($A20,'Return Data'!$B$7:$R$2292,4,0)</f>
        <v>25.260999999999999</v>
      </c>
      <c r="D20" s="60">
        <f>VLOOKUP($A20,'Return Data'!$B$7:$R$2292,10,0)</f>
        <v>4.8044000000000002</v>
      </c>
      <c r="E20" s="61">
        <f t="shared" si="0"/>
        <v>15</v>
      </c>
      <c r="F20" s="60">
        <f>VLOOKUP($A20,'Return Data'!$B$7:$R$2292,11,0)</f>
        <v>1.4945999999999999</v>
      </c>
      <c r="G20" s="61">
        <f t="shared" si="1"/>
        <v>18</v>
      </c>
      <c r="H20" s="60">
        <f>VLOOKUP($A20,'Return Data'!$B$7:$R$2292,12,0)</f>
        <v>2.7412999999999998</v>
      </c>
      <c r="I20" s="61">
        <f t="shared" si="2"/>
        <v>12</v>
      </c>
      <c r="J20" s="60">
        <f>VLOOKUP($A20,'Return Data'!$B$7:$R$2292,13,0)</f>
        <v>3.2494000000000001</v>
      </c>
      <c r="K20" s="61">
        <f t="shared" si="3"/>
        <v>7</v>
      </c>
      <c r="L20" s="60">
        <f>VLOOKUP($A20,'Return Data'!$B$7:$R$2292,17,0)</f>
        <v>15.3081</v>
      </c>
      <c r="M20" s="61">
        <f t="shared" si="4"/>
        <v>4</v>
      </c>
      <c r="N20" s="60">
        <f>VLOOKUP($A20,'Return Data'!$B$7:$R$2292,14,0)</f>
        <v>10.7714</v>
      </c>
      <c r="O20" s="61">
        <f>RANK(N20,N$8:N$30,0)</f>
        <v>5</v>
      </c>
      <c r="P20" s="60">
        <f>VLOOKUP($A20,'Return Data'!$B$7:$R$2292,15,0)</f>
        <v>7.9698000000000002</v>
      </c>
      <c r="Q20" s="61">
        <f>RANK(P20,P$8:P$30,0)</f>
        <v>9</v>
      </c>
      <c r="R20" s="60">
        <f>VLOOKUP($A20,'Return Data'!$B$7:$R$2292,16,0)</f>
        <v>8.8391999999999999</v>
      </c>
      <c r="S20" s="62">
        <f t="shared" si="5"/>
        <v>11</v>
      </c>
    </row>
    <row r="21" spans="1:19" x14ac:dyDescent="0.3">
      <c r="A21" s="58" t="s">
        <v>1561</v>
      </c>
      <c r="B21" s="59">
        <f>VLOOKUP($A21,'Return Data'!$B$7:$R$2292,3,0)</f>
        <v>44827</v>
      </c>
      <c r="C21" s="60">
        <f>VLOOKUP($A21,'Return Data'!$B$7:$R$2292,4,0)</f>
        <v>17.479700000000001</v>
      </c>
      <c r="D21" s="60">
        <f>VLOOKUP($A21,'Return Data'!$B$7:$R$2292,10,0)</f>
        <v>7.1696999999999997</v>
      </c>
      <c r="E21" s="61">
        <f t="shared" si="0"/>
        <v>1</v>
      </c>
      <c r="F21" s="60">
        <f>VLOOKUP($A21,'Return Data'!$B$7:$R$2292,11,0)</f>
        <v>2.1941999999999999</v>
      </c>
      <c r="G21" s="61">
        <f t="shared" si="1"/>
        <v>13</v>
      </c>
      <c r="H21" s="60">
        <f>VLOOKUP($A21,'Return Data'!$B$7:$R$2292,12,0)</f>
        <v>2.8786999999999998</v>
      </c>
      <c r="I21" s="61">
        <f t="shared" si="2"/>
        <v>10</v>
      </c>
      <c r="J21" s="60">
        <f>VLOOKUP($A21,'Return Data'!$B$7:$R$2292,13,0)</f>
        <v>2.8435000000000001</v>
      </c>
      <c r="K21" s="61">
        <f t="shared" si="3"/>
        <v>12</v>
      </c>
      <c r="L21" s="60">
        <f>VLOOKUP($A21,'Return Data'!$B$7:$R$2292,17,0)</f>
        <v>17.300599999999999</v>
      </c>
      <c r="M21" s="61">
        <f t="shared" si="4"/>
        <v>2</v>
      </c>
      <c r="N21" s="60">
        <f>VLOOKUP($A21,'Return Data'!$B$7:$R$2292,14,0)</f>
        <v>13.0306</v>
      </c>
      <c r="O21" s="61">
        <f>RANK(N21,N$8:N$30,0)</f>
        <v>2</v>
      </c>
      <c r="P21" s="60">
        <f>VLOOKUP($A21,'Return Data'!$B$7:$R$2292,15,0)</f>
        <v>9.6219999999999999</v>
      </c>
      <c r="Q21" s="61">
        <f>RANK(P21,P$8:P$30,0)</f>
        <v>2</v>
      </c>
      <c r="R21" s="60">
        <f>VLOOKUP($A21,'Return Data'!$B$7:$R$2292,16,0)</f>
        <v>10.4011</v>
      </c>
      <c r="S21" s="62">
        <f t="shared" si="5"/>
        <v>2</v>
      </c>
    </row>
    <row r="22" spans="1:19" x14ac:dyDescent="0.3">
      <c r="A22" s="58" t="s">
        <v>1562</v>
      </c>
      <c r="B22" s="59">
        <f>VLOOKUP($A22,'Return Data'!$B$7:$R$2292,3,0)</f>
        <v>44827</v>
      </c>
      <c r="C22" s="60">
        <f>VLOOKUP($A22,'Return Data'!$B$7:$R$2292,4,0)</f>
        <v>15.435</v>
      </c>
      <c r="D22" s="60">
        <f>VLOOKUP($A22,'Return Data'!$B$7:$R$2292,10,0)</f>
        <v>6.6026999999999996</v>
      </c>
      <c r="E22" s="61">
        <f t="shared" si="0"/>
        <v>3</v>
      </c>
      <c r="F22" s="60">
        <f>VLOOKUP($A22,'Return Data'!$B$7:$R$2292,11,0)</f>
        <v>2.8176999999999999</v>
      </c>
      <c r="G22" s="61">
        <f t="shared" si="1"/>
        <v>7</v>
      </c>
      <c r="H22" s="60">
        <f>VLOOKUP($A22,'Return Data'!$B$7:$R$2292,12,0)</f>
        <v>2.7835000000000001</v>
      </c>
      <c r="I22" s="61">
        <f t="shared" si="2"/>
        <v>11</v>
      </c>
      <c r="J22" s="60">
        <f>VLOOKUP($A22,'Return Data'!$B$7:$R$2292,13,0)</f>
        <v>2.7698</v>
      </c>
      <c r="K22" s="61">
        <f t="shared" si="3"/>
        <v>13</v>
      </c>
      <c r="L22" s="60">
        <f>VLOOKUP($A22,'Return Data'!$B$7:$R$2292,17,0)</f>
        <v>15.099</v>
      </c>
      <c r="M22" s="61">
        <f t="shared" si="4"/>
        <v>5</v>
      </c>
      <c r="N22" s="60">
        <f>VLOOKUP($A22,'Return Data'!$B$7:$R$2292,14,0)</f>
        <v>12.5242</v>
      </c>
      <c r="O22" s="61">
        <f>RANK(N22,N$8:N$30,0)</f>
        <v>3</v>
      </c>
      <c r="P22" s="60"/>
      <c r="Q22" s="61"/>
      <c r="R22" s="60">
        <f>VLOOKUP($A22,'Return Data'!$B$7:$R$2292,16,0)</f>
        <v>12.2028</v>
      </c>
      <c r="S22" s="62">
        <f t="shared" si="5"/>
        <v>1</v>
      </c>
    </row>
    <row r="23" spans="1:19" x14ac:dyDescent="0.3">
      <c r="A23" s="58" t="s">
        <v>1563</v>
      </c>
      <c r="B23" s="59">
        <f>VLOOKUP($A23,'Return Data'!$B$7:$R$2292,3,0)</f>
        <v>44827</v>
      </c>
      <c r="C23" s="60">
        <f>VLOOKUP($A23,'Return Data'!$B$7:$R$2292,4,0)</f>
        <v>13.342499999999999</v>
      </c>
      <c r="D23" s="60">
        <f>VLOOKUP($A23,'Return Data'!$B$7:$R$2292,10,0)</f>
        <v>3.8075999999999999</v>
      </c>
      <c r="E23" s="61">
        <f t="shared" si="0"/>
        <v>19</v>
      </c>
      <c r="F23" s="60">
        <f>VLOOKUP($A23,'Return Data'!$B$7:$R$2292,11,0)</f>
        <v>1.8534999999999999</v>
      </c>
      <c r="G23" s="61">
        <f t="shared" si="1"/>
        <v>15</v>
      </c>
      <c r="H23" s="60">
        <f>VLOOKUP($A23,'Return Data'!$B$7:$R$2292,12,0)</f>
        <v>2.3919999999999999</v>
      </c>
      <c r="I23" s="61">
        <f t="shared" si="2"/>
        <v>17</v>
      </c>
      <c r="J23" s="60">
        <f>VLOOKUP($A23,'Return Data'!$B$7:$R$2292,13,0)</f>
        <v>1.1201000000000001</v>
      </c>
      <c r="K23" s="61">
        <f t="shared" si="3"/>
        <v>18</v>
      </c>
      <c r="L23" s="60">
        <f>VLOOKUP($A23,'Return Data'!$B$7:$R$2292,17,0)</f>
        <v>12.337199999999999</v>
      </c>
      <c r="M23" s="61">
        <f t="shared" si="4"/>
        <v>13</v>
      </c>
      <c r="N23" s="60">
        <f>VLOOKUP($A23,'Return Data'!$B$7:$R$2292,14,0)</f>
        <v>2.0326</v>
      </c>
      <c r="O23" s="61">
        <f>RANK(N23,N$8:N$30,0)</f>
        <v>20</v>
      </c>
      <c r="P23" s="60">
        <f>VLOOKUP($A23,'Return Data'!$B$7:$R$2292,15,0)</f>
        <v>1.1888000000000001</v>
      </c>
      <c r="Q23" s="61">
        <f>RANK(P23,P$8:P$30,0)</f>
        <v>16</v>
      </c>
      <c r="R23" s="60">
        <f>VLOOKUP($A23,'Return Data'!$B$7:$R$2292,16,0)</f>
        <v>4.0163000000000002</v>
      </c>
      <c r="S23" s="62">
        <f t="shared" si="5"/>
        <v>22</v>
      </c>
    </row>
    <row r="24" spans="1:19" x14ac:dyDescent="0.3">
      <c r="A24" s="58" t="s">
        <v>1564</v>
      </c>
      <c r="B24" s="59">
        <f>VLOOKUP($A24,'Return Data'!$B$7:$R$2292,3,0)</f>
        <v>44827</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1566</v>
      </c>
      <c r="B25" s="59">
        <f>VLOOKUP($A25,'Return Data'!$B$7:$R$2292,3,0)</f>
        <v>44827</v>
      </c>
      <c r="C25" s="60">
        <f>VLOOKUP($A25,'Return Data'!$B$7:$R$2292,4,0)</f>
        <v>44.501100000000001</v>
      </c>
      <c r="D25" s="60">
        <f>VLOOKUP($A25,'Return Data'!$B$7:$R$2292,10,0)</f>
        <v>2.8005</v>
      </c>
      <c r="E25" s="61">
        <f t="shared" ref="E25:E30" si="7">RANK(D25,D$8:D$30,0)</f>
        <v>21</v>
      </c>
      <c r="F25" s="60">
        <f>VLOOKUP($A25,'Return Data'!$B$7:$R$2292,11,0)</f>
        <v>1.7128000000000001</v>
      </c>
      <c r="G25" s="61">
        <f t="shared" ref="G25:G30" si="8">RANK(F25,F$8:F$30,0)</f>
        <v>16</v>
      </c>
      <c r="H25" s="60">
        <f>VLOOKUP($A25,'Return Data'!$B$7:$R$2292,12,0)</f>
        <v>2.1991999999999998</v>
      </c>
      <c r="I25" s="61">
        <f t="shared" ref="I25:I30" si="9">RANK(H25,H$8:H$30,0)</f>
        <v>18</v>
      </c>
      <c r="J25" s="60">
        <f>VLOOKUP($A25,'Return Data'!$B$7:$R$2292,13,0)</f>
        <v>2.992</v>
      </c>
      <c r="K25" s="61">
        <f t="shared" ref="K25:K30" si="10">RANK(J25,J$8:J$30,0)</f>
        <v>9</v>
      </c>
      <c r="L25" s="60">
        <f>VLOOKUP($A25,'Return Data'!$B$7:$R$2292,17,0)</f>
        <v>12.3523</v>
      </c>
      <c r="M25" s="61">
        <f t="shared" ref="M25:M30" si="11">RANK(L25,L$8:L$30,0)</f>
        <v>12</v>
      </c>
      <c r="N25" s="60">
        <f>VLOOKUP($A25,'Return Data'!$B$7:$R$2292,14,0)</f>
        <v>8.4671000000000003</v>
      </c>
      <c r="O25" s="61">
        <f t="shared" ref="O25:O30" si="12">RANK(N25,N$8:N$30,0)</f>
        <v>16</v>
      </c>
      <c r="P25" s="60">
        <f>VLOOKUP($A25,'Return Data'!$B$7:$R$2292,15,0)</f>
        <v>8.1697000000000006</v>
      </c>
      <c r="Q25" s="61">
        <f>RANK(P25,P$8:P$30,0)</f>
        <v>8</v>
      </c>
      <c r="R25" s="60">
        <f>VLOOKUP($A25,'Return Data'!$B$7:$R$2292,16,0)</f>
        <v>9.1968999999999994</v>
      </c>
      <c r="S25" s="62">
        <f t="shared" ref="S25:S30" si="13">RANK(R25,R$8:R$30,0)</f>
        <v>7</v>
      </c>
    </row>
    <row r="26" spans="1:19" x14ac:dyDescent="0.3">
      <c r="A26" s="58" t="s">
        <v>1567</v>
      </c>
      <c r="B26" s="59">
        <f>VLOOKUP($A26,'Return Data'!$B$7:$R$2292,3,0)</f>
        <v>44827</v>
      </c>
      <c r="C26" s="60">
        <f>VLOOKUP($A26,'Return Data'!$B$7:$R$2292,4,0)</f>
        <v>19.143799999999999</v>
      </c>
      <c r="D26" s="60">
        <f>VLOOKUP($A26,'Return Data'!$B$7:$R$2292,10,0)</f>
        <v>6.9432</v>
      </c>
      <c r="E26" s="61">
        <f t="shared" si="7"/>
        <v>2</v>
      </c>
      <c r="F26" s="60">
        <f>VLOOKUP($A26,'Return Data'!$B$7:$R$2292,11,0)</f>
        <v>2.3464</v>
      </c>
      <c r="G26" s="61">
        <f t="shared" si="8"/>
        <v>11</v>
      </c>
      <c r="H26" s="60">
        <f>VLOOKUP($A26,'Return Data'!$B$7:$R$2292,12,0)</f>
        <v>2.6499000000000001</v>
      </c>
      <c r="I26" s="61">
        <f t="shared" si="9"/>
        <v>13</v>
      </c>
      <c r="J26" s="60">
        <f>VLOOKUP($A26,'Return Data'!$B$7:$R$2292,13,0)</f>
        <v>2.9037000000000002</v>
      </c>
      <c r="K26" s="61">
        <f t="shared" si="10"/>
        <v>10</v>
      </c>
      <c r="L26" s="60">
        <f>VLOOKUP($A26,'Return Data'!$B$7:$R$2292,17,0)</f>
        <v>14.4293</v>
      </c>
      <c r="M26" s="61">
        <f t="shared" si="11"/>
        <v>8</v>
      </c>
      <c r="N26" s="60">
        <f>VLOOKUP($A26,'Return Data'!$B$7:$R$2292,14,0)</f>
        <v>10.4442</v>
      </c>
      <c r="O26" s="61">
        <f t="shared" si="12"/>
        <v>8</v>
      </c>
      <c r="P26" s="60">
        <f>VLOOKUP($A26,'Return Data'!$B$7:$R$2292,15,0)</f>
        <v>8.6629000000000005</v>
      </c>
      <c r="Q26" s="61">
        <f>RANK(P26,P$8:P$30,0)</f>
        <v>7</v>
      </c>
      <c r="R26" s="60">
        <f>VLOOKUP($A26,'Return Data'!$B$7:$R$2292,16,0)</f>
        <v>9.2616999999999994</v>
      </c>
      <c r="S26" s="62">
        <f t="shared" si="13"/>
        <v>6</v>
      </c>
    </row>
    <row r="27" spans="1:19" x14ac:dyDescent="0.3">
      <c r="A27" s="58" t="s">
        <v>1568</v>
      </c>
      <c r="B27" s="59">
        <f>VLOOKUP($A27,'Return Data'!$B$7:$R$2292,3,0)</f>
        <v>44827</v>
      </c>
      <c r="C27" s="60">
        <f>VLOOKUP($A27,'Return Data'!$B$7:$R$2292,4,0)</f>
        <v>56.8581</v>
      </c>
      <c r="D27" s="60">
        <f>VLOOKUP($A27,'Return Data'!$B$7:$R$2292,10,0)</f>
        <v>6.4566999999999997</v>
      </c>
      <c r="E27" s="61">
        <f t="shared" si="7"/>
        <v>4</v>
      </c>
      <c r="F27" s="60">
        <f>VLOOKUP($A27,'Return Data'!$B$7:$R$2292,11,0)</f>
        <v>3.6141999999999999</v>
      </c>
      <c r="G27" s="61">
        <f t="shared" si="8"/>
        <v>1</v>
      </c>
      <c r="H27" s="60">
        <f>VLOOKUP($A27,'Return Data'!$B$7:$R$2292,12,0)</f>
        <v>4.3682999999999996</v>
      </c>
      <c r="I27" s="61">
        <f t="shared" si="9"/>
        <v>5</v>
      </c>
      <c r="J27" s="60">
        <f>VLOOKUP($A27,'Return Data'!$B$7:$R$2292,13,0)</f>
        <v>5.0155000000000003</v>
      </c>
      <c r="K27" s="61">
        <f t="shared" si="10"/>
        <v>3</v>
      </c>
      <c r="L27" s="60">
        <f>VLOOKUP($A27,'Return Data'!$B$7:$R$2292,17,0)</f>
        <v>17.902000000000001</v>
      </c>
      <c r="M27" s="61">
        <f t="shared" si="11"/>
        <v>1</v>
      </c>
      <c r="N27" s="60">
        <f>VLOOKUP($A27,'Return Data'!$B$7:$R$2292,14,0)</f>
        <v>13.7448</v>
      </c>
      <c r="O27" s="61">
        <f t="shared" si="12"/>
        <v>1</v>
      </c>
      <c r="P27" s="60">
        <f>VLOOKUP($A27,'Return Data'!$B$7:$R$2292,15,0)</f>
        <v>10.226900000000001</v>
      </c>
      <c r="Q27" s="61">
        <f>RANK(P27,P$8:P$30,0)</f>
        <v>1</v>
      </c>
      <c r="R27" s="60">
        <f>VLOOKUP($A27,'Return Data'!$B$7:$R$2292,16,0)</f>
        <v>9.1742000000000008</v>
      </c>
      <c r="S27" s="62">
        <f t="shared" si="13"/>
        <v>8</v>
      </c>
    </row>
    <row r="28" spans="1:19" x14ac:dyDescent="0.3">
      <c r="A28" s="58" t="s">
        <v>1569</v>
      </c>
      <c r="B28" s="59">
        <f>VLOOKUP($A28,'Return Data'!$B$7:$R$2292,3,0)</f>
        <v>44827</v>
      </c>
      <c r="C28" s="60">
        <f>VLOOKUP($A28,'Return Data'!$B$7:$R$2292,4,0)</f>
        <v>45.977600000000002</v>
      </c>
      <c r="D28" s="60">
        <f>VLOOKUP($A28,'Return Data'!$B$7:$R$2292,10,0)</f>
        <v>3.8793000000000002</v>
      </c>
      <c r="E28" s="61">
        <f t="shared" si="7"/>
        <v>18</v>
      </c>
      <c r="F28" s="60">
        <f>VLOOKUP($A28,'Return Data'!$B$7:$R$2292,11,0)</f>
        <v>1.6151</v>
      </c>
      <c r="G28" s="61">
        <f t="shared" si="8"/>
        <v>17</v>
      </c>
      <c r="H28" s="60">
        <f>VLOOKUP($A28,'Return Data'!$B$7:$R$2292,12,0)</f>
        <v>2.5678999999999998</v>
      </c>
      <c r="I28" s="61">
        <f t="shared" si="9"/>
        <v>14</v>
      </c>
      <c r="J28" s="60">
        <f>VLOOKUP($A28,'Return Data'!$B$7:$R$2292,13,0)</f>
        <v>2.6717</v>
      </c>
      <c r="K28" s="61">
        <f t="shared" si="10"/>
        <v>14</v>
      </c>
      <c r="L28" s="60">
        <f>VLOOKUP($A28,'Return Data'!$B$7:$R$2292,17,0)</f>
        <v>11.814</v>
      </c>
      <c r="M28" s="61">
        <f t="shared" si="11"/>
        <v>17</v>
      </c>
      <c r="N28" s="60">
        <f>VLOOKUP($A28,'Return Data'!$B$7:$R$2292,14,0)</f>
        <v>8.9098000000000006</v>
      </c>
      <c r="O28" s="61">
        <f t="shared" si="12"/>
        <v>14</v>
      </c>
      <c r="P28" s="60">
        <f>VLOOKUP($A28,'Return Data'!$B$7:$R$2292,15,0)</f>
        <v>7.3521999999999998</v>
      </c>
      <c r="Q28" s="61">
        <f>RANK(P28,P$8:P$30,0)</f>
        <v>12</v>
      </c>
      <c r="R28" s="60">
        <f>VLOOKUP($A28,'Return Data'!$B$7:$R$2292,16,0)</f>
        <v>8.0754000000000001</v>
      </c>
      <c r="S28" s="62">
        <f t="shared" si="13"/>
        <v>17</v>
      </c>
    </row>
    <row r="29" spans="1:19" x14ac:dyDescent="0.3">
      <c r="A29" s="58" t="s">
        <v>1570</v>
      </c>
      <c r="B29" s="59">
        <f>VLOOKUP($A29,'Return Data'!$B$7:$R$2292,3,0)</f>
        <v>44827</v>
      </c>
      <c r="C29" s="60">
        <f>VLOOKUP($A29,'Return Data'!$B$7:$R$2292,4,0)</f>
        <v>13.59</v>
      </c>
      <c r="D29" s="60">
        <f>VLOOKUP($A29,'Return Data'!$B$7:$R$2292,10,0)</f>
        <v>4.4581</v>
      </c>
      <c r="E29" s="61">
        <f t="shared" si="7"/>
        <v>17</v>
      </c>
      <c r="F29" s="60">
        <f>VLOOKUP($A29,'Return Data'!$B$7:$R$2292,11,0)</f>
        <v>1.1161000000000001</v>
      </c>
      <c r="G29" s="61">
        <f t="shared" si="8"/>
        <v>20</v>
      </c>
      <c r="H29" s="60">
        <f>VLOOKUP($A29,'Return Data'!$B$7:$R$2292,12,0)</f>
        <v>0.74129999999999996</v>
      </c>
      <c r="I29" s="61">
        <f t="shared" si="9"/>
        <v>19</v>
      </c>
      <c r="J29" s="60">
        <f>VLOOKUP($A29,'Return Data'!$B$7:$R$2292,13,0)</f>
        <v>0.29520000000000002</v>
      </c>
      <c r="K29" s="61">
        <f t="shared" si="10"/>
        <v>19</v>
      </c>
      <c r="L29" s="60">
        <f>VLOOKUP($A29,'Return Data'!$B$7:$R$2292,17,0)</f>
        <v>9.3275000000000006</v>
      </c>
      <c r="M29" s="61">
        <f t="shared" si="11"/>
        <v>20</v>
      </c>
      <c r="N29" s="60">
        <f>VLOOKUP($A29,'Return Data'!$B$7:$R$2292,14,0)</f>
        <v>7.8864999999999998</v>
      </c>
      <c r="O29" s="61">
        <f t="shared" si="12"/>
        <v>19</v>
      </c>
      <c r="P29" s="60"/>
      <c r="Q29" s="61"/>
      <c r="R29" s="60">
        <f>VLOOKUP($A29,'Return Data'!$B$7:$R$2292,16,0)</f>
        <v>7.7178000000000004</v>
      </c>
      <c r="S29" s="62">
        <f t="shared" si="13"/>
        <v>19</v>
      </c>
    </row>
    <row r="30" spans="1:19" x14ac:dyDescent="0.3">
      <c r="A30" s="58" t="s">
        <v>1571</v>
      </c>
      <c r="B30" s="59">
        <f>VLOOKUP($A30,'Return Data'!$B$7:$R$2292,3,0)</f>
        <v>44827</v>
      </c>
      <c r="C30" s="60">
        <f>VLOOKUP($A30,'Return Data'!$B$7:$R$2292,4,0)</f>
        <v>13.9597</v>
      </c>
      <c r="D30" s="60">
        <f>VLOOKUP($A30,'Return Data'!$B$7:$R$2292,10,0)</f>
        <v>5.6089000000000002</v>
      </c>
      <c r="E30" s="61">
        <f t="shared" si="7"/>
        <v>10</v>
      </c>
      <c r="F30" s="60">
        <f>VLOOKUP($A30,'Return Data'!$B$7:$R$2292,11,0)</f>
        <v>2.8468</v>
      </c>
      <c r="G30" s="61">
        <f t="shared" si="8"/>
        <v>6</v>
      </c>
      <c r="H30" s="60">
        <f>VLOOKUP($A30,'Return Data'!$B$7:$R$2292,12,0)</f>
        <v>4.0999999999999996</v>
      </c>
      <c r="I30" s="61">
        <f t="shared" si="9"/>
        <v>6</v>
      </c>
      <c r="J30" s="60">
        <f>VLOOKUP($A30,'Return Data'!$B$7:$R$2292,13,0)</f>
        <v>3.9573</v>
      </c>
      <c r="K30" s="61">
        <f t="shared" si="10"/>
        <v>5</v>
      </c>
      <c r="L30" s="60">
        <f>VLOOKUP($A30,'Return Data'!$B$7:$R$2292,17,0)</f>
        <v>14.819800000000001</v>
      </c>
      <c r="M30" s="61">
        <f t="shared" si="11"/>
        <v>7</v>
      </c>
      <c r="N30" s="60">
        <f>VLOOKUP($A30,'Return Data'!$B$7:$R$2292,14,0)</f>
        <v>10.266400000000001</v>
      </c>
      <c r="O30" s="61">
        <f t="shared" si="12"/>
        <v>9</v>
      </c>
      <c r="P30" s="60"/>
      <c r="Q30" s="61"/>
      <c r="R30" s="60">
        <f>VLOOKUP($A30,'Return Data'!$B$7:$R$2292,16,0)</f>
        <v>8.5449000000000002</v>
      </c>
      <c r="S30" s="62">
        <f t="shared" si="13"/>
        <v>13</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5.2216090909090918</v>
      </c>
      <c r="E32" s="69"/>
      <c r="F32" s="70">
        <f>AVERAGE(F8:F30)</f>
        <v>2.2536090909090905</v>
      </c>
      <c r="G32" s="69"/>
      <c r="H32" s="70">
        <f>AVERAGE(H8:H30)</f>
        <v>2.7256363636363643</v>
      </c>
      <c r="I32" s="69"/>
      <c r="J32" s="70">
        <f>AVERAGE(J8:J30)</f>
        <v>2.6422454545454546</v>
      </c>
      <c r="K32" s="69"/>
      <c r="L32" s="70">
        <f>AVERAGE(L8:L30)</f>
        <v>13.075177272727272</v>
      </c>
      <c r="M32" s="69"/>
      <c r="N32" s="70">
        <f>AVERAGE(N8:N30)</f>
        <v>9.6446100000000001</v>
      </c>
      <c r="O32" s="69"/>
      <c r="P32" s="70">
        <f>AVERAGE(P8:P30)</f>
        <v>7.8886124999999998</v>
      </c>
      <c r="Q32" s="69"/>
      <c r="R32" s="70">
        <f>AVERAGE(R8:R30)</f>
        <v>8.6572818181818203</v>
      </c>
      <c r="S32" s="71"/>
    </row>
    <row r="33" spans="1:19" x14ac:dyDescent="0.3">
      <c r="A33" s="68" t="s">
        <v>28</v>
      </c>
      <c r="B33" s="69"/>
      <c r="C33" s="69"/>
      <c r="D33" s="70">
        <f>MIN(D8:D30)</f>
        <v>2.3077000000000001</v>
      </c>
      <c r="E33" s="69"/>
      <c r="F33" s="70">
        <f>MIN(F8:F30)</f>
        <v>0.6472</v>
      </c>
      <c r="G33" s="69"/>
      <c r="H33" s="70">
        <f>MIN(H8:H30)</f>
        <v>-0.74470000000000003</v>
      </c>
      <c r="I33" s="69"/>
      <c r="J33" s="70">
        <f>MIN(J8:J30)</f>
        <v>-1.9958</v>
      </c>
      <c r="K33" s="69"/>
      <c r="L33" s="70">
        <f>MIN(L8:L30)</f>
        <v>7.7697000000000003</v>
      </c>
      <c r="M33" s="69"/>
      <c r="N33" s="70">
        <f>MIN(N8:N30)</f>
        <v>2.0326</v>
      </c>
      <c r="O33" s="69"/>
      <c r="P33" s="70">
        <f>MIN(P8:P30)</f>
        <v>1.1888000000000001</v>
      </c>
      <c r="Q33" s="69"/>
      <c r="R33" s="70">
        <f>MIN(R8:R30)</f>
        <v>4.0163000000000002</v>
      </c>
      <c r="S33" s="71"/>
    </row>
    <row r="34" spans="1:19" ht="15" thickBot="1" x14ac:dyDescent="0.35">
      <c r="A34" s="72" t="s">
        <v>29</v>
      </c>
      <c r="B34" s="73"/>
      <c r="C34" s="73"/>
      <c r="D34" s="74">
        <f>MAX(D8:D30)</f>
        <v>7.1696999999999997</v>
      </c>
      <c r="E34" s="73"/>
      <c r="F34" s="74">
        <f>MAX(F8:F30)</f>
        <v>3.6141999999999999</v>
      </c>
      <c r="G34" s="73"/>
      <c r="H34" s="74">
        <f>MAX(H8:H30)</f>
        <v>5.2619999999999996</v>
      </c>
      <c r="I34" s="73"/>
      <c r="J34" s="74">
        <f>MAX(J8:J30)</f>
        <v>7.0788000000000002</v>
      </c>
      <c r="K34" s="73"/>
      <c r="L34" s="74">
        <f>MAX(L8:L30)</f>
        <v>17.902000000000001</v>
      </c>
      <c r="M34" s="73"/>
      <c r="N34" s="74">
        <f>MAX(N8:N30)</f>
        <v>13.7448</v>
      </c>
      <c r="O34" s="73"/>
      <c r="P34" s="74">
        <f>MAX(P8:P30)</f>
        <v>10.226900000000001</v>
      </c>
      <c r="Q34" s="73"/>
      <c r="R34" s="74">
        <f>MAX(R8:R30)</f>
        <v>12.2028</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1572</v>
      </c>
      <c r="B8" s="59">
        <f>VLOOKUP($A8,'Return Data'!$B$7:$R$2292,3,0)</f>
        <v>44827</v>
      </c>
      <c r="C8" s="60">
        <f>VLOOKUP($A8,'Return Data'!$B$7:$R$2292,4,0)</f>
        <v>17.170000000000002</v>
      </c>
      <c r="D8" s="60">
        <f>VLOOKUP($A8,'Return Data'!$B$7:$R$2292,10,0)</f>
        <v>5.6615000000000002</v>
      </c>
      <c r="E8" s="61">
        <f t="shared" ref="E8:E23" si="0">RANK(D8,D$8:D$30,0)</f>
        <v>8</v>
      </c>
      <c r="F8" s="60">
        <f>VLOOKUP($A8,'Return Data'!$B$7:$R$2292,11,0)</f>
        <v>0.1166</v>
      </c>
      <c r="G8" s="61">
        <f t="shared" ref="G8:G23" si="1">RANK(F8,F$8:F$30,0)</f>
        <v>21</v>
      </c>
      <c r="H8" s="60">
        <f>VLOOKUP($A8,'Return Data'!$B$7:$R$2292,12,0)</f>
        <v>-1.4917</v>
      </c>
      <c r="I8" s="61">
        <f t="shared" ref="I8:I23" si="2">RANK(H8,H$8:H$30,0)</f>
        <v>21</v>
      </c>
      <c r="J8" s="60">
        <f>VLOOKUP($A8,'Return Data'!$B$7:$R$2292,13,0)</f>
        <v>-3.0491000000000001</v>
      </c>
      <c r="K8" s="61">
        <f t="shared" ref="K8:K23" si="3">RANK(J8,J$8:J$30,0)</f>
        <v>22</v>
      </c>
      <c r="L8" s="60">
        <f>VLOOKUP($A8,'Return Data'!$B$7:$R$2292,17,0)</f>
        <v>10.863099999999999</v>
      </c>
      <c r="M8" s="61">
        <f t="shared" ref="M8:M23" si="4">RANK(L8,L$8:L$30,0)</f>
        <v>15</v>
      </c>
      <c r="N8" s="60">
        <f>VLOOKUP($A8,'Return Data'!$B$7:$R$2292,14,0)</f>
        <v>7.9135999999999997</v>
      </c>
      <c r="O8" s="61">
        <f>RANK(N8,N$8:N$30,0)</f>
        <v>13</v>
      </c>
      <c r="P8" s="60">
        <f>VLOOKUP($A8,'Return Data'!$B$7:$R$2292,15,0)</f>
        <v>5.7481</v>
      </c>
      <c r="Q8" s="61">
        <f>RANK(P8,P$8:P$30,0)</f>
        <v>15</v>
      </c>
      <c r="R8" s="60">
        <f>VLOOKUP($A8,'Return Data'!$B$7:$R$2292,16,0)</f>
        <v>7.1528999999999998</v>
      </c>
      <c r="S8" s="62">
        <f t="shared" ref="S8:S23" si="5">RANK(R8,R$8:R$30,0)</f>
        <v>16</v>
      </c>
    </row>
    <row r="9" spans="1:20" x14ac:dyDescent="0.3">
      <c r="A9" s="58" t="s">
        <v>1573</v>
      </c>
      <c r="B9" s="59">
        <f>VLOOKUP($A9,'Return Data'!$B$7:$R$2292,3,0)</f>
        <v>44827</v>
      </c>
      <c r="C9" s="60">
        <f>VLOOKUP($A9,'Return Data'!$B$7:$R$2292,4,0)</f>
        <v>16.73</v>
      </c>
      <c r="D9" s="60">
        <f>VLOOKUP($A9,'Return Data'!$B$7:$R$2292,10,0)</f>
        <v>5.6853999999999996</v>
      </c>
      <c r="E9" s="61">
        <f t="shared" si="0"/>
        <v>7</v>
      </c>
      <c r="F9" s="60">
        <f>VLOOKUP($A9,'Return Data'!$B$7:$R$2292,11,0)</f>
        <v>0.72250000000000003</v>
      </c>
      <c r="G9" s="61">
        <f t="shared" si="1"/>
        <v>19</v>
      </c>
      <c r="H9" s="60">
        <f>VLOOKUP($A9,'Return Data'!$B$7:$R$2292,12,0)</f>
        <v>-0.71220000000000006</v>
      </c>
      <c r="I9" s="61">
        <f t="shared" si="2"/>
        <v>20</v>
      </c>
      <c r="J9" s="60">
        <f>VLOOKUP($A9,'Return Data'!$B$7:$R$2292,13,0)</f>
        <v>-1.7039</v>
      </c>
      <c r="K9" s="61">
        <f t="shared" si="3"/>
        <v>20</v>
      </c>
      <c r="L9" s="60">
        <f>VLOOKUP($A9,'Return Data'!$B$7:$R$2292,17,0)</f>
        <v>12.2403</v>
      </c>
      <c r="M9" s="61">
        <f t="shared" si="4"/>
        <v>10</v>
      </c>
      <c r="N9" s="60">
        <f>VLOOKUP($A9,'Return Data'!$B$7:$R$2292,14,0)</f>
        <v>8.1031999999999993</v>
      </c>
      <c r="O9" s="61">
        <f>RANK(N9,N$8:N$30,0)</f>
        <v>11</v>
      </c>
      <c r="P9" s="60">
        <f>VLOOKUP($A9,'Return Data'!$B$7:$R$2292,15,0)</f>
        <v>7.7577999999999996</v>
      </c>
      <c r="Q9" s="61">
        <f>RANK(P9,P$8:P$30,0)</f>
        <v>5</v>
      </c>
      <c r="R9" s="60">
        <f>VLOOKUP($A9,'Return Data'!$B$7:$R$2292,16,0)</f>
        <v>7.5007999999999999</v>
      </c>
      <c r="S9" s="62">
        <f t="shared" si="5"/>
        <v>13</v>
      </c>
    </row>
    <row r="10" spans="1:20" x14ac:dyDescent="0.3">
      <c r="A10" s="58" t="s">
        <v>1969</v>
      </c>
      <c r="B10" s="59">
        <f>VLOOKUP($A10,'Return Data'!$B$7:$R$2292,3,0)</f>
        <v>44827</v>
      </c>
      <c r="C10" s="60">
        <f>VLOOKUP($A10,'Return Data'!$B$7:$R$2292,4,0)</f>
        <v>12.5466</v>
      </c>
      <c r="D10" s="60">
        <f>VLOOKUP($A10,'Return Data'!$B$7:$R$2292,10,0)</f>
        <v>5.9733000000000001</v>
      </c>
      <c r="E10" s="61">
        <f t="shared" si="0"/>
        <v>5</v>
      </c>
      <c r="F10" s="60">
        <f>VLOOKUP($A10,'Return Data'!$B$7:$R$2292,11,0)</f>
        <v>2.0811999999999999</v>
      </c>
      <c r="G10" s="61">
        <f t="shared" si="1"/>
        <v>9</v>
      </c>
      <c r="H10" s="60">
        <f>VLOOKUP($A10,'Return Data'!$B$7:$R$2292,12,0)</f>
        <v>2.4211999999999998</v>
      </c>
      <c r="I10" s="61">
        <f t="shared" si="2"/>
        <v>7</v>
      </c>
      <c r="J10" s="60">
        <f>VLOOKUP($A10,'Return Data'!$B$7:$R$2292,13,0)</f>
        <v>2.0049000000000001</v>
      </c>
      <c r="K10" s="61">
        <f t="shared" si="3"/>
        <v>10</v>
      </c>
      <c r="L10" s="60">
        <f>VLOOKUP($A10,'Return Data'!$B$7:$R$2292,17,0)</f>
        <v>6.6052</v>
      </c>
      <c r="M10" s="61">
        <f t="shared" si="4"/>
        <v>22</v>
      </c>
      <c r="N10" s="60"/>
      <c r="O10" s="61"/>
      <c r="P10" s="60"/>
      <c r="Q10" s="61"/>
      <c r="R10" s="60">
        <f>VLOOKUP($A10,'Return Data'!$B$7:$R$2292,16,0)</f>
        <v>7.4259000000000004</v>
      </c>
      <c r="S10" s="62">
        <f t="shared" si="5"/>
        <v>15</v>
      </c>
    </row>
    <row r="11" spans="1:20" x14ac:dyDescent="0.3">
      <c r="A11" s="58" t="s">
        <v>1574</v>
      </c>
      <c r="B11" s="59">
        <f>VLOOKUP($A11,'Return Data'!$B$7:$R$2292,3,0)</f>
        <v>44827</v>
      </c>
      <c r="C11" s="60">
        <f>VLOOKUP($A11,'Return Data'!$B$7:$R$2292,4,0)</f>
        <v>16.356999999999999</v>
      </c>
      <c r="D11" s="60">
        <f>VLOOKUP($A11,'Return Data'!$B$7:$R$2292,10,0)</f>
        <v>4.4574999999999996</v>
      </c>
      <c r="E11" s="61">
        <f t="shared" si="0"/>
        <v>16</v>
      </c>
      <c r="F11" s="60">
        <f>VLOOKUP($A11,'Return Data'!$B$7:$R$2292,11,0)</f>
        <v>2.1482999999999999</v>
      </c>
      <c r="G11" s="61">
        <f t="shared" si="1"/>
        <v>8</v>
      </c>
      <c r="H11" s="60">
        <f>VLOOKUP($A11,'Return Data'!$B$7:$R$2292,12,0)</f>
        <v>3.9794</v>
      </c>
      <c r="I11" s="61">
        <f t="shared" si="2"/>
        <v>3</v>
      </c>
      <c r="J11" s="60">
        <f>VLOOKUP($A11,'Return Data'!$B$7:$R$2292,13,0)</f>
        <v>0.54710000000000003</v>
      </c>
      <c r="K11" s="61">
        <f t="shared" si="3"/>
        <v>17</v>
      </c>
      <c r="L11" s="60">
        <f>VLOOKUP($A11,'Return Data'!$B$7:$R$2292,17,0)</f>
        <v>12.495900000000001</v>
      </c>
      <c r="M11" s="61">
        <f t="shared" si="4"/>
        <v>9</v>
      </c>
      <c r="N11" s="60">
        <f>VLOOKUP($A11,'Return Data'!$B$7:$R$2292,14,0)</f>
        <v>8.3597000000000001</v>
      </c>
      <c r="O11" s="61">
        <f t="shared" ref="O11:O17" si="6">RANK(N11,N$8:N$30,0)</f>
        <v>10</v>
      </c>
      <c r="P11" s="60">
        <f>VLOOKUP($A11,'Return Data'!$B$7:$R$2292,15,0)</f>
        <v>6.3059000000000003</v>
      </c>
      <c r="Q11" s="61">
        <f>RANK(P11,P$8:P$30,0)</f>
        <v>11</v>
      </c>
      <c r="R11" s="60">
        <f>VLOOKUP($A11,'Return Data'!$B$7:$R$2292,16,0)</f>
        <v>7.8728999999999996</v>
      </c>
      <c r="S11" s="62">
        <f t="shared" si="5"/>
        <v>9</v>
      </c>
    </row>
    <row r="12" spans="1:20" x14ac:dyDescent="0.3">
      <c r="A12" s="58" t="s">
        <v>1575</v>
      </c>
      <c r="B12" s="59">
        <f>VLOOKUP($A12,'Return Data'!$B$7:$R$2292,3,0)</f>
        <v>44827</v>
      </c>
      <c r="C12" s="60">
        <f>VLOOKUP($A12,'Return Data'!$B$7:$R$2292,4,0)</f>
        <v>18.5563</v>
      </c>
      <c r="D12" s="60">
        <f>VLOOKUP($A12,'Return Data'!$B$7:$R$2292,10,0)</f>
        <v>5.0563000000000002</v>
      </c>
      <c r="E12" s="61">
        <f t="shared" si="0"/>
        <v>12</v>
      </c>
      <c r="F12" s="60">
        <f>VLOOKUP($A12,'Return Data'!$B$7:$R$2292,11,0)</f>
        <v>1.895</v>
      </c>
      <c r="G12" s="61">
        <f t="shared" si="1"/>
        <v>11</v>
      </c>
      <c r="H12" s="60">
        <f>VLOOKUP($A12,'Return Data'!$B$7:$R$2292,12,0)</f>
        <v>1.8855</v>
      </c>
      <c r="I12" s="61">
        <f t="shared" si="2"/>
        <v>12</v>
      </c>
      <c r="J12" s="60">
        <f>VLOOKUP($A12,'Return Data'!$B$7:$R$2292,13,0)</f>
        <v>1.0395000000000001</v>
      </c>
      <c r="K12" s="61">
        <f t="shared" si="3"/>
        <v>14</v>
      </c>
      <c r="L12" s="60">
        <f>VLOOKUP($A12,'Return Data'!$B$7:$R$2292,17,0)</f>
        <v>10.5197</v>
      </c>
      <c r="M12" s="61">
        <f t="shared" si="4"/>
        <v>18</v>
      </c>
      <c r="N12" s="60">
        <f>VLOOKUP($A12,'Return Data'!$B$7:$R$2292,14,0)</f>
        <v>9.1686999999999994</v>
      </c>
      <c r="O12" s="61">
        <f t="shared" si="6"/>
        <v>9</v>
      </c>
      <c r="P12" s="60">
        <f>VLOOKUP($A12,'Return Data'!$B$7:$R$2292,15,0)</f>
        <v>8.1338000000000008</v>
      </c>
      <c r="Q12" s="61">
        <f>RANK(P12,P$8:P$30,0)</f>
        <v>2</v>
      </c>
      <c r="R12" s="60">
        <f>VLOOKUP($A12,'Return Data'!$B$7:$R$2292,16,0)</f>
        <v>8.0860000000000003</v>
      </c>
      <c r="S12" s="62">
        <f t="shared" si="5"/>
        <v>6</v>
      </c>
    </row>
    <row r="13" spans="1:20" x14ac:dyDescent="0.3">
      <c r="A13" s="58" t="s">
        <v>1576</v>
      </c>
      <c r="B13" s="59">
        <f>VLOOKUP($A13,'Return Data'!$B$7:$R$2292,3,0)</f>
        <v>44827</v>
      </c>
      <c r="C13" s="60">
        <f>VLOOKUP($A13,'Return Data'!$B$7:$R$2292,4,0)</f>
        <v>12.9619</v>
      </c>
      <c r="D13" s="60">
        <f>VLOOKUP($A13,'Return Data'!$B$7:$R$2292,10,0)</f>
        <v>5.5065</v>
      </c>
      <c r="E13" s="61">
        <f t="shared" si="0"/>
        <v>9</v>
      </c>
      <c r="F13" s="60">
        <f>VLOOKUP($A13,'Return Data'!$B$7:$R$2292,11,0)</f>
        <v>2.6937000000000002</v>
      </c>
      <c r="G13" s="61">
        <f t="shared" si="1"/>
        <v>3</v>
      </c>
      <c r="H13" s="60">
        <f>VLOOKUP($A13,'Return Data'!$B$7:$R$2292,12,0)</f>
        <v>1.9875</v>
      </c>
      <c r="I13" s="61">
        <f t="shared" si="2"/>
        <v>11</v>
      </c>
      <c r="J13" s="60">
        <f>VLOOKUP($A13,'Return Data'!$B$7:$R$2292,13,0)</f>
        <v>2.2296</v>
      </c>
      <c r="K13" s="61">
        <f t="shared" si="3"/>
        <v>8</v>
      </c>
      <c r="L13" s="60">
        <f>VLOOKUP($A13,'Return Data'!$B$7:$R$2292,17,0)</f>
        <v>13.3887</v>
      </c>
      <c r="M13" s="61">
        <f t="shared" si="4"/>
        <v>8</v>
      </c>
      <c r="N13" s="60">
        <f>VLOOKUP($A13,'Return Data'!$B$7:$R$2292,14,0)</f>
        <v>8.0419999999999998</v>
      </c>
      <c r="O13" s="61">
        <f t="shared" si="6"/>
        <v>12</v>
      </c>
      <c r="P13" s="60"/>
      <c r="Q13" s="61"/>
      <c r="R13" s="60">
        <f>VLOOKUP($A13,'Return Data'!$B$7:$R$2292,16,0)</f>
        <v>6.5705</v>
      </c>
      <c r="S13" s="62">
        <f t="shared" si="5"/>
        <v>20</v>
      </c>
    </row>
    <row r="14" spans="1:20" x14ac:dyDescent="0.3">
      <c r="A14" s="58" t="s">
        <v>1577</v>
      </c>
      <c r="B14" s="59">
        <f>VLOOKUP($A14,'Return Data'!$B$7:$R$2292,3,0)</f>
        <v>44827</v>
      </c>
      <c r="C14" s="60">
        <f>VLOOKUP($A14,'Return Data'!$B$7:$R$2292,4,0)</f>
        <v>49.345999999999997</v>
      </c>
      <c r="D14" s="60">
        <f>VLOOKUP($A14,'Return Data'!$B$7:$R$2292,10,0)</f>
        <v>5.9564000000000004</v>
      </c>
      <c r="E14" s="61">
        <f t="shared" si="0"/>
        <v>6</v>
      </c>
      <c r="F14" s="60">
        <f>VLOOKUP($A14,'Return Data'!$B$7:$R$2292,11,0)</f>
        <v>2.6694</v>
      </c>
      <c r="G14" s="61">
        <f t="shared" si="1"/>
        <v>4</v>
      </c>
      <c r="H14" s="60">
        <f>VLOOKUP($A14,'Return Data'!$B$7:$R$2292,12,0)</f>
        <v>3.8601000000000001</v>
      </c>
      <c r="I14" s="61">
        <f t="shared" si="2"/>
        <v>4</v>
      </c>
      <c r="J14" s="60">
        <f>VLOOKUP($A14,'Return Data'!$B$7:$R$2292,13,0)</f>
        <v>3.7422</v>
      </c>
      <c r="K14" s="61">
        <f t="shared" si="3"/>
        <v>3</v>
      </c>
      <c r="L14" s="60">
        <f>VLOOKUP($A14,'Return Data'!$B$7:$R$2292,17,0)</f>
        <v>16.279599999999999</v>
      </c>
      <c r="M14" s="61">
        <f t="shared" si="4"/>
        <v>1</v>
      </c>
      <c r="N14" s="60">
        <f>VLOOKUP($A14,'Return Data'!$B$7:$R$2292,14,0)</f>
        <v>10.088800000000001</v>
      </c>
      <c r="O14" s="61">
        <f t="shared" si="6"/>
        <v>4</v>
      </c>
      <c r="P14" s="60">
        <f>VLOOKUP($A14,'Return Data'!$B$7:$R$2292,15,0)</f>
        <v>7.7618</v>
      </c>
      <c r="Q14" s="61">
        <f>RANK(P14,P$8:P$30,0)</f>
        <v>4</v>
      </c>
      <c r="R14" s="60">
        <f>VLOOKUP($A14,'Return Data'!$B$7:$R$2292,16,0)</f>
        <v>9.2585999999999995</v>
      </c>
      <c r="S14" s="62">
        <f t="shared" si="5"/>
        <v>2</v>
      </c>
    </row>
    <row r="15" spans="1:20" x14ac:dyDescent="0.3">
      <c r="A15" s="58" t="s">
        <v>1578</v>
      </c>
      <c r="B15" s="59">
        <f>VLOOKUP($A15,'Return Data'!$B$7:$R$2292,3,0)</f>
        <v>44827</v>
      </c>
      <c r="C15" s="60">
        <f>VLOOKUP($A15,'Return Data'!$B$7:$R$2292,4,0)</f>
        <v>17.579999999999998</v>
      </c>
      <c r="D15" s="60">
        <f>VLOOKUP($A15,'Return Data'!$B$7:$R$2292,10,0)</f>
        <v>2.1499000000000001</v>
      </c>
      <c r="E15" s="61">
        <f t="shared" si="0"/>
        <v>22</v>
      </c>
      <c r="F15" s="60">
        <f>VLOOKUP($A15,'Return Data'!$B$7:$R$2292,11,0)</f>
        <v>2.5670999999999999</v>
      </c>
      <c r="G15" s="61">
        <f t="shared" si="1"/>
        <v>5</v>
      </c>
      <c r="H15" s="60">
        <f>VLOOKUP($A15,'Return Data'!$B$7:$R$2292,12,0)</f>
        <v>4.4562999999999997</v>
      </c>
      <c r="I15" s="61">
        <f t="shared" si="2"/>
        <v>2</v>
      </c>
      <c r="J15" s="60">
        <f>VLOOKUP($A15,'Return Data'!$B$7:$R$2292,13,0)</f>
        <v>5.0807000000000002</v>
      </c>
      <c r="K15" s="61">
        <f t="shared" si="3"/>
        <v>2</v>
      </c>
      <c r="L15" s="60">
        <f>VLOOKUP($A15,'Return Data'!$B$7:$R$2292,17,0)</f>
        <v>10.915800000000001</v>
      </c>
      <c r="M15" s="61">
        <f t="shared" si="4"/>
        <v>14</v>
      </c>
      <c r="N15" s="60">
        <f>VLOOKUP($A15,'Return Data'!$B$7:$R$2292,14,0)</f>
        <v>7.2942999999999998</v>
      </c>
      <c r="O15" s="61">
        <f t="shared" si="6"/>
        <v>16</v>
      </c>
      <c r="P15" s="60">
        <f>VLOOKUP($A15,'Return Data'!$B$7:$R$2292,15,0)</f>
        <v>7.0849000000000002</v>
      </c>
      <c r="Q15" s="61">
        <f>RANK(P15,P$8:P$30,0)</f>
        <v>8</v>
      </c>
      <c r="R15" s="60">
        <f>VLOOKUP($A15,'Return Data'!$B$7:$R$2292,16,0)</f>
        <v>7.4955999999999996</v>
      </c>
      <c r="S15" s="62">
        <f t="shared" si="5"/>
        <v>14</v>
      </c>
    </row>
    <row r="16" spans="1:20" x14ac:dyDescent="0.3">
      <c r="A16" s="58" t="s">
        <v>1579</v>
      </c>
      <c r="B16" s="59">
        <f>VLOOKUP($A16,'Return Data'!$B$7:$R$2292,3,0)</f>
        <v>44827</v>
      </c>
      <c r="C16" s="60">
        <f>VLOOKUP($A16,'Return Data'!$B$7:$R$2292,4,0)</f>
        <v>21.093399999999999</v>
      </c>
      <c r="D16" s="60">
        <f>VLOOKUP($A16,'Return Data'!$B$7:$R$2292,10,0)</f>
        <v>5.3474000000000004</v>
      </c>
      <c r="E16" s="61">
        <f t="shared" si="0"/>
        <v>11</v>
      </c>
      <c r="F16" s="60">
        <f>VLOOKUP($A16,'Return Data'!$B$7:$R$2292,11,0)</f>
        <v>1.8606</v>
      </c>
      <c r="G16" s="61">
        <f t="shared" si="1"/>
        <v>12</v>
      </c>
      <c r="H16" s="60">
        <f>VLOOKUP($A16,'Return Data'!$B$7:$R$2292,12,0)</f>
        <v>1.7588999999999999</v>
      </c>
      <c r="I16" s="61">
        <f t="shared" si="2"/>
        <v>15</v>
      </c>
      <c r="J16" s="60">
        <f>VLOOKUP($A16,'Return Data'!$B$7:$R$2292,13,0)</f>
        <v>0.95289999999999997</v>
      </c>
      <c r="K16" s="61">
        <f t="shared" si="3"/>
        <v>15</v>
      </c>
      <c r="L16" s="60">
        <f>VLOOKUP($A16,'Return Data'!$B$7:$R$2292,17,0)</f>
        <v>10.769500000000001</v>
      </c>
      <c r="M16" s="61">
        <f t="shared" si="4"/>
        <v>16</v>
      </c>
      <c r="N16" s="60">
        <f>VLOOKUP($A16,'Return Data'!$B$7:$R$2292,14,0)</f>
        <v>7.6036999999999999</v>
      </c>
      <c r="O16" s="61">
        <f t="shared" si="6"/>
        <v>15</v>
      </c>
      <c r="P16" s="60">
        <f>VLOOKUP($A16,'Return Data'!$B$7:$R$2292,15,0)</f>
        <v>5.7789000000000001</v>
      </c>
      <c r="Q16" s="61">
        <f>RANK(P16,P$8:P$30,0)</f>
        <v>14</v>
      </c>
      <c r="R16" s="60">
        <f>VLOOKUP($A16,'Return Data'!$B$7:$R$2292,16,0)</f>
        <v>6.6718000000000002</v>
      </c>
      <c r="S16" s="62">
        <f t="shared" si="5"/>
        <v>18</v>
      </c>
    </row>
    <row r="17" spans="1:19" x14ac:dyDescent="0.3">
      <c r="A17" s="58" t="s">
        <v>1580</v>
      </c>
      <c r="B17" s="59">
        <f>VLOOKUP($A17,'Return Data'!$B$7:$R$2292,3,0)</f>
        <v>44827</v>
      </c>
      <c r="C17" s="60">
        <f>VLOOKUP($A17,'Return Data'!$B$7:$R$2292,4,0)</f>
        <v>25.140999999999998</v>
      </c>
      <c r="D17" s="60">
        <f>VLOOKUP($A17,'Return Data'!$B$7:$R$2292,10,0)</f>
        <v>3.5034999999999998</v>
      </c>
      <c r="E17" s="61">
        <f t="shared" si="0"/>
        <v>20</v>
      </c>
      <c r="F17" s="60">
        <f>VLOOKUP($A17,'Return Data'!$B$7:$R$2292,11,0)</f>
        <v>1.5387999999999999</v>
      </c>
      <c r="G17" s="61">
        <f t="shared" si="1"/>
        <v>13</v>
      </c>
      <c r="H17" s="60">
        <f>VLOOKUP($A17,'Return Data'!$B$7:$R$2292,12,0)</f>
        <v>1.6209</v>
      </c>
      <c r="I17" s="61">
        <f t="shared" si="2"/>
        <v>16</v>
      </c>
      <c r="J17" s="60">
        <f>VLOOKUP($A17,'Return Data'!$B$7:$R$2292,13,0)</f>
        <v>1.8267</v>
      </c>
      <c r="K17" s="61">
        <f t="shared" si="3"/>
        <v>11</v>
      </c>
      <c r="L17" s="60">
        <f>VLOOKUP($A17,'Return Data'!$B$7:$R$2292,17,0)</f>
        <v>9.1565999999999992</v>
      </c>
      <c r="M17" s="61">
        <f t="shared" si="4"/>
        <v>19</v>
      </c>
      <c r="N17" s="60">
        <f>VLOOKUP($A17,'Return Data'!$B$7:$R$2292,14,0)</f>
        <v>7.1546000000000003</v>
      </c>
      <c r="O17" s="61">
        <f t="shared" si="6"/>
        <v>19</v>
      </c>
      <c r="P17" s="60">
        <f>VLOOKUP($A17,'Return Data'!$B$7:$R$2292,15,0)</f>
        <v>6.0633999999999997</v>
      </c>
      <c r="Q17" s="61">
        <f>RANK(P17,P$8:P$30,0)</f>
        <v>13</v>
      </c>
      <c r="R17" s="60">
        <f>VLOOKUP($A17,'Return Data'!$B$7:$R$2292,16,0)</f>
        <v>6.66</v>
      </c>
      <c r="S17" s="62">
        <f t="shared" si="5"/>
        <v>19</v>
      </c>
    </row>
    <row r="18" spans="1:19" x14ac:dyDescent="0.3">
      <c r="A18" s="58" t="s">
        <v>1581</v>
      </c>
      <c r="B18" s="59">
        <f>VLOOKUP($A18,'Return Data'!$B$7:$R$2292,3,0)</f>
        <v>44827</v>
      </c>
      <c r="C18" s="60">
        <f>VLOOKUP($A18,'Return Data'!$B$7:$R$2292,4,0)</f>
        <v>12.3775</v>
      </c>
      <c r="D18" s="60">
        <f>VLOOKUP($A18,'Return Data'!$B$7:$R$2292,10,0)</f>
        <v>4.6970999999999998</v>
      </c>
      <c r="E18" s="61">
        <f t="shared" si="0"/>
        <v>14</v>
      </c>
      <c r="F18" s="60">
        <f>VLOOKUP($A18,'Return Data'!$B$7:$R$2292,11,0)</f>
        <v>-5.9799999999999999E-2</v>
      </c>
      <c r="G18" s="61">
        <f t="shared" si="1"/>
        <v>22</v>
      </c>
      <c r="H18" s="60">
        <f>VLOOKUP($A18,'Return Data'!$B$7:$R$2292,12,0)</f>
        <v>-1.6636</v>
      </c>
      <c r="I18" s="61">
        <f t="shared" si="2"/>
        <v>22</v>
      </c>
      <c r="J18" s="60">
        <f>VLOOKUP($A18,'Return Data'!$B$7:$R$2292,13,0)</f>
        <v>-1.8663000000000001</v>
      </c>
      <c r="K18" s="61">
        <f t="shared" si="3"/>
        <v>21</v>
      </c>
      <c r="L18" s="60">
        <f>VLOOKUP($A18,'Return Data'!$B$7:$R$2292,17,0)</f>
        <v>6.9253</v>
      </c>
      <c r="M18" s="61">
        <f t="shared" si="4"/>
        <v>21</v>
      </c>
      <c r="N18" s="60"/>
      <c r="O18" s="61"/>
      <c r="P18" s="60"/>
      <c r="Q18" s="61"/>
      <c r="R18" s="60">
        <f>VLOOKUP($A18,'Return Data'!$B$7:$R$2292,16,0)</f>
        <v>6.1913</v>
      </c>
      <c r="S18" s="62">
        <f t="shared" si="5"/>
        <v>21</v>
      </c>
    </row>
    <row r="19" spans="1:19" x14ac:dyDescent="0.3">
      <c r="A19" s="58" t="s">
        <v>1582</v>
      </c>
      <c r="B19" s="59">
        <f>VLOOKUP($A19,'Return Data'!$B$7:$R$2292,3,0)</f>
        <v>44827</v>
      </c>
      <c r="C19" s="60">
        <f>VLOOKUP($A19,'Return Data'!$B$7:$R$2292,4,0)</f>
        <v>19.0611</v>
      </c>
      <c r="D19" s="60">
        <f>VLOOKUP($A19,'Return Data'!$B$7:$R$2292,10,0)</f>
        <v>4.9382999999999999</v>
      </c>
      <c r="E19" s="61">
        <f t="shared" si="0"/>
        <v>13</v>
      </c>
      <c r="F19" s="60">
        <f>VLOOKUP($A19,'Return Data'!$B$7:$R$2292,11,0)</f>
        <v>3.0301999999999998</v>
      </c>
      <c r="G19" s="61">
        <f t="shared" si="1"/>
        <v>1</v>
      </c>
      <c r="H19" s="60">
        <f>VLOOKUP($A19,'Return Data'!$B$7:$R$2292,12,0)</f>
        <v>4.4644000000000004</v>
      </c>
      <c r="I19" s="61">
        <f t="shared" si="2"/>
        <v>1</v>
      </c>
      <c r="J19" s="60">
        <f>VLOOKUP($A19,'Return Data'!$B$7:$R$2292,13,0)</f>
        <v>6.0022000000000002</v>
      </c>
      <c r="K19" s="61">
        <f t="shared" si="3"/>
        <v>1</v>
      </c>
      <c r="L19" s="60">
        <f>VLOOKUP($A19,'Return Data'!$B$7:$R$2292,17,0)</f>
        <v>11.745100000000001</v>
      </c>
      <c r="M19" s="61">
        <f t="shared" si="4"/>
        <v>11</v>
      </c>
      <c r="N19" s="60">
        <f>VLOOKUP($A19,'Return Data'!$B$7:$R$2292,14,0)</f>
        <v>9.4534000000000002</v>
      </c>
      <c r="O19" s="61">
        <f>RANK(N19,N$8:N$30,0)</f>
        <v>7</v>
      </c>
      <c r="P19" s="60">
        <f>VLOOKUP($A19,'Return Data'!$B$7:$R$2292,15,0)</f>
        <v>8.0403000000000002</v>
      </c>
      <c r="Q19" s="61">
        <f>RANK(P19,P$8:P$30,0)</f>
        <v>3</v>
      </c>
      <c r="R19" s="60">
        <f>VLOOKUP($A19,'Return Data'!$B$7:$R$2292,16,0)</f>
        <v>8.4514999999999993</v>
      </c>
      <c r="S19" s="62">
        <f t="shared" si="5"/>
        <v>3</v>
      </c>
    </row>
    <row r="20" spans="1:19" x14ac:dyDescent="0.3">
      <c r="A20" s="58" t="s">
        <v>1583</v>
      </c>
      <c r="B20" s="59">
        <f>VLOOKUP($A20,'Return Data'!$B$7:$R$2292,3,0)</f>
        <v>44827</v>
      </c>
      <c r="C20" s="60">
        <f>VLOOKUP($A20,'Return Data'!$B$7:$R$2292,4,0)</f>
        <v>23.35</v>
      </c>
      <c r="D20" s="60">
        <f>VLOOKUP($A20,'Return Data'!$B$7:$R$2292,10,0)</f>
        <v>4.5724999999999998</v>
      </c>
      <c r="E20" s="61">
        <f t="shared" si="0"/>
        <v>15</v>
      </c>
      <c r="F20" s="60">
        <f>VLOOKUP($A20,'Return Data'!$B$7:$R$2292,11,0)</f>
        <v>1.0428999999999999</v>
      </c>
      <c r="G20" s="61">
        <f t="shared" si="1"/>
        <v>18</v>
      </c>
      <c r="H20" s="60">
        <f>VLOOKUP($A20,'Return Data'!$B$7:$R$2292,12,0)</f>
        <v>2.0587</v>
      </c>
      <c r="I20" s="61">
        <f t="shared" si="2"/>
        <v>9</v>
      </c>
      <c r="J20" s="60">
        <f>VLOOKUP($A20,'Return Data'!$B$7:$R$2292,13,0)</f>
        <v>2.3359999999999999</v>
      </c>
      <c r="K20" s="61">
        <f t="shared" si="3"/>
        <v>7</v>
      </c>
      <c r="L20" s="60">
        <f>VLOOKUP($A20,'Return Data'!$B$7:$R$2292,17,0)</f>
        <v>14.3124</v>
      </c>
      <c r="M20" s="61">
        <f t="shared" si="4"/>
        <v>4</v>
      </c>
      <c r="N20" s="60">
        <f>VLOOKUP($A20,'Return Data'!$B$7:$R$2292,14,0)</f>
        <v>9.7911000000000001</v>
      </c>
      <c r="O20" s="61">
        <f>RANK(N20,N$8:N$30,0)</f>
        <v>5</v>
      </c>
      <c r="P20" s="60">
        <f>VLOOKUP($A20,'Return Data'!$B$7:$R$2292,15,0)</f>
        <v>7.0502000000000002</v>
      </c>
      <c r="Q20" s="61">
        <f>RANK(P20,P$8:P$30,0)</f>
        <v>9</v>
      </c>
      <c r="R20" s="60">
        <f>VLOOKUP($A20,'Return Data'!$B$7:$R$2292,16,0)</f>
        <v>8.06</v>
      </c>
      <c r="S20" s="62">
        <f t="shared" si="5"/>
        <v>7</v>
      </c>
    </row>
    <row r="21" spans="1:19" x14ac:dyDescent="0.3">
      <c r="A21" s="58" t="s">
        <v>1584</v>
      </c>
      <c r="B21" s="59">
        <f>VLOOKUP($A21,'Return Data'!$B$7:$R$2292,3,0)</f>
        <v>44827</v>
      </c>
      <c r="C21" s="60">
        <f>VLOOKUP($A21,'Return Data'!$B$7:$R$2292,4,0)</f>
        <v>15.7087</v>
      </c>
      <c r="D21" s="60">
        <f>VLOOKUP($A21,'Return Data'!$B$7:$R$2292,10,0)</f>
        <v>6.6566000000000001</v>
      </c>
      <c r="E21" s="61">
        <f t="shared" si="0"/>
        <v>2</v>
      </c>
      <c r="F21" s="60">
        <f>VLOOKUP($A21,'Return Data'!$B$7:$R$2292,11,0)</f>
        <v>1.2191000000000001</v>
      </c>
      <c r="G21" s="61">
        <f t="shared" si="1"/>
        <v>16</v>
      </c>
      <c r="H21" s="60">
        <f>VLOOKUP($A21,'Return Data'!$B$7:$R$2292,12,0)</f>
        <v>1.4177999999999999</v>
      </c>
      <c r="I21" s="61">
        <f t="shared" si="2"/>
        <v>18</v>
      </c>
      <c r="J21" s="60">
        <f>VLOOKUP($A21,'Return Data'!$B$7:$R$2292,13,0)</f>
        <v>0.93679999999999997</v>
      </c>
      <c r="K21" s="61">
        <f t="shared" si="3"/>
        <v>16</v>
      </c>
      <c r="L21" s="60">
        <f>VLOOKUP($A21,'Return Data'!$B$7:$R$2292,17,0)</f>
        <v>15.241</v>
      </c>
      <c r="M21" s="61">
        <f t="shared" si="4"/>
        <v>3</v>
      </c>
      <c r="N21" s="60">
        <f>VLOOKUP($A21,'Return Data'!$B$7:$R$2292,14,0)</f>
        <v>11.105700000000001</v>
      </c>
      <c r="O21" s="61">
        <f>RANK(N21,N$8:N$30,0)</f>
        <v>3</v>
      </c>
      <c r="P21" s="60">
        <f>VLOOKUP($A21,'Return Data'!$B$7:$R$2292,15,0)</f>
        <v>7.6224999999999996</v>
      </c>
      <c r="Q21" s="61">
        <f>RANK(P21,P$8:P$30,0)</f>
        <v>7</v>
      </c>
      <c r="R21" s="60">
        <f>VLOOKUP($A21,'Return Data'!$B$7:$R$2292,16,0)</f>
        <v>8.3310999999999993</v>
      </c>
      <c r="S21" s="62">
        <f t="shared" si="5"/>
        <v>5</v>
      </c>
    </row>
    <row r="22" spans="1:19" x14ac:dyDescent="0.3">
      <c r="A22" s="58" t="s">
        <v>1585</v>
      </c>
      <c r="B22" s="59">
        <f>VLOOKUP($A22,'Return Data'!$B$7:$R$2292,3,0)</f>
        <v>44827</v>
      </c>
      <c r="C22" s="60">
        <f>VLOOKUP($A22,'Return Data'!$B$7:$R$2292,4,0)</f>
        <v>14.821999999999999</v>
      </c>
      <c r="D22" s="60">
        <f>VLOOKUP($A22,'Return Data'!$B$7:$R$2292,10,0)</f>
        <v>6.3270999999999997</v>
      </c>
      <c r="E22" s="61">
        <f t="shared" si="0"/>
        <v>3</v>
      </c>
      <c r="F22" s="60">
        <f>VLOOKUP($A22,'Return Data'!$B$7:$R$2292,11,0)</f>
        <v>2.2982999999999998</v>
      </c>
      <c r="G22" s="61">
        <f t="shared" si="1"/>
        <v>7</v>
      </c>
      <c r="H22" s="60">
        <f>VLOOKUP($A22,'Return Data'!$B$7:$R$2292,12,0)</f>
        <v>2.0095999999999998</v>
      </c>
      <c r="I22" s="61">
        <f t="shared" si="2"/>
        <v>10</v>
      </c>
      <c r="J22" s="60">
        <f>VLOOKUP($A22,'Return Data'!$B$7:$R$2292,13,0)</f>
        <v>1.7365999999999999</v>
      </c>
      <c r="K22" s="61">
        <f t="shared" si="3"/>
        <v>12</v>
      </c>
      <c r="L22" s="60">
        <f>VLOOKUP($A22,'Return Data'!$B$7:$R$2292,17,0)</f>
        <v>13.930300000000001</v>
      </c>
      <c r="M22" s="61">
        <f t="shared" si="4"/>
        <v>5</v>
      </c>
      <c r="N22" s="60">
        <f>VLOOKUP($A22,'Return Data'!$B$7:$R$2292,14,0)</f>
        <v>11.38</v>
      </c>
      <c r="O22" s="61">
        <f>RANK(N22,N$8:N$30,0)</f>
        <v>2</v>
      </c>
      <c r="P22" s="60"/>
      <c r="Q22" s="61"/>
      <c r="R22" s="60">
        <f>VLOOKUP($A22,'Return Data'!$B$7:$R$2292,16,0)</f>
        <v>11.0031</v>
      </c>
      <c r="S22" s="62">
        <f t="shared" si="5"/>
        <v>1</v>
      </c>
    </row>
    <row r="23" spans="1:19" x14ac:dyDescent="0.3">
      <c r="A23" s="58" t="s">
        <v>1586</v>
      </c>
      <c r="B23" s="59">
        <f>VLOOKUP($A23,'Return Data'!$B$7:$R$2292,3,0)</f>
        <v>44827</v>
      </c>
      <c r="C23" s="60">
        <f>VLOOKUP($A23,'Return Data'!$B$7:$R$2292,4,0)</f>
        <v>12.4367</v>
      </c>
      <c r="D23" s="60">
        <f>VLOOKUP($A23,'Return Data'!$B$7:$R$2292,10,0)</f>
        <v>3.6012</v>
      </c>
      <c r="E23" s="61">
        <f t="shared" si="0"/>
        <v>19</v>
      </c>
      <c r="F23" s="60">
        <f>VLOOKUP($A23,'Return Data'!$B$7:$R$2292,11,0)</f>
        <v>1.4694</v>
      </c>
      <c r="G23" s="61">
        <f t="shared" si="1"/>
        <v>14</v>
      </c>
      <c r="H23" s="60">
        <f>VLOOKUP($A23,'Return Data'!$B$7:$R$2292,12,0)</f>
        <v>1.8008</v>
      </c>
      <c r="I23" s="61">
        <f t="shared" si="2"/>
        <v>13</v>
      </c>
      <c r="J23" s="60">
        <f>VLOOKUP($A23,'Return Data'!$B$7:$R$2292,13,0)</f>
        <v>0.32829999999999998</v>
      </c>
      <c r="K23" s="61">
        <f t="shared" si="3"/>
        <v>18</v>
      </c>
      <c r="L23" s="60">
        <f>VLOOKUP($A23,'Return Data'!$B$7:$R$2292,17,0)</f>
        <v>11.434699999999999</v>
      </c>
      <c r="M23" s="61">
        <f t="shared" si="4"/>
        <v>12</v>
      </c>
      <c r="N23" s="60">
        <f>VLOOKUP($A23,'Return Data'!$B$7:$R$2292,14,0)</f>
        <v>1.2146999999999999</v>
      </c>
      <c r="O23" s="61">
        <f>RANK(N23,N$8:N$30,0)</f>
        <v>20</v>
      </c>
      <c r="P23" s="60">
        <f>VLOOKUP($A23,'Return Data'!$B$7:$R$2292,15,0)</f>
        <v>0.29820000000000002</v>
      </c>
      <c r="Q23" s="61">
        <f>RANK(P23,P$8:P$30,0)</f>
        <v>16</v>
      </c>
      <c r="R23" s="60">
        <f>VLOOKUP($A23,'Return Data'!$B$7:$R$2292,16,0)</f>
        <v>3.0225</v>
      </c>
      <c r="S23" s="62">
        <f t="shared" si="5"/>
        <v>22</v>
      </c>
    </row>
    <row r="24" spans="1:19" x14ac:dyDescent="0.3">
      <c r="A24" s="58" t="s">
        <v>1587</v>
      </c>
      <c r="B24" s="59">
        <f>VLOOKUP($A24,'Return Data'!$B$7:$R$2292,3,0)</f>
        <v>44827</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1589</v>
      </c>
      <c r="B25" s="59">
        <f>VLOOKUP($A25,'Return Data'!$B$7:$R$2292,3,0)</f>
        <v>44827</v>
      </c>
      <c r="C25" s="60">
        <f>VLOOKUP($A25,'Return Data'!$B$7:$R$2292,4,0)</f>
        <v>40.174599999999998</v>
      </c>
      <c r="D25" s="60">
        <f>VLOOKUP($A25,'Return Data'!$B$7:$R$2292,10,0)</f>
        <v>2.5831</v>
      </c>
      <c r="E25" s="61">
        <f t="shared" ref="E25:E30" si="7">RANK(D25,D$8:D$30,0)</f>
        <v>21</v>
      </c>
      <c r="F25" s="60">
        <f>VLOOKUP($A25,'Return Data'!$B$7:$R$2292,11,0)</f>
        <v>1.2827</v>
      </c>
      <c r="G25" s="61">
        <f t="shared" ref="G25:G30" si="8">RANK(F25,F$8:F$30,0)</f>
        <v>15</v>
      </c>
      <c r="H25" s="60">
        <f>VLOOKUP($A25,'Return Data'!$B$7:$R$2292,12,0)</f>
        <v>1.5508</v>
      </c>
      <c r="I25" s="61">
        <f t="shared" ref="I25:I30" si="9">RANK(H25,H$8:H$30,0)</f>
        <v>17</v>
      </c>
      <c r="J25" s="60">
        <f>VLOOKUP($A25,'Return Data'!$B$7:$R$2292,13,0)</f>
        <v>2.0924</v>
      </c>
      <c r="K25" s="61">
        <f t="shared" ref="K25:K30" si="10">RANK(J25,J$8:J$30,0)</f>
        <v>9</v>
      </c>
      <c r="L25" s="60">
        <f>VLOOKUP($A25,'Return Data'!$B$7:$R$2292,17,0)</f>
        <v>11.1021</v>
      </c>
      <c r="M25" s="61">
        <f t="shared" ref="M25:M30" si="11">RANK(L25,L$8:L$30,0)</f>
        <v>13</v>
      </c>
      <c r="N25" s="60">
        <f>VLOOKUP($A25,'Return Data'!$B$7:$R$2292,14,0)</f>
        <v>7.2625999999999999</v>
      </c>
      <c r="O25" s="61">
        <f t="shared" ref="O25:O30" si="12">RANK(N25,N$8:N$30,0)</f>
        <v>18</v>
      </c>
      <c r="P25" s="60">
        <f>VLOOKUP($A25,'Return Data'!$B$7:$R$2292,15,0)</f>
        <v>6.9710000000000001</v>
      </c>
      <c r="Q25" s="61">
        <f>RANK(P25,P$8:P$30,0)</f>
        <v>10</v>
      </c>
      <c r="R25" s="60">
        <f>VLOOKUP($A25,'Return Data'!$B$7:$R$2292,16,0)</f>
        <v>7.7443</v>
      </c>
      <c r="S25" s="62">
        <f t="shared" ref="S25:S30" si="13">RANK(R25,R$8:R$30,0)</f>
        <v>10</v>
      </c>
    </row>
    <row r="26" spans="1:19" x14ac:dyDescent="0.3">
      <c r="A26" s="58" t="s">
        <v>1590</v>
      </c>
      <c r="B26" s="59">
        <f>VLOOKUP($A26,'Return Data'!$B$7:$R$2292,3,0)</f>
        <v>44827</v>
      </c>
      <c r="C26" s="60">
        <f>VLOOKUP($A26,'Return Data'!$B$7:$R$2292,4,0)</f>
        <v>17.619199999999999</v>
      </c>
      <c r="D26" s="60">
        <f>VLOOKUP($A26,'Return Data'!$B$7:$R$2292,10,0)</f>
        <v>6.8018000000000001</v>
      </c>
      <c r="E26" s="61">
        <f t="shared" si="7"/>
        <v>1</v>
      </c>
      <c r="F26" s="60">
        <f>VLOOKUP($A26,'Return Data'!$B$7:$R$2292,11,0)</f>
        <v>2.0758000000000001</v>
      </c>
      <c r="G26" s="61">
        <f t="shared" si="8"/>
        <v>10</v>
      </c>
      <c r="H26" s="60">
        <f>VLOOKUP($A26,'Return Data'!$B$7:$R$2292,12,0)</f>
        <v>2.2368999999999999</v>
      </c>
      <c r="I26" s="61">
        <f t="shared" si="9"/>
        <v>8</v>
      </c>
      <c r="J26" s="60">
        <f>VLOOKUP($A26,'Return Data'!$B$7:$R$2292,13,0)</f>
        <v>2.3456000000000001</v>
      </c>
      <c r="K26" s="61">
        <f t="shared" si="10"/>
        <v>6</v>
      </c>
      <c r="L26" s="60">
        <f>VLOOKUP($A26,'Return Data'!$B$7:$R$2292,17,0)</f>
        <v>13.7423</v>
      </c>
      <c r="M26" s="61">
        <f t="shared" si="11"/>
        <v>7</v>
      </c>
      <c r="N26" s="60">
        <f>VLOOKUP($A26,'Return Data'!$B$7:$R$2292,14,0)</f>
        <v>9.7674000000000003</v>
      </c>
      <c r="O26" s="61">
        <f t="shared" si="12"/>
        <v>6</v>
      </c>
      <c r="P26" s="60">
        <f>VLOOKUP($A26,'Return Data'!$B$7:$R$2292,15,0)</f>
        <v>7.6623999999999999</v>
      </c>
      <c r="Q26" s="61">
        <f>RANK(P26,P$8:P$30,0)</f>
        <v>6</v>
      </c>
      <c r="R26" s="60">
        <f>VLOOKUP($A26,'Return Data'!$B$7:$R$2292,16,0)</f>
        <v>8.0319000000000003</v>
      </c>
      <c r="S26" s="62">
        <f t="shared" si="13"/>
        <v>8</v>
      </c>
    </row>
    <row r="27" spans="1:19" x14ac:dyDescent="0.3">
      <c r="A27" s="58" t="s">
        <v>1909</v>
      </c>
      <c r="B27" s="59">
        <f>VLOOKUP($A27,'Return Data'!$B$7:$R$2292,3,0)</f>
        <v>44827</v>
      </c>
      <c r="C27" s="60">
        <f>VLOOKUP($A27,'Return Data'!$B$7:$R$2292,4,0)</f>
        <v>51.302900000000001</v>
      </c>
      <c r="D27" s="60">
        <f>VLOOKUP($A27,'Return Data'!$B$7:$R$2292,10,0)</f>
        <v>5.9984000000000002</v>
      </c>
      <c r="E27" s="61">
        <f t="shared" si="7"/>
        <v>4</v>
      </c>
      <c r="F27" s="60">
        <f>VLOOKUP($A27,'Return Data'!$B$7:$R$2292,11,0)</f>
        <v>2.7225000000000001</v>
      </c>
      <c r="G27" s="61">
        <f t="shared" si="8"/>
        <v>2</v>
      </c>
      <c r="H27" s="60">
        <f>VLOOKUP($A27,'Return Data'!$B$7:$R$2292,12,0)</f>
        <v>3.0308999999999999</v>
      </c>
      <c r="I27" s="61">
        <f t="shared" si="9"/>
        <v>6</v>
      </c>
      <c r="J27" s="60">
        <f>VLOOKUP($A27,'Return Data'!$B$7:$R$2292,13,0)</f>
        <v>3.2623000000000002</v>
      </c>
      <c r="K27" s="61">
        <f t="shared" si="10"/>
        <v>4</v>
      </c>
      <c r="L27" s="60">
        <f>VLOOKUP($A27,'Return Data'!$B$7:$R$2292,17,0)</f>
        <v>16.097300000000001</v>
      </c>
      <c r="M27" s="61">
        <f t="shared" si="11"/>
        <v>2</v>
      </c>
      <c r="N27" s="60">
        <f>VLOOKUP($A27,'Return Data'!$B$7:$R$2292,14,0)</f>
        <v>12.149100000000001</v>
      </c>
      <c r="O27" s="61">
        <f t="shared" si="12"/>
        <v>1</v>
      </c>
      <c r="P27" s="60">
        <f>VLOOKUP($A27,'Return Data'!$B$7:$R$2292,15,0)</f>
        <v>8.7408999999999999</v>
      </c>
      <c r="Q27" s="61">
        <f>RANK(P27,P$8:P$30,0)</f>
        <v>1</v>
      </c>
      <c r="R27" s="60">
        <f>VLOOKUP($A27,'Return Data'!$B$7:$R$2292,16,0)</f>
        <v>8.3665000000000003</v>
      </c>
      <c r="S27" s="62">
        <f t="shared" si="13"/>
        <v>4</v>
      </c>
    </row>
    <row r="28" spans="1:19" x14ac:dyDescent="0.3">
      <c r="A28" s="58" t="s">
        <v>1591</v>
      </c>
      <c r="B28" s="59">
        <f>VLOOKUP($A28,'Return Data'!$B$7:$R$2292,3,0)</f>
        <v>44827</v>
      </c>
      <c r="C28" s="60">
        <f>VLOOKUP($A28,'Return Data'!$B$7:$R$2292,4,0)</f>
        <v>54.902514316862003</v>
      </c>
      <c r="D28" s="60">
        <f>VLOOKUP($A28,'Return Data'!$B$7:$R$2292,10,0)</f>
        <v>3.6316999999999999</v>
      </c>
      <c r="E28" s="61">
        <f t="shared" si="7"/>
        <v>18</v>
      </c>
      <c r="F28" s="60">
        <f>VLOOKUP($A28,'Return Data'!$B$7:$R$2292,11,0)</f>
        <v>1.1274999999999999</v>
      </c>
      <c r="G28" s="61">
        <f t="shared" si="8"/>
        <v>17</v>
      </c>
      <c r="H28" s="60">
        <f>VLOOKUP($A28,'Return Data'!$B$7:$R$2292,12,0)</f>
        <v>1.7851999999999999</v>
      </c>
      <c r="I28" s="61">
        <f t="shared" si="9"/>
        <v>14</v>
      </c>
      <c r="J28" s="60">
        <f>VLOOKUP($A28,'Return Data'!$B$7:$R$2292,13,0)</f>
        <v>1.5253000000000001</v>
      </c>
      <c r="K28" s="61">
        <f t="shared" si="10"/>
        <v>13</v>
      </c>
      <c r="L28" s="60">
        <f>VLOOKUP($A28,'Return Data'!$B$7:$R$2292,17,0)</f>
        <v>10.5609</v>
      </c>
      <c r="M28" s="61">
        <f t="shared" si="11"/>
        <v>17</v>
      </c>
      <c r="N28" s="60">
        <f>VLOOKUP($A28,'Return Data'!$B$7:$R$2292,14,0)</f>
        <v>7.7039999999999997</v>
      </c>
      <c r="O28" s="61">
        <f t="shared" si="12"/>
        <v>14</v>
      </c>
      <c r="P28" s="60">
        <f>VLOOKUP($A28,'Return Data'!$B$7:$R$2292,15,0)</f>
        <v>6.1984000000000004</v>
      </c>
      <c r="Q28" s="61">
        <f>RANK(P28,P$8:P$30,0)</f>
        <v>12</v>
      </c>
      <c r="R28" s="60">
        <f>VLOOKUP($A28,'Return Data'!$B$7:$R$2292,16,0)</f>
        <v>7.6638000000000002</v>
      </c>
      <c r="S28" s="62">
        <f t="shared" si="13"/>
        <v>11</v>
      </c>
    </row>
    <row r="29" spans="1:19" x14ac:dyDescent="0.3">
      <c r="A29" s="58" t="s">
        <v>1592</v>
      </c>
      <c r="B29" s="59">
        <f>VLOOKUP($A29,'Return Data'!$B$7:$R$2292,3,0)</f>
        <v>44827</v>
      </c>
      <c r="C29" s="60">
        <f>VLOOKUP($A29,'Return Data'!$B$7:$R$2292,4,0)</f>
        <v>13.25</v>
      </c>
      <c r="D29" s="60">
        <f>VLOOKUP($A29,'Return Data'!$B$7:$R$2292,10,0)</f>
        <v>4.2485999999999997</v>
      </c>
      <c r="E29" s="61">
        <f t="shared" si="7"/>
        <v>17</v>
      </c>
      <c r="F29" s="60">
        <f>VLOOKUP($A29,'Return Data'!$B$7:$R$2292,11,0)</f>
        <v>0.68389999999999995</v>
      </c>
      <c r="G29" s="61">
        <f t="shared" si="8"/>
        <v>20</v>
      </c>
      <c r="H29" s="60">
        <f>VLOOKUP($A29,'Return Data'!$B$7:$R$2292,12,0)</f>
        <v>0.1512</v>
      </c>
      <c r="I29" s="61">
        <f t="shared" si="9"/>
        <v>19</v>
      </c>
      <c r="J29" s="60">
        <f>VLOOKUP($A29,'Return Data'!$B$7:$R$2292,13,0)</f>
        <v>-0.37590000000000001</v>
      </c>
      <c r="K29" s="61">
        <f t="shared" si="10"/>
        <v>19</v>
      </c>
      <c r="L29" s="60">
        <f>VLOOKUP($A29,'Return Data'!$B$7:$R$2292,17,0)</f>
        <v>8.6705000000000005</v>
      </c>
      <c r="M29" s="61">
        <f t="shared" si="11"/>
        <v>20</v>
      </c>
      <c r="N29" s="60">
        <f>VLOOKUP($A29,'Return Data'!$B$7:$R$2292,14,0)</f>
        <v>7.2779999999999996</v>
      </c>
      <c r="O29" s="61">
        <f t="shared" si="12"/>
        <v>17</v>
      </c>
      <c r="P29" s="60"/>
      <c r="Q29" s="61"/>
      <c r="R29" s="60">
        <f>VLOOKUP($A29,'Return Data'!$B$7:$R$2292,16,0)</f>
        <v>7.0583999999999998</v>
      </c>
      <c r="S29" s="62">
        <f t="shared" si="13"/>
        <v>17</v>
      </c>
    </row>
    <row r="30" spans="1:19" x14ac:dyDescent="0.3">
      <c r="A30" s="58" t="s">
        <v>1593</v>
      </c>
      <c r="B30" s="59">
        <f>VLOOKUP($A30,'Return Data'!$B$7:$R$2292,3,0)</f>
        <v>44827</v>
      </c>
      <c r="C30" s="60">
        <f>VLOOKUP($A30,'Return Data'!$B$7:$R$2292,4,0)</f>
        <v>13.454599999999999</v>
      </c>
      <c r="D30" s="60">
        <f>VLOOKUP($A30,'Return Data'!$B$7:$R$2292,10,0)</f>
        <v>5.3932000000000002</v>
      </c>
      <c r="E30" s="61">
        <f t="shared" si="7"/>
        <v>10</v>
      </c>
      <c r="F30" s="60">
        <f>VLOOKUP($A30,'Return Data'!$B$7:$R$2292,11,0)</f>
        <v>2.4222999999999999</v>
      </c>
      <c r="G30" s="61">
        <f t="shared" si="8"/>
        <v>6</v>
      </c>
      <c r="H30" s="60">
        <f>VLOOKUP($A30,'Return Data'!$B$7:$R$2292,12,0)</f>
        <v>3.4579</v>
      </c>
      <c r="I30" s="61">
        <f t="shared" si="9"/>
        <v>5</v>
      </c>
      <c r="J30" s="60">
        <f>VLOOKUP($A30,'Return Data'!$B$7:$R$2292,13,0)</f>
        <v>3.1042999999999998</v>
      </c>
      <c r="K30" s="61">
        <f t="shared" si="10"/>
        <v>5</v>
      </c>
      <c r="L30" s="60">
        <f>VLOOKUP($A30,'Return Data'!$B$7:$R$2292,17,0)</f>
        <v>13.870200000000001</v>
      </c>
      <c r="M30" s="61">
        <f t="shared" si="11"/>
        <v>6</v>
      </c>
      <c r="N30" s="60">
        <f>VLOOKUP($A30,'Return Data'!$B$7:$R$2292,14,0)</f>
        <v>9.3810000000000002</v>
      </c>
      <c r="O30" s="61">
        <f t="shared" si="12"/>
        <v>8</v>
      </c>
      <c r="P30" s="60"/>
      <c r="Q30" s="61"/>
      <c r="R30" s="60">
        <f>VLOOKUP($A30,'Return Data'!$B$7:$R$2292,16,0)</f>
        <v>7.5660999999999996</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4.9430590909090908</v>
      </c>
      <c r="E32" s="69"/>
      <c r="F32" s="70">
        <f>AVERAGE(F8:F30)</f>
        <v>1.7094545454545456</v>
      </c>
      <c r="G32" s="69"/>
      <c r="H32" s="70">
        <f>AVERAGE(H8:H30)</f>
        <v>1.9121136363636366</v>
      </c>
      <c r="I32" s="69"/>
      <c r="J32" s="70">
        <f>AVERAGE(J8:J30)</f>
        <v>1.5499181818181818</v>
      </c>
      <c r="K32" s="69"/>
      <c r="L32" s="70">
        <f>AVERAGE(L8:L30)</f>
        <v>11.857568181818181</v>
      </c>
      <c r="M32" s="69"/>
      <c r="N32" s="70">
        <f>AVERAGE(N8:N30)</f>
        <v>8.5107800000000005</v>
      </c>
      <c r="O32" s="69"/>
      <c r="P32" s="70">
        <f>AVERAGE(P8:P30)</f>
        <v>6.7011562500000004</v>
      </c>
      <c r="Q32" s="69"/>
      <c r="R32" s="70">
        <f>AVERAGE(R8:R30)</f>
        <v>7.5538863636363649</v>
      </c>
      <c r="S32" s="71"/>
    </row>
    <row r="33" spans="1:19" x14ac:dyDescent="0.3">
      <c r="A33" s="68" t="s">
        <v>28</v>
      </c>
      <c r="B33" s="69"/>
      <c r="C33" s="69"/>
      <c r="D33" s="70">
        <f>MIN(D8:D30)</f>
        <v>2.1499000000000001</v>
      </c>
      <c r="E33" s="69"/>
      <c r="F33" s="70">
        <f>MIN(F8:F30)</f>
        <v>-5.9799999999999999E-2</v>
      </c>
      <c r="G33" s="69"/>
      <c r="H33" s="70">
        <f>MIN(H8:H30)</f>
        <v>-1.6636</v>
      </c>
      <c r="I33" s="69"/>
      <c r="J33" s="70">
        <f>MIN(J8:J30)</f>
        <v>-3.0491000000000001</v>
      </c>
      <c r="K33" s="69"/>
      <c r="L33" s="70">
        <f>MIN(L8:L30)</f>
        <v>6.6052</v>
      </c>
      <c r="M33" s="69"/>
      <c r="N33" s="70">
        <f>MIN(N8:N30)</f>
        <v>1.2146999999999999</v>
      </c>
      <c r="O33" s="69"/>
      <c r="P33" s="70">
        <f>MIN(P8:P30)</f>
        <v>0.29820000000000002</v>
      </c>
      <c r="Q33" s="69"/>
      <c r="R33" s="70">
        <f>MIN(R8:R30)</f>
        <v>3.0225</v>
      </c>
      <c r="S33" s="71"/>
    </row>
    <row r="34" spans="1:19" ht="15" thickBot="1" x14ac:dyDescent="0.35">
      <c r="A34" s="72" t="s">
        <v>29</v>
      </c>
      <c r="B34" s="73"/>
      <c r="C34" s="73"/>
      <c r="D34" s="74">
        <f>MAX(D8:D30)</f>
        <v>6.8018000000000001</v>
      </c>
      <c r="E34" s="73"/>
      <c r="F34" s="74">
        <f>MAX(F8:F30)</f>
        <v>3.0301999999999998</v>
      </c>
      <c r="G34" s="73"/>
      <c r="H34" s="74">
        <f>MAX(H8:H30)</f>
        <v>4.4644000000000004</v>
      </c>
      <c r="I34" s="73"/>
      <c r="J34" s="74">
        <f>MAX(J8:J30)</f>
        <v>6.0022000000000002</v>
      </c>
      <c r="K34" s="73"/>
      <c r="L34" s="74">
        <f>MAX(L8:L30)</f>
        <v>16.279599999999999</v>
      </c>
      <c r="M34" s="73"/>
      <c r="N34" s="74">
        <f>MAX(N8:N30)</f>
        <v>12.149100000000001</v>
      </c>
      <c r="O34" s="73"/>
      <c r="P34" s="74">
        <f>MAX(P8:P30)</f>
        <v>8.7408999999999999</v>
      </c>
      <c r="Q34" s="73"/>
      <c r="R34" s="74">
        <f>MAX(R8:R30)</f>
        <v>11.0031</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1594</v>
      </c>
      <c r="B8" s="59">
        <f>VLOOKUP($A8,'Return Data'!$B$7:$R$2292,3,0)</f>
        <v>44827</v>
      </c>
      <c r="C8" s="60">
        <f>VLOOKUP($A8,'Return Data'!$B$7:$R$2292,4,0)</f>
        <v>23.234000000000002</v>
      </c>
      <c r="D8" s="60">
        <f>VLOOKUP($A8,'Return Data'!$B$7:$R$2292,10,0)</f>
        <v>1.1916</v>
      </c>
      <c r="E8" s="61">
        <f t="shared" ref="E8:E32" si="0">RANK(D8,D$8:D$32,0)</f>
        <v>10</v>
      </c>
      <c r="F8" s="60">
        <f>VLOOKUP($A8,'Return Data'!$B$7:$R$2292,11,0)</f>
        <v>2.2061000000000002</v>
      </c>
      <c r="G8" s="61">
        <f t="shared" ref="G8:G32" si="1">RANK(F8,F$8:F$32,0)</f>
        <v>11</v>
      </c>
      <c r="H8" s="60">
        <f>VLOOKUP($A8,'Return Data'!$B$7:$R$2292,12,0)</f>
        <v>3.1842999999999999</v>
      </c>
      <c r="I8" s="61">
        <f t="shared" ref="I8:I32" si="2">RANK(H8,H$8:H$32,0)</f>
        <v>10</v>
      </c>
      <c r="J8" s="60">
        <f>VLOOKUP($A8,'Return Data'!$B$7:$R$2292,13,0)</f>
        <v>4.2523999999999997</v>
      </c>
      <c r="K8" s="61">
        <f t="shared" ref="K8:K32" si="3">RANK(J8,J$8:J$32,0)</f>
        <v>9</v>
      </c>
      <c r="L8" s="60">
        <f>VLOOKUP($A8,'Return Data'!$B$7:$R$2292,17,0)</f>
        <v>4.4181999999999997</v>
      </c>
      <c r="M8" s="61">
        <f t="shared" ref="M8:M23" si="4">RANK(L8,L$8:L$32,0)</f>
        <v>7</v>
      </c>
      <c r="N8" s="60">
        <f>VLOOKUP($A8,'Return Data'!$B$7:$R$2292,14,0)</f>
        <v>4.6516000000000002</v>
      </c>
      <c r="O8" s="61">
        <f t="shared" ref="O8:O18" si="5">RANK(N8,N$8:N$32,0)</f>
        <v>9</v>
      </c>
      <c r="P8" s="60">
        <f>VLOOKUP($A8,'Return Data'!$B$7:$R$2292,15,0)</f>
        <v>5.5084</v>
      </c>
      <c r="Q8" s="61">
        <f>RANK(P8,P$8:P$32,0)</f>
        <v>8</v>
      </c>
      <c r="R8" s="60">
        <f>VLOOKUP($A8,'Return Data'!$B$7:$R$2292,16,0)</f>
        <v>6.7854000000000001</v>
      </c>
      <c r="S8" s="62">
        <f t="shared" ref="S8:S32" si="6">RANK(R8,R$8:R$32,0)</f>
        <v>4</v>
      </c>
    </row>
    <row r="9" spans="1:20" x14ac:dyDescent="0.3">
      <c r="A9" s="58" t="s">
        <v>1595</v>
      </c>
      <c r="B9" s="59">
        <f>VLOOKUP($A9,'Return Data'!$B$7:$R$2292,3,0)</f>
        <v>44827</v>
      </c>
      <c r="C9" s="60">
        <f>VLOOKUP($A9,'Return Data'!$B$7:$R$2292,4,0)</f>
        <v>16.526199999999999</v>
      </c>
      <c r="D9" s="60">
        <f>VLOOKUP($A9,'Return Data'!$B$7:$R$2292,10,0)</f>
        <v>1.1129</v>
      </c>
      <c r="E9" s="61">
        <f t="shared" si="0"/>
        <v>17</v>
      </c>
      <c r="F9" s="60">
        <f>VLOOKUP($A9,'Return Data'!$B$7:$R$2292,11,0)</f>
        <v>2.2559999999999998</v>
      </c>
      <c r="G9" s="61">
        <f t="shared" si="1"/>
        <v>6</v>
      </c>
      <c r="H9" s="60">
        <f>VLOOKUP($A9,'Return Data'!$B$7:$R$2292,12,0)</f>
        <v>3.4386999999999999</v>
      </c>
      <c r="I9" s="61">
        <f t="shared" si="2"/>
        <v>2</v>
      </c>
      <c r="J9" s="60">
        <f>VLOOKUP($A9,'Return Data'!$B$7:$R$2292,13,0)</f>
        <v>4.7592999999999996</v>
      </c>
      <c r="K9" s="61">
        <f t="shared" si="3"/>
        <v>2</v>
      </c>
      <c r="L9" s="60">
        <f>VLOOKUP($A9,'Return Data'!$B$7:$R$2292,17,0)</f>
        <v>4.5585000000000004</v>
      </c>
      <c r="M9" s="61">
        <f t="shared" si="4"/>
        <v>4</v>
      </c>
      <c r="N9" s="60">
        <f>VLOOKUP($A9,'Return Data'!$B$7:$R$2292,14,0)</f>
        <v>4.7548000000000004</v>
      </c>
      <c r="O9" s="61">
        <f t="shared" si="5"/>
        <v>6</v>
      </c>
      <c r="P9" s="60">
        <f>VLOOKUP($A9,'Return Data'!$B$7:$R$2292,15,0)</f>
        <v>5.6246</v>
      </c>
      <c r="Q9" s="61">
        <f>RANK(P9,P$8:P$32,0)</f>
        <v>3</v>
      </c>
      <c r="R9" s="60">
        <f>VLOOKUP($A9,'Return Data'!$B$7:$R$2292,16,0)</f>
        <v>6.3860999999999999</v>
      </c>
      <c r="S9" s="62">
        <f t="shared" si="6"/>
        <v>10</v>
      </c>
    </row>
    <row r="10" spans="1:20" x14ac:dyDescent="0.3">
      <c r="A10" s="58" t="s">
        <v>1956</v>
      </c>
      <c r="B10" s="59">
        <f>VLOOKUP($A10,'Return Data'!$B$7:$R$2292,3,0)</f>
        <v>44827</v>
      </c>
      <c r="C10" s="60">
        <f>VLOOKUP($A10,'Return Data'!$B$7:$R$2292,4,0)</f>
        <v>13.801500000000001</v>
      </c>
      <c r="D10" s="60">
        <f>VLOOKUP($A10,'Return Data'!$B$7:$R$2292,10,0)</f>
        <v>1.1284000000000001</v>
      </c>
      <c r="E10" s="61">
        <f t="shared" si="0"/>
        <v>15</v>
      </c>
      <c r="F10" s="60">
        <f>VLOOKUP($A10,'Return Data'!$B$7:$R$2292,11,0)</f>
        <v>1.9833000000000001</v>
      </c>
      <c r="G10" s="61">
        <f t="shared" si="1"/>
        <v>20</v>
      </c>
      <c r="H10" s="60">
        <f>VLOOKUP($A10,'Return Data'!$B$7:$R$2292,12,0)</f>
        <v>2.9348000000000001</v>
      </c>
      <c r="I10" s="61">
        <f t="shared" si="2"/>
        <v>18</v>
      </c>
      <c r="J10" s="60">
        <f>VLOOKUP($A10,'Return Data'!$B$7:$R$2292,13,0)</f>
        <v>3.9895999999999998</v>
      </c>
      <c r="K10" s="61">
        <f t="shared" si="3"/>
        <v>18</v>
      </c>
      <c r="L10" s="60">
        <f>VLOOKUP($A10,'Return Data'!$B$7:$R$2292,17,0)</f>
        <v>4.2587999999999999</v>
      </c>
      <c r="M10" s="61">
        <f t="shared" si="4"/>
        <v>14</v>
      </c>
      <c r="N10" s="60">
        <f>VLOOKUP($A10,'Return Data'!$B$7:$R$2292,14,0)</f>
        <v>4.6753999999999998</v>
      </c>
      <c r="O10" s="61">
        <f t="shared" si="5"/>
        <v>8</v>
      </c>
      <c r="P10" s="60">
        <f>VLOOKUP($A10,'Return Data'!$B$7:$R$2292,15,0)</f>
        <v>5.5498000000000003</v>
      </c>
      <c r="Q10" s="61">
        <f>RANK(P10,P$8:P$32,0)</f>
        <v>6</v>
      </c>
      <c r="R10" s="60">
        <f>VLOOKUP($A10,'Return Data'!$B$7:$R$2292,16,0)</f>
        <v>5.7739000000000003</v>
      </c>
      <c r="S10" s="62">
        <f t="shared" si="6"/>
        <v>15</v>
      </c>
    </row>
    <row r="11" spans="1:20" x14ac:dyDescent="0.3">
      <c r="A11" s="58" t="s">
        <v>2014</v>
      </c>
      <c r="B11" s="59">
        <f>VLOOKUP($A11,'Return Data'!$B$7:$R$2292,3,0)</f>
        <v>44827</v>
      </c>
      <c r="C11" s="60">
        <f>VLOOKUP($A11,'Return Data'!$B$7:$R$2292,4,0)</f>
        <v>11.946300000000001</v>
      </c>
      <c r="D11" s="60">
        <f>VLOOKUP($A11,'Return Data'!$B$7:$R$2292,10,0)</f>
        <v>0.81689999999999996</v>
      </c>
      <c r="E11" s="61">
        <f t="shared" si="0"/>
        <v>25</v>
      </c>
      <c r="F11" s="60">
        <f>VLOOKUP($A11,'Return Data'!$B$7:$R$2292,11,0)</f>
        <v>1.4858</v>
      </c>
      <c r="G11" s="61">
        <f t="shared" si="1"/>
        <v>25</v>
      </c>
      <c r="H11" s="60">
        <f>VLOOKUP($A11,'Return Data'!$B$7:$R$2292,12,0)</f>
        <v>2.1810999999999998</v>
      </c>
      <c r="I11" s="61">
        <f t="shared" si="2"/>
        <v>24</v>
      </c>
      <c r="J11" s="60">
        <f>VLOOKUP($A11,'Return Data'!$B$7:$R$2292,13,0)</f>
        <v>2.8142999999999998</v>
      </c>
      <c r="K11" s="61">
        <f t="shared" si="3"/>
        <v>25</v>
      </c>
      <c r="L11" s="60">
        <f>VLOOKUP($A11,'Return Data'!$B$7:$R$2292,17,0)</f>
        <v>2.8622999999999998</v>
      </c>
      <c r="M11" s="61">
        <f t="shared" si="4"/>
        <v>24</v>
      </c>
      <c r="N11" s="60">
        <f>VLOOKUP($A11,'Return Data'!$B$7:$R$2292,14,0)</f>
        <v>3.3611</v>
      </c>
      <c r="O11" s="61">
        <f t="shared" si="5"/>
        <v>21</v>
      </c>
      <c r="P11" s="60"/>
      <c r="Q11" s="61"/>
      <c r="R11" s="60">
        <f>VLOOKUP($A11,'Return Data'!$B$7:$R$2292,16,0)</f>
        <v>4.2542999999999997</v>
      </c>
      <c r="S11" s="62">
        <f t="shared" si="6"/>
        <v>21</v>
      </c>
    </row>
    <row r="12" spans="1:20" x14ac:dyDescent="0.3">
      <c r="A12" s="58" t="s">
        <v>1596</v>
      </c>
      <c r="B12" s="59">
        <f>VLOOKUP($A12,'Return Data'!$B$7:$R$2292,3,0)</f>
        <v>44827</v>
      </c>
      <c r="C12" s="60">
        <f>VLOOKUP($A12,'Return Data'!$B$7:$R$2292,4,0)</f>
        <v>12.734</v>
      </c>
      <c r="D12" s="60">
        <f>VLOOKUP($A12,'Return Data'!$B$7:$R$2292,10,0)</f>
        <v>1.2</v>
      </c>
      <c r="E12" s="61">
        <f t="shared" si="0"/>
        <v>9</v>
      </c>
      <c r="F12" s="60">
        <f>VLOOKUP($A12,'Return Data'!$B$7:$R$2292,11,0)</f>
        <v>2.1825999999999999</v>
      </c>
      <c r="G12" s="61">
        <f t="shared" si="1"/>
        <v>12</v>
      </c>
      <c r="H12" s="60">
        <f>VLOOKUP($A12,'Return Data'!$B$7:$R$2292,12,0)</f>
        <v>3.0091999999999999</v>
      </c>
      <c r="I12" s="61">
        <f t="shared" si="2"/>
        <v>17</v>
      </c>
      <c r="J12" s="60">
        <f>VLOOKUP($A12,'Return Data'!$B$7:$R$2292,13,0)</f>
        <v>4.0190000000000001</v>
      </c>
      <c r="K12" s="61">
        <f t="shared" si="3"/>
        <v>17</v>
      </c>
      <c r="L12" s="60">
        <f>VLOOKUP($A12,'Return Data'!$B$7:$R$2292,17,0)</f>
        <v>4.0898000000000003</v>
      </c>
      <c r="M12" s="61">
        <f t="shared" si="4"/>
        <v>18</v>
      </c>
      <c r="N12" s="60">
        <f>VLOOKUP($A12,'Return Data'!$B$7:$R$2292,14,0)</f>
        <v>4.4141000000000004</v>
      </c>
      <c r="O12" s="61">
        <f t="shared" si="5"/>
        <v>14</v>
      </c>
      <c r="P12" s="60"/>
      <c r="Q12" s="61"/>
      <c r="R12" s="60">
        <f>VLOOKUP($A12,'Return Data'!$B$7:$R$2292,16,0)</f>
        <v>5.3197999999999999</v>
      </c>
      <c r="S12" s="62">
        <f t="shared" si="6"/>
        <v>18</v>
      </c>
    </row>
    <row r="13" spans="1:20" x14ac:dyDescent="0.3">
      <c r="A13" s="58" t="s">
        <v>1597</v>
      </c>
      <c r="B13" s="59">
        <f>VLOOKUP($A13,'Return Data'!$B$7:$R$2292,3,0)</f>
        <v>44827</v>
      </c>
      <c r="C13" s="60">
        <f>VLOOKUP($A13,'Return Data'!$B$7:$R$2292,4,0)</f>
        <v>16.854399999999998</v>
      </c>
      <c r="D13" s="60">
        <f>VLOOKUP($A13,'Return Data'!$B$7:$R$2292,10,0)</f>
        <v>1.2252000000000001</v>
      </c>
      <c r="E13" s="61">
        <f t="shared" si="0"/>
        <v>4</v>
      </c>
      <c r="F13" s="60">
        <f>VLOOKUP($A13,'Return Data'!$B$7:$R$2292,11,0)</f>
        <v>2.3643999999999998</v>
      </c>
      <c r="G13" s="61">
        <f t="shared" si="1"/>
        <v>3</v>
      </c>
      <c r="H13" s="60">
        <f>VLOOKUP($A13,'Return Data'!$B$7:$R$2292,12,0)</f>
        <v>3.4380000000000002</v>
      </c>
      <c r="I13" s="61">
        <f t="shared" si="2"/>
        <v>5</v>
      </c>
      <c r="J13" s="60">
        <f>VLOOKUP($A13,'Return Data'!$B$7:$R$2292,13,0)</f>
        <v>4.6493000000000002</v>
      </c>
      <c r="K13" s="61">
        <f t="shared" si="3"/>
        <v>4</v>
      </c>
      <c r="L13" s="60">
        <f>VLOOKUP($A13,'Return Data'!$B$7:$R$2292,17,0)</f>
        <v>4.5876999999999999</v>
      </c>
      <c r="M13" s="61">
        <f t="shared" si="4"/>
        <v>3</v>
      </c>
      <c r="N13" s="60">
        <f>VLOOKUP($A13,'Return Data'!$B$7:$R$2292,14,0)</f>
        <v>4.9371999999999998</v>
      </c>
      <c r="O13" s="61">
        <f t="shared" si="5"/>
        <v>2</v>
      </c>
      <c r="P13" s="60">
        <f>VLOOKUP($A13,'Return Data'!$B$7:$R$2292,15,0)</f>
        <v>5.7359999999999998</v>
      </c>
      <c r="Q13" s="61">
        <f t="shared" ref="Q13:Q18" si="7">RANK(P13,P$8:P$32,0)</f>
        <v>2</v>
      </c>
      <c r="R13" s="60">
        <f>VLOOKUP($A13,'Return Data'!$B$7:$R$2292,16,0)</f>
        <v>6.5349000000000004</v>
      </c>
      <c r="S13" s="62">
        <f t="shared" si="6"/>
        <v>9</v>
      </c>
    </row>
    <row r="14" spans="1:20" x14ac:dyDescent="0.3">
      <c r="A14" s="58" t="s">
        <v>1598</v>
      </c>
      <c r="B14" s="59">
        <f>VLOOKUP($A14,'Return Data'!$B$7:$R$2292,3,0)</f>
        <v>44827</v>
      </c>
      <c r="C14" s="60">
        <f>VLOOKUP($A14,'Return Data'!$B$7:$R$2292,4,0)</f>
        <v>16.414999999999999</v>
      </c>
      <c r="D14" s="60">
        <f>VLOOKUP($A14,'Return Data'!$B$7:$R$2292,10,0)</f>
        <v>1.1835</v>
      </c>
      <c r="E14" s="61">
        <f t="shared" si="0"/>
        <v>13</v>
      </c>
      <c r="F14" s="60">
        <f>VLOOKUP($A14,'Return Data'!$B$7:$R$2292,11,0)</f>
        <v>2.1722999999999999</v>
      </c>
      <c r="G14" s="61">
        <f t="shared" si="1"/>
        <v>13</v>
      </c>
      <c r="H14" s="60">
        <f>VLOOKUP($A14,'Return Data'!$B$7:$R$2292,12,0)</f>
        <v>3.0899000000000001</v>
      </c>
      <c r="I14" s="61">
        <f t="shared" si="2"/>
        <v>13</v>
      </c>
      <c r="J14" s="60">
        <f>VLOOKUP($A14,'Return Data'!$B$7:$R$2292,13,0)</f>
        <v>4.0636000000000001</v>
      </c>
      <c r="K14" s="61">
        <f t="shared" si="3"/>
        <v>16</v>
      </c>
      <c r="L14" s="60">
        <f>VLOOKUP($A14,'Return Data'!$B$7:$R$2292,17,0)</f>
        <v>4.2220000000000004</v>
      </c>
      <c r="M14" s="61">
        <f t="shared" si="4"/>
        <v>15</v>
      </c>
      <c r="N14" s="60">
        <f>VLOOKUP($A14,'Return Data'!$B$7:$R$2292,14,0)</f>
        <v>4.3423999999999996</v>
      </c>
      <c r="O14" s="61">
        <f t="shared" si="5"/>
        <v>16</v>
      </c>
      <c r="P14" s="60">
        <f>VLOOKUP($A14,'Return Data'!$B$7:$R$2292,15,0)</f>
        <v>5.1493000000000002</v>
      </c>
      <c r="Q14" s="61">
        <f t="shared" si="7"/>
        <v>14</v>
      </c>
      <c r="R14" s="60">
        <f>VLOOKUP($A14,'Return Data'!$B$7:$R$2292,16,0)</f>
        <v>6.0129999999999999</v>
      </c>
      <c r="S14" s="62">
        <f t="shared" si="6"/>
        <v>14</v>
      </c>
    </row>
    <row r="15" spans="1:20" x14ac:dyDescent="0.3">
      <c r="A15" s="58" t="s">
        <v>1599</v>
      </c>
      <c r="B15" s="59">
        <f>VLOOKUP($A15,'Return Data'!$B$7:$R$2292,3,0)</f>
        <v>44827</v>
      </c>
      <c r="C15" s="60">
        <f>VLOOKUP($A15,'Return Data'!$B$7:$R$2292,4,0)</f>
        <v>29.910399999999999</v>
      </c>
      <c r="D15" s="60">
        <f>VLOOKUP($A15,'Return Data'!$B$7:$R$2292,10,0)</f>
        <v>1.2114</v>
      </c>
      <c r="E15" s="61">
        <f t="shared" si="0"/>
        <v>7</v>
      </c>
      <c r="F15" s="60">
        <f>VLOOKUP($A15,'Return Data'!$B$7:$R$2292,11,0)</f>
        <v>2.2136999999999998</v>
      </c>
      <c r="G15" s="61">
        <f t="shared" si="1"/>
        <v>9</v>
      </c>
      <c r="H15" s="60">
        <f>VLOOKUP($A15,'Return Data'!$B$7:$R$2292,12,0)</f>
        <v>3.1254</v>
      </c>
      <c r="I15" s="61">
        <f t="shared" si="2"/>
        <v>12</v>
      </c>
      <c r="J15" s="60">
        <f>VLOOKUP($A15,'Return Data'!$B$7:$R$2292,13,0)</f>
        <v>4.2774000000000001</v>
      </c>
      <c r="K15" s="61">
        <f t="shared" si="3"/>
        <v>8</v>
      </c>
      <c r="L15" s="60">
        <f>VLOOKUP($A15,'Return Data'!$B$7:$R$2292,17,0)</f>
        <v>4.3559999999999999</v>
      </c>
      <c r="M15" s="61">
        <f t="shared" si="4"/>
        <v>9</v>
      </c>
      <c r="N15" s="60">
        <f>VLOOKUP($A15,'Return Data'!$B$7:$R$2292,14,0)</f>
        <v>4.5808999999999997</v>
      </c>
      <c r="O15" s="61">
        <f t="shared" si="5"/>
        <v>11</v>
      </c>
      <c r="P15" s="60">
        <f>VLOOKUP($A15,'Return Data'!$B$7:$R$2292,15,0)</f>
        <v>5.4676</v>
      </c>
      <c r="Q15" s="61">
        <f t="shared" si="7"/>
        <v>11</v>
      </c>
      <c r="R15" s="60">
        <f>VLOOKUP($A15,'Return Data'!$B$7:$R$2292,16,0)</f>
        <v>6.8665000000000003</v>
      </c>
      <c r="S15" s="62">
        <f t="shared" si="6"/>
        <v>3</v>
      </c>
    </row>
    <row r="16" spans="1:20" x14ac:dyDescent="0.3">
      <c r="A16" s="58" t="s">
        <v>1600</v>
      </c>
      <c r="B16" s="59">
        <f>VLOOKUP($A16,'Return Data'!$B$7:$R$2292,3,0)</f>
        <v>44827</v>
      </c>
      <c r="C16" s="60">
        <f>VLOOKUP($A16,'Return Data'!$B$7:$R$2292,4,0)</f>
        <v>28.489899999999999</v>
      </c>
      <c r="D16" s="60">
        <f>VLOOKUP($A16,'Return Data'!$B$7:$R$2292,10,0)</f>
        <v>1.1819</v>
      </c>
      <c r="E16" s="61">
        <f t="shared" si="0"/>
        <v>14</v>
      </c>
      <c r="F16" s="60">
        <f>VLOOKUP($A16,'Return Data'!$B$7:$R$2292,11,0)</f>
        <v>2.1688999999999998</v>
      </c>
      <c r="G16" s="61">
        <f t="shared" si="1"/>
        <v>14</v>
      </c>
      <c r="H16" s="60">
        <f>VLOOKUP($A16,'Return Data'!$B$7:$R$2292,12,0)</f>
        <v>3.1547999999999998</v>
      </c>
      <c r="I16" s="61">
        <f t="shared" si="2"/>
        <v>11</v>
      </c>
      <c r="J16" s="60">
        <f>VLOOKUP($A16,'Return Data'!$B$7:$R$2292,13,0)</f>
        <v>4.2371999999999996</v>
      </c>
      <c r="K16" s="61">
        <f t="shared" si="3"/>
        <v>10</v>
      </c>
      <c r="L16" s="60">
        <f>VLOOKUP($A16,'Return Data'!$B$7:$R$2292,17,0)</f>
        <v>4.2849000000000004</v>
      </c>
      <c r="M16" s="61">
        <f t="shared" si="4"/>
        <v>13</v>
      </c>
      <c r="N16" s="60">
        <f>VLOOKUP($A16,'Return Data'!$B$7:$R$2292,14,0)</f>
        <v>4.4695999999999998</v>
      </c>
      <c r="O16" s="61">
        <f t="shared" si="5"/>
        <v>12</v>
      </c>
      <c r="P16" s="60">
        <f>VLOOKUP($A16,'Return Data'!$B$7:$R$2292,15,0)</f>
        <v>5.5016999999999996</v>
      </c>
      <c r="Q16" s="61">
        <f t="shared" si="7"/>
        <v>9</v>
      </c>
      <c r="R16" s="60">
        <f>VLOOKUP($A16,'Return Data'!$B$7:$R$2292,16,0)</f>
        <v>6.7398999999999996</v>
      </c>
      <c r="S16" s="62">
        <f t="shared" si="6"/>
        <v>5</v>
      </c>
    </row>
    <row r="17" spans="1:19" x14ac:dyDescent="0.3">
      <c r="A17" s="58" t="s">
        <v>1601</v>
      </c>
      <c r="B17" s="59">
        <f>VLOOKUP($A17,'Return Data'!$B$7:$R$2292,3,0)</f>
        <v>44827</v>
      </c>
      <c r="C17" s="60">
        <f>VLOOKUP($A17,'Return Data'!$B$7:$R$2292,4,0)</f>
        <v>15.4537</v>
      </c>
      <c r="D17" s="60">
        <f>VLOOKUP($A17,'Return Data'!$B$7:$R$2292,10,0)</f>
        <v>0.82469999999999999</v>
      </c>
      <c r="E17" s="61">
        <f t="shared" si="0"/>
        <v>24</v>
      </c>
      <c r="F17" s="60">
        <f>VLOOKUP($A17,'Return Data'!$B$7:$R$2292,11,0)</f>
        <v>1.5528</v>
      </c>
      <c r="G17" s="61">
        <f t="shared" si="1"/>
        <v>24</v>
      </c>
      <c r="H17" s="60">
        <f>VLOOKUP($A17,'Return Data'!$B$7:$R$2292,12,0)</f>
        <v>2.0577999999999999</v>
      </c>
      <c r="I17" s="61">
        <f t="shared" si="2"/>
        <v>25</v>
      </c>
      <c r="J17" s="60">
        <f>VLOOKUP($A17,'Return Data'!$B$7:$R$2292,13,0)</f>
        <v>2.9965000000000002</v>
      </c>
      <c r="K17" s="61">
        <f t="shared" si="3"/>
        <v>24</v>
      </c>
      <c r="L17" s="60">
        <f>VLOOKUP($A17,'Return Data'!$B$7:$R$2292,17,0)</f>
        <v>2.9802</v>
      </c>
      <c r="M17" s="61">
        <f t="shared" si="4"/>
        <v>23</v>
      </c>
      <c r="N17" s="60">
        <f>VLOOKUP($A17,'Return Data'!$B$7:$R$2292,14,0)</f>
        <v>3.4396</v>
      </c>
      <c r="O17" s="61">
        <f t="shared" si="5"/>
        <v>20</v>
      </c>
      <c r="P17" s="60">
        <f>VLOOKUP($A17,'Return Data'!$B$7:$R$2292,15,0)</f>
        <v>4.6547000000000001</v>
      </c>
      <c r="Q17" s="61">
        <f t="shared" si="7"/>
        <v>15</v>
      </c>
      <c r="R17" s="60">
        <f>VLOOKUP($A17,'Return Data'!$B$7:$R$2292,16,0)</f>
        <v>5.7638999999999996</v>
      </c>
      <c r="S17" s="62">
        <f t="shared" si="6"/>
        <v>16</v>
      </c>
    </row>
    <row r="18" spans="1:19" x14ac:dyDescent="0.3">
      <c r="A18" s="58" t="s">
        <v>1602</v>
      </c>
      <c r="B18" s="59">
        <f>VLOOKUP($A18,'Return Data'!$B$7:$R$2292,3,0)</f>
        <v>44827</v>
      </c>
      <c r="C18" s="60">
        <f>VLOOKUP($A18,'Return Data'!$B$7:$R$2292,4,0)</f>
        <v>27.904499999999999</v>
      </c>
      <c r="D18" s="60">
        <f>VLOOKUP($A18,'Return Data'!$B$7:$R$2292,10,0)</f>
        <v>1.4145000000000001</v>
      </c>
      <c r="E18" s="61">
        <f t="shared" si="0"/>
        <v>1</v>
      </c>
      <c r="F18" s="60">
        <f>VLOOKUP($A18,'Return Data'!$B$7:$R$2292,11,0)</f>
        <v>2.8389000000000002</v>
      </c>
      <c r="G18" s="61">
        <f t="shared" si="1"/>
        <v>1</v>
      </c>
      <c r="H18" s="60">
        <f>VLOOKUP($A18,'Return Data'!$B$7:$R$2292,12,0)</f>
        <v>4.0199999999999996</v>
      </c>
      <c r="I18" s="61">
        <f t="shared" si="2"/>
        <v>1</v>
      </c>
      <c r="J18" s="60">
        <f>VLOOKUP($A18,'Return Data'!$B$7:$R$2292,13,0)</f>
        <v>5.0458999999999996</v>
      </c>
      <c r="K18" s="61">
        <f t="shared" si="3"/>
        <v>1</v>
      </c>
      <c r="L18" s="60">
        <f>VLOOKUP($A18,'Return Data'!$B$7:$R$2292,17,0)</f>
        <v>4.6665999999999999</v>
      </c>
      <c r="M18" s="61">
        <f t="shared" si="4"/>
        <v>1</v>
      </c>
      <c r="N18" s="60">
        <f>VLOOKUP($A18,'Return Data'!$B$7:$R$2292,14,0)</f>
        <v>4.8986999999999998</v>
      </c>
      <c r="O18" s="61">
        <f t="shared" si="5"/>
        <v>3</v>
      </c>
      <c r="P18" s="60">
        <f>VLOOKUP($A18,'Return Data'!$B$7:$R$2292,15,0)</f>
        <v>5.5948000000000002</v>
      </c>
      <c r="Q18" s="61">
        <f t="shared" si="7"/>
        <v>4</v>
      </c>
      <c r="R18" s="60">
        <f>VLOOKUP($A18,'Return Data'!$B$7:$R$2292,16,0)</f>
        <v>6.702</v>
      </c>
      <c r="S18" s="62">
        <f t="shared" si="6"/>
        <v>6</v>
      </c>
    </row>
    <row r="19" spans="1:19" x14ac:dyDescent="0.3">
      <c r="A19" s="58" t="s">
        <v>1603</v>
      </c>
      <c r="B19" s="59">
        <f>VLOOKUP($A19,'Return Data'!$B$7:$R$2292,3,0)</f>
        <v>44827</v>
      </c>
      <c r="C19" s="60">
        <f>VLOOKUP($A19,'Return Data'!$B$7:$R$2292,4,0)</f>
        <v>11.145200000000001</v>
      </c>
      <c r="D19" s="60">
        <f>VLOOKUP($A19,'Return Data'!$B$7:$R$2292,10,0)</f>
        <v>0.85970000000000002</v>
      </c>
      <c r="E19" s="61">
        <f t="shared" si="0"/>
        <v>23</v>
      </c>
      <c r="F19" s="60">
        <f>VLOOKUP($A19,'Return Data'!$B$7:$R$2292,11,0)</f>
        <v>1.6294999999999999</v>
      </c>
      <c r="G19" s="61">
        <f t="shared" si="1"/>
        <v>23</v>
      </c>
      <c r="H19" s="60">
        <f>VLOOKUP($A19,'Return Data'!$B$7:$R$2292,12,0)</f>
        <v>2.2542</v>
      </c>
      <c r="I19" s="61">
        <f t="shared" si="2"/>
        <v>23</v>
      </c>
      <c r="J19" s="60">
        <f>VLOOKUP($A19,'Return Data'!$B$7:$R$2292,13,0)</f>
        <v>3.0055000000000001</v>
      </c>
      <c r="K19" s="61">
        <f t="shared" si="3"/>
        <v>23</v>
      </c>
      <c r="L19" s="60">
        <f>VLOOKUP($A19,'Return Data'!$B$7:$R$2292,17,0)</f>
        <v>3.1701000000000001</v>
      </c>
      <c r="M19" s="61">
        <f t="shared" si="4"/>
        <v>21</v>
      </c>
      <c r="N19" s="60"/>
      <c r="O19" s="61"/>
      <c r="P19" s="60"/>
      <c r="Q19" s="61"/>
      <c r="R19" s="60">
        <f>VLOOKUP($A19,'Return Data'!$B$7:$R$2292,16,0)</f>
        <v>3.6295999999999999</v>
      </c>
      <c r="S19" s="62">
        <f t="shared" si="6"/>
        <v>24</v>
      </c>
    </row>
    <row r="20" spans="1:19" x14ac:dyDescent="0.3">
      <c r="A20" s="58" t="s">
        <v>1604</v>
      </c>
      <c r="B20" s="59">
        <f>VLOOKUP($A20,'Return Data'!$B$7:$R$2292,3,0)</f>
        <v>44827</v>
      </c>
      <c r="C20" s="60">
        <f>VLOOKUP($A20,'Return Data'!$B$7:$R$2292,4,0)</f>
        <v>28.5502</v>
      </c>
      <c r="D20" s="60">
        <f>VLOOKUP($A20,'Return Data'!$B$7:$R$2292,10,0)</f>
        <v>1.1206</v>
      </c>
      <c r="E20" s="61">
        <f t="shared" si="0"/>
        <v>16</v>
      </c>
      <c r="F20" s="60">
        <f>VLOOKUP($A20,'Return Data'!$B$7:$R$2292,11,0)</f>
        <v>2.0886</v>
      </c>
      <c r="G20" s="61">
        <f t="shared" si="1"/>
        <v>17</v>
      </c>
      <c r="H20" s="60">
        <f>VLOOKUP($A20,'Return Data'!$B$7:$R$2292,12,0)</f>
        <v>3.0268999999999999</v>
      </c>
      <c r="I20" s="61">
        <f t="shared" si="2"/>
        <v>16</v>
      </c>
      <c r="J20" s="60">
        <f>VLOOKUP($A20,'Return Data'!$B$7:$R$2292,13,0)</f>
        <v>3.9346000000000001</v>
      </c>
      <c r="K20" s="61">
        <f t="shared" si="3"/>
        <v>19</v>
      </c>
      <c r="L20" s="60">
        <f>VLOOKUP($A20,'Return Data'!$B$7:$R$2292,17,0)</f>
        <v>3.4769000000000001</v>
      </c>
      <c r="M20" s="61">
        <f t="shared" si="4"/>
        <v>20</v>
      </c>
      <c r="N20" s="60">
        <f>VLOOKUP($A20,'Return Data'!$B$7:$R$2292,14,0)</f>
        <v>3.4441000000000002</v>
      </c>
      <c r="O20" s="61">
        <f>RANK(N20,N$8:N$32,0)</f>
        <v>19</v>
      </c>
      <c r="P20" s="60">
        <f>VLOOKUP($A20,'Return Data'!$B$7:$R$2292,15,0)</f>
        <v>4.4077999999999999</v>
      </c>
      <c r="Q20" s="61">
        <f>RANK(P20,P$8:P$32,0)</f>
        <v>16</v>
      </c>
      <c r="R20" s="60">
        <f>VLOOKUP($A20,'Return Data'!$B$7:$R$2292,16,0)</f>
        <v>6.1548999999999996</v>
      </c>
      <c r="S20" s="62">
        <f t="shared" si="6"/>
        <v>12</v>
      </c>
    </row>
    <row r="21" spans="1:19" x14ac:dyDescent="0.3">
      <c r="A21" s="58" t="s">
        <v>1605</v>
      </c>
      <c r="B21" s="59">
        <f>VLOOKUP($A21,'Return Data'!$B$7:$R$2292,3,0)</f>
        <v>44827</v>
      </c>
      <c r="C21" s="60">
        <f>VLOOKUP($A21,'Return Data'!$B$7:$R$2292,4,0)</f>
        <v>32.388800000000003</v>
      </c>
      <c r="D21" s="60">
        <f>VLOOKUP($A21,'Return Data'!$B$7:$R$2292,10,0)</f>
        <v>1.2134</v>
      </c>
      <c r="E21" s="61">
        <f t="shared" si="0"/>
        <v>6</v>
      </c>
      <c r="F21" s="60">
        <f>VLOOKUP($A21,'Return Data'!$B$7:$R$2292,11,0)</f>
        <v>2.3795999999999999</v>
      </c>
      <c r="G21" s="61">
        <f t="shared" si="1"/>
        <v>2</v>
      </c>
      <c r="H21" s="60">
        <f>VLOOKUP($A21,'Return Data'!$B$7:$R$2292,12,0)</f>
        <v>3.4382999999999999</v>
      </c>
      <c r="I21" s="61">
        <f t="shared" si="2"/>
        <v>3</v>
      </c>
      <c r="J21" s="60">
        <f>VLOOKUP($A21,'Return Data'!$B$7:$R$2292,13,0)</f>
        <v>4.6125999999999996</v>
      </c>
      <c r="K21" s="61">
        <f t="shared" si="3"/>
        <v>5</v>
      </c>
      <c r="L21" s="60">
        <f>VLOOKUP($A21,'Return Data'!$B$7:$R$2292,17,0)</f>
        <v>4.5907</v>
      </c>
      <c r="M21" s="61">
        <f t="shared" si="4"/>
        <v>2</v>
      </c>
      <c r="N21" s="60">
        <f>VLOOKUP($A21,'Return Data'!$B$7:$R$2292,14,0)</f>
        <v>4.7859999999999996</v>
      </c>
      <c r="O21" s="61">
        <f>RANK(N21,N$8:N$32,0)</f>
        <v>4</v>
      </c>
      <c r="P21" s="60">
        <f>VLOOKUP($A21,'Return Data'!$B$7:$R$2292,15,0)</f>
        <v>5.5884999999999998</v>
      </c>
      <c r="Q21" s="61">
        <f>RANK(P21,P$8:P$32,0)</f>
        <v>5</v>
      </c>
      <c r="R21" s="60">
        <f>VLOOKUP($A21,'Return Data'!$B$7:$R$2292,16,0)</f>
        <v>6.8895</v>
      </c>
      <c r="S21" s="62">
        <f t="shared" si="6"/>
        <v>2</v>
      </c>
    </row>
    <row r="22" spans="1:19" x14ac:dyDescent="0.3">
      <c r="A22" s="58" t="s">
        <v>1606</v>
      </c>
      <c r="B22" s="59">
        <f>VLOOKUP($A22,'Return Data'!$B$7:$R$2292,3,0)</f>
        <v>44827</v>
      </c>
      <c r="C22" s="60">
        <f>VLOOKUP($A22,'Return Data'!$B$7:$R$2292,4,0)</f>
        <v>16.579999999999998</v>
      </c>
      <c r="D22" s="60">
        <f>VLOOKUP($A22,'Return Data'!$B$7:$R$2292,10,0)</f>
        <v>1.1900999999999999</v>
      </c>
      <c r="E22" s="61">
        <f t="shared" si="0"/>
        <v>11</v>
      </c>
      <c r="F22" s="60">
        <f>VLOOKUP($A22,'Return Data'!$B$7:$R$2292,11,0)</f>
        <v>2.1564999999999999</v>
      </c>
      <c r="G22" s="61">
        <f t="shared" si="1"/>
        <v>15</v>
      </c>
      <c r="H22" s="60">
        <f>VLOOKUP($A22,'Return Data'!$B$7:$R$2292,12,0)</f>
        <v>3.0581999999999998</v>
      </c>
      <c r="I22" s="61">
        <f t="shared" si="2"/>
        <v>14</v>
      </c>
      <c r="J22" s="60">
        <f>VLOOKUP($A22,'Return Data'!$B$7:$R$2292,13,0)</f>
        <v>4.0869</v>
      </c>
      <c r="K22" s="61">
        <f t="shared" si="3"/>
        <v>14</v>
      </c>
      <c r="L22" s="60">
        <f>VLOOKUP($A22,'Return Data'!$B$7:$R$2292,17,0)</f>
        <v>4.3003</v>
      </c>
      <c r="M22" s="61">
        <f t="shared" si="4"/>
        <v>12</v>
      </c>
      <c r="N22" s="60">
        <f>VLOOKUP($A22,'Return Data'!$B$7:$R$2292,14,0)</f>
        <v>4.7508999999999997</v>
      </c>
      <c r="O22" s="61">
        <f>RANK(N22,N$8:N$32,0)</f>
        <v>7</v>
      </c>
      <c r="P22" s="60">
        <f>VLOOKUP($A22,'Return Data'!$B$7:$R$2292,15,0)</f>
        <v>5.5319000000000003</v>
      </c>
      <c r="Q22" s="61">
        <f>RANK(P22,P$8:P$32,0)</f>
        <v>7</v>
      </c>
      <c r="R22" s="60">
        <f>VLOOKUP($A22,'Return Data'!$B$7:$R$2292,16,0)</f>
        <v>6.3295000000000003</v>
      </c>
      <c r="S22" s="62">
        <f t="shared" si="6"/>
        <v>11</v>
      </c>
    </row>
    <row r="23" spans="1:19" x14ac:dyDescent="0.3">
      <c r="A23" s="58" t="s">
        <v>1607</v>
      </c>
      <c r="B23" s="59">
        <f>VLOOKUP($A23,'Return Data'!$B$7:$R$2292,3,0)</f>
        <v>44827</v>
      </c>
      <c r="C23" s="60">
        <f>VLOOKUP($A23,'Return Data'!$B$7:$R$2292,4,0)</f>
        <v>11.853300000000001</v>
      </c>
      <c r="D23" s="60">
        <f>VLOOKUP($A23,'Return Data'!$B$7:$R$2292,10,0)</f>
        <v>1.2487999999999999</v>
      </c>
      <c r="E23" s="61">
        <f t="shared" si="0"/>
        <v>3</v>
      </c>
      <c r="F23" s="60">
        <f>VLOOKUP($A23,'Return Data'!$B$7:$R$2292,11,0)</f>
        <v>2.2629999999999999</v>
      </c>
      <c r="G23" s="61">
        <f t="shared" si="1"/>
        <v>5</v>
      </c>
      <c r="H23" s="60">
        <f>VLOOKUP($A23,'Return Data'!$B$7:$R$2292,12,0)</f>
        <v>3.4382999999999999</v>
      </c>
      <c r="I23" s="61">
        <f t="shared" si="2"/>
        <v>3</v>
      </c>
      <c r="J23" s="60">
        <f>VLOOKUP($A23,'Return Data'!$B$7:$R$2292,13,0)</f>
        <v>4.5265000000000004</v>
      </c>
      <c r="K23" s="61">
        <f t="shared" si="3"/>
        <v>6</v>
      </c>
      <c r="L23" s="60">
        <f>VLOOKUP($A23,'Return Data'!$B$7:$R$2292,17,0)</f>
        <v>4.1456999999999997</v>
      </c>
      <c r="M23" s="61">
        <f t="shared" si="4"/>
        <v>17</v>
      </c>
      <c r="N23" s="60">
        <f>VLOOKUP($A23,'Return Data'!$B$7:$R$2292,14,0)</f>
        <v>4.3219000000000003</v>
      </c>
      <c r="O23" s="61">
        <f>RANK(N23,N$8:N$32,0)</f>
        <v>18</v>
      </c>
      <c r="P23" s="60"/>
      <c r="Q23" s="61"/>
      <c r="R23" s="60">
        <f>VLOOKUP($A23,'Return Data'!$B$7:$R$2292,16,0)</f>
        <v>4.7510000000000003</v>
      </c>
      <c r="S23" s="62">
        <f t="shared" si="6"/>
        <v>20</v>
      </c>
    </row>
    <row r="24" spans="1:19" x14ac:dyDescent="0.3">
      <c r="A24" s="58" t="s">
        <v>1608</v>
      </c>
      <c r="B24" s="59">
        <f>VLOOKUP($A24,'Return Data'!$B$7:$R$2292,3,0)</f>
        <v>44827</v>
      </c>
      <c r="C24" s="60">
        <f>VLOOKUP($A24,'Return Data'!$B$7:$R$2292,4,0)</f>
        <v>10.7727</v>
      </c>
      <c r="D24" s="60">
        <f>VLOOKUP($A24,'Return Data'!$B$7:$R$2292,10,0)</f>
        <v>0.98050000000000004</v>
      </c>
      <c r="E24" s="61">
        <f t="shared" si="0"/>
        <v>22</v>
      </c>
      <c r="F24" s="60">
        <f>VLOOKUP($A24,'Return Data'!$B$7:$R$2292,11,0)</f>
        <v>1.9052</v>
      </c>
      <c r="G24" s="61">
        <f t="shared" si="1"/>
        <v>21</v>
      </c>
      <c r="H24" s="60">
        <f>VLOOKUP($A24,'Return Data'!$B$7:$R$2292,12,0)</f>
        <v>2.7046999999999999</v>
      </c>
      <c r="I24" s="61">
        <f t="shared" si="2"/>
        <v>20</v>
      </c>
      <c r="J24" s="60">
        <f>VLOOKUP($A24,'Return Data'!$B$7:$R$2292,13,0)</f>
        <v>3.6015999999999999</v>
      </c>
      <c r="K24" s="61">
        <f t="shared" si="3"/>
        <v>21</v>
      </c>
      <c r="L24" s="60"/>
      <c r="M24" s="61"/>
      <c r="N24" s="60"/>
      <c r="O24" s="61"/>
      <c r="P24" s="60"/>
      <c r="Q24" s="61"/>
      <c r="R24" s="60">
        <f>VLOOKUP($A24,'Return Data'!$B$7:$R$2292,16,0)</f>
        <v>3.6393</v>
      </c>
      <c r="S24" s="62">
        <f t="shared" si="6"/>
        <v>23</v>
      </c>
    </row>
    <row r="25" spans="1:19" x14ac:dyDescent="0.3">
      <c r="A25" s="58" t="s">
        <v>1609</v>
      </c>
      <c r="B25" s="59">
        <f>VLOOKUP($A25,'Return Data'!$B$7:$R$2292,3,0)</f>
        <v>44827</v>
      </c>
      <c r="C25" s="60">
        <f>VLOOKUP($A25,'Return Data'!$B$7:$R$2292,4,0)</f>
        <v>10.976000000000001</v>
      </c>
      <c r="D25" s="60">
        <f>VLOOKUP($A25,'Return Data'!$B$7:$R$2292,10,0)</f>
        <v>1.2173</v>
      </c>
      <c r="E25" s="61">
        <f t="shared" si="0"/>
        <v>5</v>
      </c>
      <c r="F25" s="60">
        <f>VLOOKUP($A25,'Return Data'!$B$7:$R$2292,11,0)</f>
        <v>2.2069000000000001</v>
      </c>
      <c r="G25" s="61">
        <f t="shared" si="1"/>
        <v>10</v>
      </c>
      <c r="H25" s="60">
        <f>VLOOKUP($A25,'Return Data'!$B$7:$R$2292,12,0)</f>
        <v>3.2161</v>
      </c>
      <c r="I25" s="61">
        <f t="shared" si="2"/>
        <v>8</v>
      </c>
      <c r="J25" s="60">
        <f>VLOOKUP($A25,'Return Data'!$B$7:$R$2292,13,0)</f>
        <v>4.1959</v>
      </c>
      <c r="K25" s="61">
        <f t="shared" si="3"/>
        <v>12</v>
      </c>
      <c r="L25" s="60">
        <f>VLOOKUP($A25,'Return Data'!$B$7:$R$2292,17,0)</f>
        <v>4.3395000000000001</v>
      </c>
      <c r="M25" s="61">
        <f t="shared" ref="M25" si="8">RANK(L25,L$8:L$32,0)</f>
        <v>10</v>
      </c>
      <c r="N25" s="60"/>
      <c r="O25" s="61"/>
      <c r="P25" s="60"/>
      <c r="Q25" s="61"/>
      <c r="R25" s="60">
        <f>VLOOKUP($A25,'Return Data'!$B$7:$R$2292,16,0)</f>
        <v>4.2009999999999996</v>
      </c>
      <c r="S25" s="62">
        <f t="shared" si="6"/>
        <v>22</v>
      </c>
    </row>
    <row r="26" spans="1:19" x14ac:dyDescent="0.3">
      <c r="A26" s="58" t="s">
        <v>1610</v>
      </c>
      <c r="B26" s="59">
        <f>VLOOKUP($A26,'Return Data'!$B$7:$R$2292,3,0)</f>
        <v>44827</v>
      </c>
      <c r="C26" s="60">
        <f>VLOOKUP($A26,'Return Data'!$B$7:$R$2292,4,0)</f>
        <v>23.319600000000001</v>
      </c>
      <c r="D26" s="60">
        <f>VLOOKUP($A26,'Return Data'!$B$7:$R$2292,10,0)</f>
        <v>1.1868000000000001</v>
      </c>
      <c r="E26" s="61">
        <f t="shared" si="0"/>
        <v>12</v>
      </c>
      <c r="F26" s="60">
        <f>VLOOKUP($A26,'Return Data'!$B$7:$R$2292,11,0)</f>
        <v>2.2534000000000001</v>
      </c>
      <c r="G26" s="61">
        <f t="shared" si="1"/>
        <v>7</v>
      </c>
      <c r="H26" s="60">
        <f>VLOOKUP($A26,'Return Data'!$B$7:$R$2292,12,0)</f>
        <v>3.2572000000000001</v>
      </c>
      <c r="I26" s="61">
        <f t="shared" si="2"/>
        <v>7</v>
      </c>
      <c r="J26" s="60">
        <f>VLOOKUP($A26,'Return Data'!$B$7:$R$2292,13,0)</f>
        <v>4.4607000000000001</v>
      </c>
      <c r="K26" s="61">
        <f t="shared" si="3"/>
        <v>7</v>
      </c>
      <c r="L26" s="60">
        <f>VLOOKUP($A26,'Return Data'!$B$7:$R$2292,17,0)</f>
        <v>4.4957000000000003</v>
      </c>
      <c r="M26" s="61">
        <f t="shared" ref="M26:M32" si="9">RANK(L26,L$8:L$32,0)</f>
        <v>6</v>
      </c>
      <c r="N26" s="60">
        <f>VLOOKUP($A26,'Return Data'!$B$7:$R$2292,14,0)</f>
        <v>4.7736000000000001</v>
      </c>
      <c r="O26" s="61">
        <f t="shared" ref="O26:O32" si="10">RANK(N26,N$8:N$32,0)</f>
        <v>5</v>
      </c>
      <c r="P26" s="60">
        <f>VLOOKUP($A26,'Return Data'!$B$7:$R$2292,15,0)</f>
        <v>5.7396000000000003</v>
      </c>
      <c r="Q26" s="61">
        <f>RANK(P26,P$8:P$32,0)</f>
        <v>1</v>
      </c>
      <c r="R26" s="60">
        <f>VLOOKUP($A26,'Return Data'!$B$7:$R$2292,16,0)</f>
        <v>6.9409000000000001</v>
      </c>
      <c r="S26" s="62">
        <f t="shared" si="6"/>
        <v>1</v>
      </c>
    </row>
    <row r="27" spans="1:19" x14ac:dyDescent="0.3">
      <c r="A27" s="58" t="s">
        <v>1611</v>
      </c>
      <c r="B27" s="59">
        <f>VLOOKUP($A27,'Return Data'!$B$7:$R$2292,3,0)</f>
        <v>44827</v>
      </c>
      <c r="C27" s="60">
        <f>VLOOKUP($A27,'Return Data'!$B$7:$R$2292,4,0)</f>
        <v>16.098800000000001</v>
      </c>
      <c r="D27" s="60">
        <f>VLOOKUP($A27,'Return Data'!$B$7:$R$2292,10,0)</f>
        <v>1.0888</v>
      </c>
      <c r="E27" s="61">
        <f t="shared" si="0"/>
        <v>19</v>
      </c>
      <c r="F27" s="60">
        <f>VLOOKUP($A27,'Return Data'!$B$7:$R$2292,11,0)</f>
        <v>2.0565000000000002</v>
      </c>
      <c r="G27" s="61">
        <f t="shared" si="1"/>
        <v>19</v>
      </c>
      <c r="H27" s="60">
        <f>VLOOKUP($A27,'Return Data'!$B$7:$R$2292,12,0)</f>
        <v>2.9131</v>
      </c>
      <c r="I27" s="61">
        <f t="shared" si="2"/>
        <v>19</v>
      </c>
      <c r="J27" s="60">
        <f>VLOOKUP($A27,'Return Data'!$B$7:$R$2292,13,0)</f>
        <v>4.0773999999999999</v>
      </c>
      <c r="K27" s="61">
        <f t="shared" si="3"/>
        <v>15</v>
      </c>
      <c r="L27" s="60">
        <f>VLOOKUP($A27,'Return Data'!$B$7:$R$2292,17,0)</f>
        <v>4.1520999999999999</v>
      </c>
      <c r="M27" s="61">
        <f t="shared" si="9"/>
        <v>16</v>
      </c>
      <c r="N27" s="60">
        <f>VLOOKUP($A27,'Return Data'!$B$7:$R$2292,14,0)</f>
        <v>4.4264000000000001</v>
      </c>
      <c r="O27" s="61">
        <f t="shared" si="10"/>
        <v>13</v>
      </c>
      <c r="P27" s="60">
        <f>VLOOKUP($A27,'Return Data'!$B$7:$R$2292,15,0)</f>
        <v>5.1832000000000003</v>
      </c>
      <c r="Q27" s="61">
        <f>RANK(P27,P$8:P$32,0)</f>
        <v>13</v>
      </c>
      <c r="R27" s="60">
        <f>VLOOKUP($A27,'Return Data'!$B$7:$R$2292,16,0)</f>
        <v>6.0705999999999998</v>
      </c>
      <c r="S27" s="62">
        <f t="shared" si="6"/>
        <v>13</v>
      </c>
    </row>
    <row r="28" spans="1:19" x14ac:dyDescent="0.3">
      <c r="A28" s="58" t="s">
        <v>1612</v>
      </c>
      <c r="B28" s="59">
        <f>VLOOKUP($A28,'Return Data'!$B$7:$R$2292,3,0)</f>
        <v>44827</v>
      </c>
      <c r="C28" s="60">
        <f>VLOOKUP($A28,'Return Data'!$B$7:$R$2292,4,0)</f>
        <v>29.175799999999999</v>
      </c>
      <c r="D28" s="60">
        <f>VLOOKUP($A28,'Return Data'!$B$7:$R$2292,10,0)</f>
        <v>1.2587999999999999</v>
      </c>
      <c r="E28" s="61">
        <f t="shared" si="0"/>
        <v>2</v>
      </c>
      <c r="F28" s="60">
        <f>VLOOKUP($A28,'Return Data'!$B$7:$R$2292,11,0)</f>
        <v>2.3504</v>
      </c>
      <c r="G28" s="61">
        <f t="shared" si="1"/>
        <v>4</v>
      </c>
      <c r="H28" s="60">
        <f>VLOOKUP($A28,'Return Data'!$B$7:$R$2292,12,0)</f>
        <v>3.3610000000000002</v>
      </c>
      <c r="I28" s="61">
        <f t="shared" si="2"/>
        <v>6</v>
      </c>
      <c r="J28" s="60">
        <f>VLOOKUP($A28,'Return Data'!$B$7:$R$2292,13,0)</f>
        <v>4.7367999999999997</v>
      </c>
      <c r="K28" s="61">
        <f t="shared" si="3"/>
        <v>3</v>
      </c>
      <c r="L28" s="60">
        <f>VLOOKUP($A28,'Return Data'!$B$7:$R$2292,17,0)</f>
        <v>4.3906000000000001</v>
      </c>
      <c r="M28" s="61">
        <f t="shared" si="9"/>
        <v>8</v>
      </c>
      <c r="N28" s="60">
        <f>VLOOKUP($A28,'Return Data'!$B$7:$R$2292,14,0)</f>
        <v>4.3362999999999996</v>
      </c>
      <c r="O28" s="61">
        <f t="shared" si="10"/>
        <v>17</v>
      </c>
      <c r="P28" s="60">
        <f>VLOOKUP($A28,'Return Data'!$B$7:$R$2292,15,0)</f>
        <v>5.3589000000000002</v>
      </c>
      <c r="Q28" s="61">
        <f>RANK(P28,P$8:P$32,0)</f>
        <v>12</v>
      </c>
      <c r="R28" s="60">
        <f>VLOOKUP($A28,'Return Data'!$B$7:$R$2292,16,0)</f>
        <v>6.5888</v>
      </c>
      <c r="S28" s="62">
        <f t="shared" si="6"/>
        <v>7</v>
      </c>
    </row>
    <row r="29" spans="1:19" x14ac:dyDescent="0.3">
      <c r="A29" s="58" t="s">
        <v>1613</v>
      </c>
      <c r="B29" s="59">
        <f>VLOOKUP($A29,'Return Data'!$B$7:$R$2292,3,0)</f>
        <v>44827</v>
      </c>
      <c r="C29" s="60">
        <f>VLOOKUP($A29,'Return Data'!$B$7:$R$2292,4,0)</f>
        <v>12.473699999999999</v>
      </c>
      <c r="D29" s="60">
        <f>VLOOKUP($A29,'Return Data'!$B$7:$R$2292,10,0)</f>
        <v>1.0958000000000001</v>
      </c>
      <c r="E29" s="61">
        <f t="shared" si="0"/>
        <v>18</v>
      </c>
      <c r="F29" s="60">
        <f>VLOOKUP($A29,'Return Data'!$B$7:$R$2292,11,0)</f>
        <v>2.0627</v>
      </c>
      <c r="G29" s="61">
        <f t="shared" si="1"/>
        <v>18</v>
      </c>
      <c r="H29" s="60">
        <f>VLOOKUP($A29,'Return Data'!$B$7:$R$2292,12,0)</f>
        <v>2.5182000000000002</v>
      </c>
      <c r="I29" s="61">
        <f t="shared" si="2"/>
        <v>22</v>
      </c>
      <c r="J29" s="60">
        <f>VLOOKUP($A29,'Return Data'!$B$7:$R$2292,13,0)</f>
        <v>3.1720000000000002</v>
      </c>
      <c r="K29" s="61">
        <f t="shared" si="3"/>
        <v>22</v>
      </c>
      <c r="L29" s="60">
        <f>VLOOKUP($A29,'Return Data'!$B$7:$R$2292,17,0)</f>
        <v>3.0558999999999998</v>
      </c>
      <c r="M29" s="61">
        <f t="shared" si="9"/>
        <v>22</v>
      </c>
      <c r="N29" s="60">
        <f>VLOOKUP($A29,'Return Data'!$B$7:$R$2292,14,0)</f>
        <v>2.9830999999999999</v>
      </c>
      <c r="O29" s="61">
        <f t="shared" si="10"/>
        <v>22</v>
      </c>
      <c r="P29" s="60">
        <f>VLOOKUP($A29,'Return Data'!$B$7:$R$2292,15,0)</f>
        <v>2.7404999999999999</v>
      </c>
      <c r="Q29" s="61">
        <f>RANK(P29,P$8:P$32,0)</f>
        <v>17</v>
      </c>
      <c r="R29" s="60">
        <f>VLOOKUP($A29,'Return Data'!$B$7:$R$2292,16,0)</f>
        <v>3.4988000000000001</v>
      </c>
      <c r="S29" s="62">
        <f t="shared" si="6"/>
        <v>25</v>
      </c>
    </row>
    <row r="30" spans="1:19" x14ac:dyDescent="0.3">
      <c r="A30" s="58" t="s">
        <v>1614</v>
      </c>
      <c r="B30" s="59">
        <f>VLOOKUP($A30,'Return Data'!$B$7:$R$2292,3,0)</f>
        <v>44827</v>
      </c>
      <c r="C30" s="60">
        <f>VLOOKUP($A30,'Return Data'!$B$7:$R$2292,4,0)</f>
        <v>12.241899999999999</v>
      </c>
      <c r="D30" s="60">
        <f>VLOOKUP($A30,'Return Data'!$B$7:$R$2292,10,0)</f>
        <v>1.2112000000000001</v>
      </c>
      <c r="E30" s="61">
        <f t="shared" si="0"/>
        <v>8</v>
      </c>
      <c r="F30" s="60">
        <f>VLOOKUP($A30,'Return Data'!$B$7:$R$2292,11,0)</f>
        <v>2.2347999999999999</v>
      </c>
      <c r="G30" s="61">
        <f t="shared" si="1"/>
        <v>8</v>
      </c>
      <c r="H30" s="60">
        <f>VLOOKUP($A30,'Return Data'!$B$7:$R$2292,12,0)</f>
        <v>3.2105000000000001</v>
      </c>
      <c r="I30" s="61">
        <f t="shared" si="2"/>
        <v>9</v>
      </c>
      <c r="J30" s="60">
        <f>VLOOKUP($A30,'Return Data'!$B$7:$R$2292,13,0)</f>
        <v>4.2138999999999998</v>
      </c>
      <c r="K30" s="61">
        <f t="shared" si="3"/>
        <v>11</v>
      </c>
      <c r="L30" s="60">
        <f>VLOOKUP($A30,'Return Data'!$B$7:$R$2292,17,0)</f>
        <v>4.5288000000000004</v>
      </c>
      <c r="M30" s="61">
        <f t="shared" si="9"/>
        <v>5</v>
      </c>
      <c r="N30" s="60">
        <f>VLOOKUP($A30,'Return Data'!$B$7:$R$2292,14,0)</f>
        <v>5.0476999999999999</v>
      </c>
      <c r="O30" s="61">
        <f t="shared" si="10"/>
        <v>1</v>
      </c>
      <c r="P30" s="60"/>
      <c r="Q30" s="61"/>
      <c r="R30" s="60">
        <f>VLOOKUP($A30,'Return Data'!$B$7:$R$2292,16,0)</f>
        <v>5.5164</v>
      </c>
      <c r="S30" s="62">
        <f t="shared" si="6"/>
        <v>17</v>
      </c>
    </row>
    <row r="31" spans="1:19" x14ac:dyDescent="0.3">
      <c r="A31" s="58" t="s">
        <v>1615</v>
      </c>
      <c r="B31" s="59">
        <f>VLOOKUP($A31,'Return Data'!$B$7:$R$2292,3,0)</f>
        <v>44827</v>
      </c>
      <c r="C31" s="60">
        <f>VLOOKUP($A31,'Return Data'!$B$7:$R$2292,4,0)</f>
        <v>11.8552</v>
      </c>
      <c r="D31" s="60">
        <f>VLOOKUP($A31,'Return Data'!$B$7:$R$2292,10,0)</f>
        <v>1.0569999999999999</v>
      </c>
      <c r="E31" s="61">
        <f t="shared" si="0"/>
        <v>21</v>
      </c>
      <c r="F31" s="60">
        <f>VLOOKUP($A31,'Return Data'!$B$7:$R$2292,11,0)</f>
        <v>1.7307999999999999</v>
      </c>
      <c r="G31" s="61">
        <f t="shared" si="1"/>
        <v>22</v>
      </c>
      <c r="H31" s="60">
        <f>VLOOKUP($A31,'Return Data'!$B$7:$R$2292,12,0)</f>
        <v>2.694</v>
      </c>
      <c r="I31" s="61">
        <f t="shared" si="2"/>
        <v>21</v>
      </c>
      <c r="J31" s="60">
        <f>VLOOKUP($A31,'Return Data'!$B$7:$R$2292,13,0)</f>
        <v>3.7635999999999998</v>
      </c>
      <c r="K31" s="61">
        <f t="shared" si="3"/>
        <v>20</v>
      </c>
      <c r="L31" s="60">
        <f>VLOOKUP($A31,'Return Data'!$B$7:$R$2292,17,0)</f>
        <v>3.9146999999999998</v>
      </c>
      <c r="M31" s="61">
        <f t="shared" si="9"/>
        <v>19</v>
      </c>
      <c r="N31" s="60">
        <f>VLOOKUP($A31,'Return Data'!$B$7:$R$2292,14,0)</f>
        <v>4.4127999999999998</v>
      </c>
      <c r="O31" s="61">
        <f t="shared" si="10"/>
        <v>15</v>
      </c>
      <c r="P31" s="60"/>
      <c r="Q31" s="61"/>
      <c r="R31" s="60">
        <f>VLOOKUP($A31,'Return Data'!$B$7:$R$2292,16,0)</f>
        <v>4.8521000000000001</v>
      </c>
      <c r="S31" s="62">
        <f t="shared" si="6"/>
        <v>19</v>
      </c>
    </row>
    <row r="32" spans="1:19" x14ac:dyDescent="0.3">
      <c r="A32" s="58" t="s">
        <v>1616</v>
      </c>
      <c r="B32" s="59">
        <f>VLOOKUP($A32,'Return Data'!$B$7:$R$2292,3,0)</f>
        <v>44827</v>
      </c>
      <c r="C32" s="60">
        <f>VLOOKUP($A32,'Return Data'!$B$7:$R$2292,4,0)</f>
        <v>30.3203</v>
      </c>
      <c r="D32" s="60">
        <f>VLOOKUP($A32,'Return Data'!$B$7:$R$2292,10,0)</f>
        <v>1.0680000000000001</v>
      </c>
      <c r="E32" s="61">
        <f t="shared" si="0"/>
        <v>20</v>
      </c>
      <c r="F32" s="60">
        <f>VLOOKUP($A32,'Return Data'!$B$7:$R$2292,11,0)</f>
        <v>2.1074999999999999</v>
      </c>
      <c r="G32" s="61">
        <f t="shared" si="1"/>
        <v>16</v>
      </c>
      <c r="H32" s="60">
        <f>VLOOKUP($A32,'Return Data'!$B$7:$R$2292,12,0)</f>
        <v>3.0489999999999999</v>
      </c>
      <c r="I32" s="61">
        <f t="shared" si="2"/>
        <v>15</v>
      </c>
      <c r="J32" s="60">
        <f>VLOOKUP($A32,'Return Data'!$B$7:$R$2292,13,0)</f>
        <v>4.1269</v>
      </c>
      <c r="K32" s="61">
        <f t="shared" si="3"/>
        <v>13</v>
      </c>
      <c r="L32" s="60">
        <f>VLOOKUP($A32,'Return Data'!$B$7:$R$2292,17,0)</f>
        <v>4.3337000000000003</v>
      </c>
      <c r="M32" s="61">
        <f t="shared" si="9"/>
        <v>11</v>
      </c>
      <c r="N32" s="60">
        <f>VLOOKUP($A32,'Return Data'!$B$7:$R$2292,14,0)</f>
        <v>4.6295999999999999</v>
      </c>
      <c r="O32" s="61">
        <f t="shared" si="10"/>
        <v>10</v>
      </c>
      <c r="P32" s="60">
        <f>VLOOKUP($A32,'Return Data'!$B$7:$R$2292,15,0)</f>
        <v>5.4828000000000001</v>
      </c>
      <c r="Q32" s="61">
        <f>RANK(P32,P$8:P$32,0)</f>
        <v>10</v>
      </c>
      <c r="R32" s="60">
        <f>VLOOKUP($A32,'Return Data'!$B$7:$R$2292,16,0)</f>
        <v>6.5364000000000004</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1.1315120000000001</v>
      </c>
      <c r="E34" s="69"/>
      <c r="F34" s="70">
        <f>AVERAGE(F8:F32)</f>
        <v>2.1140080000000001</v>
      </c>
      <c r="G34" s="69"/>
      <c r="H34" s="70">
        <f>AVERAGE(H8:H32)</f>
        <v>3.0309480000000004</v>
      </c>
      <c r="I34" s="69"/>
      <c r="J34" s="70">
        <f>AVERAGE(J8:J32)</f>
        <v>4.0647760000000002</v>
      </c>
      <c r="K34" s="69"/>
      <c r="L34" s="70">
        <f>AVERAGE(L8:L32)</f>
        <v>4.0908208333333347</v>
      </c>
      <c r="M34" s="69"/>
      <c r="N34" s="70">
        <f>AVERAGE(N8:N32)</f>
        <v>4.3835363636363631</v>
      </c>
      <c r="O34" s="69"/>
      <c r="P34" s="70">
        <f>AVERAGE(P8:P32)</f>
        <v>5.2247117647058818</v>
      </c>
      <c r="Q34" s="69"/>
      <c r="R34" s="70">
        <f>AVERAGE(R8:R32)</f>
        <v>5.7095399999999996</v>
      </c>
      <c r="S34" s="71"/>
    </row>
    <row r="35" spans="1:19" x14ac:dyDescent="0.3">
      <c r="A35" s="68" t="s">
        <v>28</v>
      </c>
      <c r="B35" s="69"/>
      <c r="C35" s="69"/>
      <c r="D35" s="70">
        <f>MIN(D8:D32)</f>
        <v>0.81689999999999996</v>
      </c>
      <c r="E35" s="69"/>
      <c r="F35" s="70">
        <f>MIN(F8:F32)</f>
        <v>1.4858</v>
      </c>
      <c r="G35" s="69"/>
      <c r="H35" s="70">
        <f>MIN(H8:H32)</f>
        <v>2.0577999999999999</v>
      </c>
      <c r="I35" s="69"/>
      <c r="J35" s="70">
        <f>MIN(J8:J32)</f>
        <v>2.8142999999999998</v>
      </c>
      <c r="K35" s="69"/>
      <c r="L35" s="70">
        <f>MIN(L8:L32)</f>
        <v>2.8622999999999998</v>
      </c>
      <c r="M35" s="69"/>
      <c r="N35" s="70">
        <f>MIN(N8:N32)</f>
        <v>2.9830999999999999</v>
      </c>
      <c r="O35" s="69"/>
      <c r="P35" s="70">
        <f>MIN(P8:P32)</f>
        <v>2.7404999999999999</v>
      </c>
      <c r="Q35" s="69"/>
      <c r="R35" s="70">
        <f>MIN(R8:R32)</f>
        <v>3.4988000000000001</v>
      </c>
      <c r="S35" s="71"/>
    </row>
    <row r="36" spans="1:19" ht="15" thickBot="1" x14ac:dyDescent="0.35">
      <c r="A36" s="72" t="s">
        <v>29</v>
      </c>
      <c r="B36" s="73"/>
      <c r="C36" s="73"/>
      <c r="D36" s="74">
        <f>MAX(D8:D32)</f>
        <v>1.4145000000000001</v>
      </c>
      <c r="E36" s="73"/>
      <c r="F36" s="74">
        <f>MAX(F8:F32)</f>
        <v>2.8389000000000002</v>
      </c>
      <c r="G36" s="73"/>
      <c r="H36" s="74">
        <f>MAX(H8:H32)</f>
        <v>4.0199999999999996</v>
      </c>
      <c r="I36" s="73"/>
      <c r="J36" s="74">
        <f>MAX(J8:J32)</f>
        <v>5.0458999999999996</v>
      </c>
      <c r="K36" s="73"/>
      <c r="L36" s="74">
        <f>MAX(L8:L32)</f>
        <v>4.6665999999999999</v>
      </c>
      <c r="M36" s="73"/>
      <c r="N36" s="74">
        <f>MAX(N8:N32)</f>
        <v>5.0476999999999999</v>
      </c>
      <c r="O36" s="73"/>
      <c r="P36" s="74">
        <f>MAX(P8:P32)</f>
        <v>5.7396000000000003</v>
      </c>
      <c r="Q36" s="73"/>
      <c r="R36" s="74">
        <f>MAX(R8:R32)</f>
        <v>6.9409000000000001</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1617</v>
      </c>
      <c r="B8" s="59">
        <f>VLOOKUP($A8,'Return Data'!$B$7:$R$2292,3,0)</f>
        <v>44827</v>
      </c>
      <c r="C8" s="60">
        <f>VLOOKUP($A8,'Return Data'!$B$7:$R$2292,4,0)</f>
        <v>21.98</v>
      </c>
      <c r="D8" s="60">
        <f>VLOOKUP($A8,'Return Data'!$B$7:$R$2292,10,0)</f>
        <v>1.0109999999999999</v>
      </c>
      <c r="E8" s="61">
        <f t="shared" ref="E8:E32" si="0">RANK(D8,D$8:D$32,0)</f>
        <v>12</v>
      </c>
      <c r="F8" s="60">
        <f>VLOOKUP($A8,'Return Data'!$B$7:$R$2292,11,0)</f>
        <v>1.8460000000000001</v>
      </c>
      <c r="G8" s="61">
        <f t="shared" ref="G8:G32" si="1">RANK(F8,F$8:F$32,0)</f>
        <v>11</v>
      </c>
      <c r="H8" s="60">
        <f>VLOOKUP($A8,'Return Data'!$B$7:$R$2292,12,0)</f>
        <v>2.6478999999999999</v>
      </c>
      <c r="I8" s="61">
        <f t="shared" ref="I8:I32" si="2">RANK(H8,H$8:H$32,0)</f>
        <v>11</v>
      </c>
      <c r="J8" s="60">
        <f>VLOOKUP($A8,'Return Data'!$B$7:$R$2292,13,0)</f>
        <v>3.5352000000000001</v>
      </c>
      <c r="K8" s="61">
        <f t="shared" ref="K8:K32" si="3">RANK(J8,J$8:J$32,0)</f>
        <v>9</v>
      </c>
      <c r="L8" s="60">
        <f>VLOOKUP($A8,'Return Data'!$B$7:$R$2292,17,0)</f>
        <v>3.7271000000000001</v>
      </c>
      <c r="M8" s="61">
        <f t="shared" ref="M8:M23" si="4">RANK(L8,L$8:L$32,0)</f>
        <v>9</v>
      </c>
      <c r="N8" s="60">
        <f>VLOOKUP($A8,'Return Data'!$B$7:$R$2292,14,0)</f>
        <v>3.9870000000000001</v>
      </c>
      <c r="O8" s="61">
        <f t="shared" ref="O8:O18" si="5">RANK(N8,N$8:N$32,0)</f>
        <v>10</v>
      </c>
      <c r="P8" s="60">
        <f>VLOOKUP($A8,'Return Data'!$B$7:$R$2292,15,0)</f>
        <v>4.8531000000000004</v>
      </c>
      <c r="Q8" s="61">
        <f>RANK(P8,P$8:P$32,0)</f>
        <v>9</v>
      </c>
      <c r="R8" s="60">
        <f>VLOOKUP($A8,'Return Data'!$B$7:$R$2292,16,0)</f>
        <v>6.1597</v>
      </c>
      <c r="S8" s="62">
        <f t="shared" ref="S8:S32" si="6">RANK(R8,R$8:R$32,0)</f>
        <v>10</v>
      </c>
    </row>
    <row r="9" spans="1:20" x14ac:dyDescent="0.3">
      <c r="A9" s="58" t="s">
        <v>1618</v>
      </c>
      <c r="B9" s="59">
        <f>VLOOKUP($A9,'Return Data'!$B$7:$R$2292,3,0)</f>
        <v>44827</v>
      </c>
      <c r="C9" s="60">
        <f>VLOOKUP($A9,'Return Data'!$B$7:$R$2292,4,0)</f>
        <v>15.506600000000001</v>
      </c>
      <c r="D9" s="60">
        <f>VLOOKUP($A9,'Return Data'!$B$7:$R$2292,10,0)</f>
        <v>0.92420000000000002</v>
      </c>
      <c r="E9" s="61">
        <f t="shared" si="0"/>
        <v>19</v>
      </c>
      <c r="F9" s="60">
        <f>VLOOKUP($A9,'Return Data'!$B$7:$R$2292,11,0)</f>
        <v>1.875</v>
      </c>
      <c r="G9" s="61">
        <f t="shared" si="1"/>
        <v>9</v>
      </c>
      <c r="H9" s="60">
        <f>VLOOKUP($A9,'Return Data'!$B$7:$R$2292,12,0)</f>
        <v>2.8656999999999999</v>
      </c>
      <c r="I9" s="61">
        <f t="shared" si="2"/>
        <v>5</v>
      </c>
      <c r="J9" s="60">
        <f>VLOOKUP($A9,'Return Data'!$B$7:$R$2292,13,0)</f>
        <v>3.9866999999999999</v>
      </c>
      <c r="K9" s="61">
        <f t="shared" si="3"/>
        <v>4</v>
      </c>
      <c r="L9" s="60">
        <f>VLOOKUP($A9,'Return Data'!$B$7:$R$2292,17,0)</f>
        <v>3.7824</v>
      </c>
      <c r="M9" s="61">
        <f t="shared" si="4"/>
        <v>6</v>
      </c>
      <c r="N9" s="60">
        <f>VLOOKUP($A9,'Return Data'!$B$7:$R$2292,14,0)</f>
        <v>3.9842</v>
      </c>
      <c r="O9" s="61">
        <f t="shared" si="5"/>
        <v>11</v>
      </c>
      <c r="P9" s="60">
        <f>VLOOKUP($A9,'Return Data'!$B$7:$R$2292,15,0)</f>
        <v>4.8331</v>
      </c>
      <c r="Q9" s="61">
        <f>RANK(P9,P$8:P$32,0)</f>
        <v>11</v>
      </c>
      <c r="R9" s="60">
        <f>VLOOKUP($A9,'Return Data'!$B$7:$R$2292,16,0)</f>
        <v>5.5545</v>
      </c>
      <c r="S9" s="62">
        <f t="shared" si="6"/>
        <v>13</v>
      </c>
    </row>
    <row r="10" spans="1:20" x14ac:dyDescent="0.3">
      <c r="A10" s="58" t="s">
        <v>1957</v>
      </c>
      <c r="B10" s="59">
        <f>VLOOKUP($A10,'Return Data'!$B$7:$R$2292,3,0)</f>
        <v>44827</v>
      </c>
      <c r="C10" s="60">
        <f>VLOOKUP($A10,'Return Data'!$B$7:$R$2292,4,0)</f>
        <v>13.3253</v>
      </c>
      <c r="D10" s="60">
        <f>VLOOKUP($A10,'Return Data'!$B$7:$R$2292,10,0)</f>
        <v>0.97219999999999995</v>
      </c>
      <c r="E10" s="61">
        <f t="shared" si="0"/>
        <v>15</v>
      </c>
      <c r="F10" s="60">
        <f>VLOOKUP($A10,'Return Data'!$B$7:$R$2292,11,0)</f>
        <v>1.6492</v>
      </c>
      <c r="G10" s="61">
        <f t="shared" si="1"/>
        <v>20</v>
      </c>
      <c r="H10" s="60">
        <f>VLOOKUP($A10,'Return Data'!$B$7:$R$2292,12,0)</f>
        <v>2.4156</v>
      </c>
      <c r="I10" s="61">
        <f t="shared" si="2"/>
        <v>18</v>
      </c>
      <c r="J10" s="60">
        <f>VLOOKUP($A10,'Return Data'!$B$7:$R$2292,13,0)</f>
        <v>3.2728999999999999</v>
      </c>
      <c r="K10" s="61">
        <f t="shared" si="3"/>
        <v>19</v>
      </c>
      <c r="L10" s="60">
        <f>VLOOKUP($A10,'Return Data'!$B$7:$R$2292,17,0)</f>
        <v>3.5678999999999998</v>
      </c>
      <c r="M10" s="61">
        <f t="shared" si="4"/>
        <v>14</v>
      </c>
      <c r="N10" s="60">
        <f>VLOOKUP($A10,'Return Data'!$B$7:$R$2292,14,0)</f>
        <v>4.0084</v>
      </c>
      <c r="O10" s="61">
        <f t="shared" si="5"/>
        <v>9</v>
      </c>
      <c r="P10" s="60">
        <f>VLOOKUP($A10,'Return Data'!$B$7:$R$2292,15,0)</f>
        <v>4.8956999999999997</v>
      </c>
      <c r="Q10" s="61">
        <f>RANK(P10,P$8:P$32,0)</f>
        <v>7</v>
      </c>
      <c r="R10" s="60">
        <f>VLOOKUP($A10,'Return Data'!$B$7:$R$2292,16,0)</f>
        <v>5.1288</v>
      </c>
      <c r="S10" s="62">
        <f t="shared" si="6"/>
        <v>15</v>
      </c>
    </row>
    <row r="11" spans="1:20" x14ac:dyDescent="0.3">
      <c r="A11" s="58" t="s">
        <v>2015</v>
      </c>
      <c r="B11" s="59">
        <f>VLOOKUP($A11,'Return Data'!$B$7:$R$2292,3,0)</f>
        <v>44827</v>
      </c>
      <c r="C11" s="60">
        <f>VLOOKUP($A11,'Return Data'!$B$7:$R$2292,4,0)</f>
        <v>11.635400000000001</v>
      </c>
      <c r="D11" s="60">
        <f>VLOOKUP($A11,'Return Data'!$B$7:$R$2292,10,0)</f>
        <v>0.70630000000000004</v>
      </c>
      <c r="E11" s="61">
        <f t="shared" si="0"/>
        <v>23</v>
      </c>
      <c r="F11" s="60">
        <f>VLOOKUP($A11,'Return Data'!$B$7:$R$2292,11,0)</f>
        <v>1.2654000000000001</v>
      </c>
      <c r="G11" s="61">
        <f t="shared" si="1"/>
        <v>23</v>
      </c>
      <c r="H11" s="60">
        <f>VLOOKUP($A11,'Return Data'!$B$7:$R$2292,12,0)</f>
        <v>1.8505</v>
      </c>
      <c r="I11" s="61">
        <f t="shared" si="2"/>
        <v>23</v>
      </c>
      <c r="J11" s="60">
        <f>VLOOKUP($A11,'Return Data'!$B$7:$R$2292,13,0)</f>
        <v>2.3711000000000002</v>
      </c>
      <c r="K11" s="61">
        <f t="shared" si="3"/>
        <v>23</v>
      </c>
      <c r="L11" s="60">
        <f>VLOOKUP($A11,'Return Data'!$B$7:$R$2292,17,0)</f>
        <v>2.3035999999999999</v>
      </c>
      <c r="M11" s="61">
        <f t="shared" si="4"/>
        <v>23</v>
      </c>
      <c r="N11" s="60">
        <f>VLOOKUP($A11,'Return Data'!$B$7:$R$2292,14,0)</f>
        <v>2.7259000000000002</v>
      </c>
      <c r="O11" s="61">
        <f t="shared" si="5"/>
        <v>21</v>
      </c>
      <c r="P11" s="60"/>
      <c r="Q11" s="61"/>
      <c r="R11" s="60">
        <f>VLOOKUP($A11,'Return Data'!$B$7:$R$2292,16,0)</f>
        <v>3.6122000000000001</v>
      </c>
      <c r="S11" s="62">
        <f t="shared" si="6"/>
        <v>21</v>
      </c>
    </row>
    <row r="12" spans="1:20" x14ac:dyDescent="0.3">
      <c r="A12" s="58" t="s">
        <v>1619</v>
      </c>
      <c r="B12" s="59">
        <f>VLOOKUP($A12,'Return Data'!$B$7:$R$2292,3,0)</f>
        <v>44827</v>
      </c>
      <c r="C12" s="60">
        <f>VLOOKUP($A12,'Return Data'!$B$7:$R$2292,4,0)</f>
        <v>12.382999999999999</v>
      </c>
      <c r="D12" s="60">
        <f>VLOOKUP($A12,'Return Data'!$B$7:$R$2292,10,0)</f>
        <v>1.0527</v>
      </c>
      <c r="E12" s="61">
        <f t="shared" si="0"/>
        <v>5</v>
      </c>
      <c r="F12" s="60">
        <f>VLOOKUP($A12,'Return Data'!$B$7:$R$2292,11,0)</f>
        <v>1.8842000000000001</v>
      </c>
      <c r="G12" s="61">
        <f t="shared" si="1"/>
        <v>7</v>
      </c>
      <c r="H12" s="60">
        <f>VLOOKUP($A12,'Return Data'!$B$7:$R$2292,12,0)</f>
        <v>2.5592000000000001</v>
      </c>
      <c r="I12" s="61">
        <f t="shared" si="2"/>
        <v>15</v>
      </c>
      <c r="J12" s="60">
        <f>VLOOKUP($A12,'Return Data'!$B$7:$R$2292,13,0)</f>
        <v>3.4070999999999998</v>
      </c>
      <c r="K12" s="61">
        <f t="shared" si="3"/>
        <v>14</v>
      </c>
      <c r="L12" s="60">
        <f>VLOOKUP($A12,'Return Data'!$B$7:$R$2292,17,0)</f>
        <v>3.4805999999999999</v>
      </c>
      <c r="M12" s="61">
        <f t="shared" si="4"/>
        <v>16</v>
      </c>
      <c r="N12" s="60">
        <f>VLOOKUP($A12,'Return Data'!$B$7:$R$2292,14,0)</f>
        <v>3.8001999999999998</v>
      </c>
      <c r="O12" s="61">
        <f t="shared" si="5"/>
        <v>14</v>
      </c>
      <c r="P12" s="60"/>
      <c r="Q12" s="61"/>
      <c r="R12" s="60">
        <f>VLOOKUP($A12,'Return Data'!$B$7:$R$2292,16,0)</f>
        <v>4.6904000000000003</v>
      </c>
      <c r="S12" s="62">
        <f t="shared" si="6"/>
        <v>18</v>
      </c>
    </row>
    <row r="13" spans="1:20" x14ac:dyDescent="0.3">
      <c r="A13" s="58" t="s">
        <v>1620</v>
      </c>
      <c r="B13" s="59">
        <f>VLOOKUP($A13,'Return Data'!$B$7:$R$2292,3,0)</f>
        <v>44827</v>
      </c>
      <c r="C13" s="60">
        <f>VLOOKUP($A13,'Return Data'!$B$7:$R$2292,4,0)</f>
        <v>16.010200000000001</v>
      </c>
      <c r="D13" s="60">
        <f>VLOOKUP($A13,'Return Data'!$B$7:$R$2292,10,0)</f>
        <v>1.0426</v>
      </c>
      <c r="E13" s="61">
        <f t="shared" si="0"/>
        <v>7</v>
      </c>
      <c r="F13" s="60">
        <f>VLOOKUP($A13,'Return Data'!$B$7:$R$2292,11,0)</f>
        <v>1.9953000000000001</v>
      </c>
      <c r="G13" s="61">
        <f t="shared" si="1"/>
        <v>4</v>
      </c>
      <c r="H13" s="60">
        <f>VLOOKUP($A13,'Return Data'!$B$7:$R$2292,12,0)</f>
        <v>2.8814000000000002</v>
      </c>
      <c r="I13" s="61">
        <f t="shared" si="2"/>
        <v>4</v>
      </c>
      <c r="J13" s="60">
        <f>VLOOKUP($A13,'Return Data'!$B$7:$R$2292,13,0)</f>
        <v>3.9009</v>
      </c>
      <c r="K13" s="61">
        <f t="shared" si="3"/>
        <v>5</v>
      </c>
      <c r="L13" s="60">
        <f>VLOOKUP($A13,'Return Data'!$B$7:$R$2292,17,0)</f>
        <v>3.8395999999999999</v>
      </c>
      <c r="M13" s="61">
        <f t="shared" si="4"/>
        <v>4</v>
      </c>
      <c r="N13" s="60">
        <f>VLOOKUP($A13,'Return Data'!$B$7:$R$2292,14,0)</f>
        <v>4.1809000000000003</v>
      </c>
      <c r="O13" s="61">
        <f t="shared" si="5"/>
        <v>4</v>
      </c>
      <c r="P13" s="60">
        <f>VLOOKUP($A13,'Return Data'!$B$7:$R$2292,15,0)</f>
        <v>4.9992999999999999</v>
      </c>
      <c r="Q13" s="61">
        <f t="shared" ref="Q13:Q18" si="7">RANK(P13,P$8:P$32,0)</f>
        <v>3</v>
      </c>
      <c r="R13" s="60">
        <f>VLOOKUP($A13,'Return Data'!$B$7:$R$2292,16,0)</f>
        <v>5.8731</v>
      </c>
      <c r="S13" s="62">
        <f t="shared" si="6"/>
        <v>11</v>
      </c>
    </row>
    <row r="14" spans="1:20" x14ac:dyDescent="0.3">
      <c r="A14" s="58" t="s">
        <v>1621</v>
      </c>
      <c r="B14" s="59">
        <f>VLOOKUP($A14,'Return Data'!$B$7:$R$2292,3,0)</f>
        <v>44827</v>
      </c>
      <c r="C14" s="60">
        <f>VLOOKUP($A14,'Return Data'!$B$7:$R$2292,4,0)</f>
        <v>25.298999999999999</v>
      </c>
      <c r="D14" s="60">
        <f>VLOOKUP($A14,'Return Data'!$B$7:$R$2292,10,0)</f>
        <v>1.0465</v>
      </c>
      <c r="E14" s="61">
        <f t="shared" si="0"/>
        <v>6</v>
      </c>
      <c r="F14" s="60">
        <f>VLOOKUP($A14,'Return Data'!$B$7:$R$2292,11,0)</f>
        <v>1.8888</v>
      </c>
      <c r="G14" s="61">
        <f t="shared" si="1"/>
        <v>6</v>
      </c>
      <c r="H14" s="60">
        <f>VLOOKUP($A14,'Return Data'!$B$7:$R$2292,12,0)</f>
        <v>2.6661999999999999</v>
      </c>
      <c r="I14" s="61">
        <f t="shared" si="2"/>
        <v>10</v>
      </c>
      <c r="J14" s="60">
        <f>VLOOKUP($A14,'Return Data'!$B$7:$R$2292,13,0)</f>
        <v>3.4935999999999998</v>
      </c>
      <c r="K14" s="61">
        <f t="shared" si="3"/>
        <v>12</v>
      </c>
      <c r="L14" s="60">
        <f>VLOOKUP($A14,'Return Data'!$B$7:$R$2292,17,0)</f>
        <v>3.6513</v>
      </c>
      <c r="M14" s="61">
        <f t="shared" si="4"/>
        <v>11</v>
      </c>
      <c r="N14" s="60">
        <f>VLOOKUP($A14,'Return Data'!$B$7:$R$2292,14,0)</f>
        <v>3.7766000000000002</v>
      </c>
      <c r="O14" s="61">
        <f t="shared" si="5"/>
        <v>15</v>
      </c>
      <c r="P14" s="60">
        <f>VLOOKUP($A14,'Return Data'!$B$7:$R$2292,15,0)</f>
        <v>4.59</v>
      </c>
      <c r="Q14" s="61">
        <f t="shared" si="7"/>
        <v>13</v>
      </c>
      <c r="R14" s="60">
        <f>VLOOKUP($A14,'Return Data'!$B$7:$R$2292,16,0)</f>
        <v>6.4146999999999998</v>
      </c>
      <c r="S14" s="62">
        <f t="shared" si="6"/>
        <v>8</v>
      </c>
    </row>
    <row r="15" spans="1:20" x14ac:dyDescent="0.3">
      <c r="A15" s="58" t="s">
        <v>1622</v>
      </c>
      <c r="B15" s="59">
        <f>VLOOKUP($A15,'Return Data'!$B$7:$R$2292,3,0)</f>
        <v>44827</v>
      </c>
      <c r="C15" s="60">
        <f>VLOOKUP($A15,'Return Data'!$B$7:$R$2292,4,0)</f>
        <v>28.343499999999999</v>
      </c>
      <c r="D15" s="60">
        <f>VLOOKUP($A15,'Return Data'!$B$7:$R$2292,10,0)</f>
        <v>1.0658000000000001</v>
      </c>
      <c r="E15" s="61">
        <f t="shared" si="0"/>
        <v>3</v>
      </c>
      <c r="F15" s="60">
        <f>VLOOKUP($A15,'Return Data'!$B$7:$R$2292,11,0)</f>
        <v>1.9201999999999999</v>
      </c>
      <c r="G15" s="61">
        <f t="shared" si="1"/>
        <v>5</v>
      </c>
      <c r="H15" s="60">
        <f>VLOOKUP($A15,'Return Data'!$B$7:$R$2292,12,0)</f>
        <v>2.6857000000000002</v>
      </c>
      <c r="I15" s="61">
        <f t="shared" si="2"/>
        <v>8</v>
      </c>
      <c r="J15" s="60">
        <f>VLOOKUP($A15,'Return Data'!$B$7:$R$2292,13,0)</f>
        <v>3.6955</v>
      </c>
      <c r="K15" s="61">
        <f t="shared" si="3"/>
        <v>7</v>
      </c>
      <c r="L15" s="60">
        <f>VLOOKUP($A15,'Return Data'!$B$7:$R$2292,17,0)</f>
        <v>3.7892000000000001</v>
      </c>
      <c r="M15" s="61">
        <f t="shared" si="4"/>
        <v>5</v>
      </c>
      <c r="N15" s="60">
        <f>VLOOKUP($A15,'Return Data'!$B$7:$R$2292,14,0)</f>
        <v>4.0180999999999996</v>
      </c>
      <c r="O15" s="61">
        <f t="shared" si="5"/>
        <v>8</v>
      </c>
      <c r="P15" s="60">
        <f>VLOOKUP($A15,'Return Data'!$B$7:$R$2292,15,0)</f>
        <v>4.8753000000000002</v>
      </c>
      <c r="Q15" s="61">
        <f t="shared" si="7"/>
        <v>8</v>
      </c>
      <c r="R15" s="60">
        <f>VLOOKUP($A15,'Return Data'!$B$7:$R$2292,16,0)</f>
        <v>6.8417000000000003</v>
      </c>
      <c r="S15" s="62">
        <f t="shared" si="6"/>
        <v>2</v>
      </c>
    </row>
    <row r="16" spans="1:20" x14ac:dyDescent="0.3">
      <c r="A16" s="58" t="s">
        <v>1623</v>
      </c>
      <c r="B16" s="59">
        <f>VLOOKUP($A16,'Return Data'!$B$7:$R$2292,3,0)</f>
        <v>44827</v>
      </c>
      <c r="C16" s="60">
        <f>VLOOKUP($A16,'Return Data'!$B$7:$R$2292,4,0)</f>
        <v>26.845400000000001</v>
      </c>
      <c r="D16" s="60">
        <f>VLOOKUP($A16,'Return Data'!$B$7:$R$2292,10,0)</f>
        <v>1.0076000000000001</v>
      </c>
      <c r="E16" s="61">
        <f t="shared" si="0"/>
        <v>13</v>
      </c>
      <c r="F16" s="60">
        <f>VLOOKUP($A16,'Return Data'!$B$7:$R$2292,11,0)</f>
        <v>1.8128</v>
      </c>
      <c r="G16" s="61">
        <f t="shared" si="1"/>
        <v>15</v>
      </c>
      <c r="H16" s="60">
        <f>VLOOKUP($A16,'Return Data'!$B$7:$R$2292,12,0)</f>
        <v>2.6101999999999999</v>
      </c>
      <c r="I16" s="61">
        <f t="shared" si="2"/>
        <v>12</v>
      </c>
      <c r="J16" s="60">
        <f>VLOOKUP($A16,'Return Data'!$B$7:$R$2292,13,0)</f>
        <v>3.5091000000000001</v>
      </c>
      <c r="K16" s="61">
        <f t="shared" si="3"/>
        <v>11</v>
      </c>
      <c r="L16" s="60">
        <f>VLOOKUP($A16,'Return Data'!$B$7:$R$2292,17,0)</f>
        <v>3.5648</v>
      </c>
      <c r="M16" s="61">
        <f t="shared" si="4"/>
        <v>15</v>
      </c>
      <c r="N16" s="60">
        <f>VLOOKUP($A16,'Return Data'!$B$7:$R$2292,14,0)</f>
        <v>3.7267999999999999</v>
      </c>
      <c r="O16" s="61">
        <f t="shared" si="5"/>
        <v>17</v>
      </c>
      <c r="P16" s="60">
        <f>VLOOKUP($A16,'Return Data'!$B$7:$R$2292,15,0)</f>
        <v>4.7596999999999996</v>
      </c>
      <c r="Q16" s="61">
        <f t="shared" si="7"/>
        <v>12</v>
      </c>
      <c r="R16" s="60">
        <f>VLOOKUP($A16,'Return Data'!$B$7:$R$2292,16,0)</f>
        <v>6.4634</v>
      </c>
      <c r="S16" s="62">
        <f t="shared" si="6"/>
        <v>7</v>
      </c>
    </row>
    <row r="17" spans="1:19" x14ac:dyDescent="0.3">
      <c r="A17" s="58" t="s">
        <v>1624</v>
      </c>
      <c r="B17" s="59">
        <f>VLOOKUP($A17,'Return Data'!$B$7:$R$2292,3,0)</f>
        <v>44827</v>
      </c>
      <c r="C17" s="60">
        <f>VLOOKUP($A17,'Return Data'!$B$7:$R$2292,4,0)</f>
        <v>14.7311</v>
      </c>
      <c r="D17" s="60">
        <f>VLOOKUP($A17,'Return Data'!$B$7:$R$2292,10,0)</f>
        <v>0.64770000000000005</v>
      </c>
      <c r="E17" s="61">
        <f t="shared" si="0"/>
        <v>25</v>
      </c>
      <c r="F17" s="60">
        <f>VLOOKUP($A17,'Return Data'!$B$7:$R$2292,11,0)</f>
        <v>1.196</v>
      </c>
      <c r="G17" s="61">
        <f t="shared" si="1"/>
        <v>25</v>
      </c>
      <c r="H17" s="60">
        <f>VLOOKUP($A17,'Return Data'!$B$7:$R$2292,12,0)</f>
        <v>1.5238</v>
      </c>
      <c r="I17" s="61">
        <f t="shared" si="2"/>
        <v>25</v>
      </c>
      <c r="J17" s="60">
        <f>VLOOKUP($A17,'Return Data'!$B$7:$R$2292,13,0)</f>
        <v>2.2787000000000002</v>
      </c>
      <c r="K17" s="61">
        <f t="shared" si="3"/>
        <v>24</v>
      </c>
      <c r="L17" s="60">
        <f>VLOOKUP($A17,'Return Data'!$B$7:$R$2292,17,0)</f>
        <v>2.2624</v>
      </c>
      <c r="M17" s="61">
        <f t="shared" si="4"/>
        <v>24</v>
      </c>
      <c r="N17" s="60">
        <f>VLOOKUP($A17,'Return Data'!$B$7:$R$2292,14,0)</f>
        <v>2.7452000000000001</v>
      </c>
      <c r="O17" s="61">
        <f t="shared" si="5"/>
        <v>20</v>
      </c>
      <c r="P17" s="60">
        <f>VLOOKUP($A17,'Return Data'!$B$7:$R$2292,15,0)</f>
        <v>4.0307000000000004</v>
      </c>
      <c r="Q17" s="61">
        <f t="shared" si="7"/>
        <v>15</v>
      </c>
      <c r="R17" s="60">
        <f>VLOOKUP($A17,'Return Data'!$B$7:$R$2292,16,0)</f>
        <v>5.1138000000000003</v>
      </c>
      <c r="S17" s="62">
        <f t="shared" si="6"/>
        <v>16</v>
      </c>
    </row>
    <row r="18" spans="1:19" x14ac:dyDescent="0.3">
      <c r="A18" s="58" t="s">
        <v>1625</v>
      </c>
      <c r="B18" s="59">
        <f>VLOOKUP($A18,'Return Data'!$B$7:$R$2292,3,0)</f>
        <v>44827</v>
      </c>
      <c r="C18" s="60">
        <f>VLOOKUP($A18,'Return Data'!$B$7:$R$2292,4,0)</f>
        <v>26.2865</v>
      </c>
      <c r="D18" s="60">
        <f>VLOOKUP($A18,'Return Data'!$B$7:$R$2292,10,0)</f>
        <v>1.2402</v>
      </c>
      <c r="E18" s="61">
        <f t="shared" si="0"/>
        <v>1</v>
      </c>
      <c r="F18" s="60">
        <f>VLOOKUP($A18,'Return Data'!$B$7:$R$2292,11,0)</f>
        <v>2.4839000000000002</v>
      </c>
      <c r="G18" s="61">
        <f t="shared" si="1"/>
        <v>1</v>
      </c>
      <c r="H18" s="60">
        <f>VLOOKUP($A18,'Return Data'!$B$7:$R$2292,12,0)</f>
        <v>3.4868999999999999</v>
      </c>
      <c r="I18" s="61">
        <f t="shared" si="2"/>
        <v>1</v>
      </c>
      <c r="J18" s="60">
        <f>VLOOKUP($A18,'Return Data'!$B$7:$R$2292,13,0)</f>
        <v>4.3513000000000002</v>
      </c>
      <c r="K18" s="61">
        <f t="shared" si="3"/>
        <v>1</v>
      </c>
      <c r="L18" s="60">
        <f>VLOOKUP($A18,'Return Data'!$B$7:$R$2292,17,0)</f>
        <v>3.9710000000000001</v>
      </c>
      <c r="M18" s="61">
        <f t="shared" si="4"/>
        <v>2</v>
      </c>
      <c r="N18" s="60">
        <f>VLOOKUP($A18,'Return Data'!$B$7:$R$2292,14,0)</f>
        <v>4.1997</v>
      </c>
      <c r="O18" s="61">
        <f t="shared" si="5"/>
        <v>2</v>
      </c>
      <c r="P18" s="60">
        <f>VLOOKUP($A18,'Return Data'!$B$7:$R$2292,15,0)</f>
        <v>4.9206000000000003</v>
      </c>
      <c r="Q18" s="61">
        <f t="shared" si="7"/>
        <v>5</v>
      </c>
      <c r="R18" s="60">
        <f>VLOOKUP($A18,'Return Data'!$B$7:$R$2292,16,0)</f>
        <v>6.4721000000000002</v>
      </c>
      <c r="S18" s="62">
        <f t="shared" si="6"/>
        <v>6</v>
      </c>
    </row>
    <row r="19" spans="1:19" x14ac:dyDescent="0.3">
      <c r="A19" s="58" t="s">
        <v>1626</v>
      </c>
      <c r="B19" s="59">
        <f>VLOOKUP($A19,'Return Data'!$B$7:$R$2292,3,0)</f>
        <v>44827</v>
      </c>
      <c r="C19" s="60">
        <f>VLOOKUP($A19,'Return Data'!$B$7:$R$2292,4,0)</f>
        <v>10.8916</v>
      </c>
      <c r="D19" s="60">
        <f>VLOOKUP($A19,'Return Data'!$B$7:$R$2292,10,0)</f>
        <v>0.66549999999999998</v>
      </c>
      <c r="E19" s="61">
        <f t="shared" si="0"/>
        <v>24</v>
      </c>
      <c r="F19" s="60">
        <f>VLOOKUP($A19,'Return Data'!$B$7:$R$2292,11,0)</f>
        <v>1.2296</v>
      </c>
      <c r="G19" s="61">
        <f t="shared" si="1"/>
        <v>24</v>
      </c>
      <c r="H19" s="60">
        <f>VLOOKUP($A19,'Return Data'!$B$7:$R$2292,12,0)</f>
        <v>1.6576</v>
      </c>
      <c r="I19" s="61">
        <f t="shared" si="2"/>
        <v>24</v>
      </c>
      <c r="J19" s="60">
        <f>VLOOKUP($A19,'Return Data'!$B$7:$R$2292,13,0)</f>
        <v>2.2128999999999999</v>
      </c>
      <c r="K19" s="61">
        <f t="shared" si="3"/>
        <v>25</v>
      </c>
      <c r="L19" s="60">
        <f>VLOOKUP($A19,'Return Data'!$B$7:$R$2292,17,0)</f>
        <v>2.3883999999999999</v>
      </c>
      <c r="M19" s="61">
        <f t="shared" si="4"/>
        <v>22</v>
      </c>
      <c r="N19" s="60"/>
      <c r="O19" s="61"/>
      <c r="P19" s="60"/>
      <c r="Q19" s="61"/>
      <c r="R19" s="60">
        <f>VLOOKUP($A19,'Return Data'!$B$7:$R$2292,16,0)</f>
        <v>2.8481999999999998</v>
      </c>
      <c r="S19" s="62">
        <f t="shared" si="6"/>
        <v>24</v>
      </c>
    </row>
    <row r="20" spans="1:19" x14ac:dyDescent="0.3">
      <c r="A20" s="58" t="s">
        <v>1627</v>
      </c>
      <c r="B20" s="59">
        <f>VLOOKUP($A20,'Return Data'!$B$7:$R$2292,3,0)</f>
        <v>44827</v>
      </c>
      <c r="C20" s="60">
        <f>VLOOKUP($A20,'Return Data'!$B$7:$R$2292,4,0)</f>
        <v>27.284600000000001</v>
      </c>
      <c r="D20" s="60">
        <f>VLOOKUP($A20,'Return Data'!$B$7:$R$2292,10,0)</f>
        <v>0.95569999999999999</v>
      </c>
      <c r="E20" s="61">
        <f t="shared" si="0"/>
        <v>16</v>
      </c>
      <c r="F20" s="60">
        <f>VLOOKUP($A20,'Return Data'!$B$7:$R$2292,11,0)</f>
        <v>1.7403</v>
      </c>
      <c r="G20" s="61">
        <f t="shared" si="1"/>
        <v>18</v>
      </c>
      <c r="H20" s="60">
        <f>VLOOKUP($A20,'Return Data'!$B$7:$R$2292,12,0)</f>
        <v>2.5373999999999999</v>
      </c>
      <c r="I20" s="61">
        <f t="shared" si="2"/>
        <v>17</v>
      </c>
      <c r="J20" s="60">
        <f>VLOOKUP($A20,'Return Data'!$B$7:$R$2292,13,0)</f>
        <v>3.3378000000000001</v>
      </c>
      <c r="K20" s="61">
        <f t="shared" si="3"/>
        <v>18</v>
      </c>
      <c r="L20" s="60">
        <f>VLOOKUP($A20,'Return Data'!$B$7:$R$2292,17,0)</f>
        <v>2.9733000000000001</v>
      </c>
      <c r="M20" s="61">
        <f t="shared" si="4"/>
        <v>20</v>
      </c>
      <c r="N20" s="60">
        <f>VLOOKUP($A20,'Return Data'!$B$7:$R$2292,14,0)</f>
        <v>2.9710999999999999</v>
      </c>
      <c r="O20" s="61">
        <f>RANK(N20,N$8:N$32,0)</f>
        <v>19</v>
      </c>
      <c r="P20" s="60">
        <f>VLOOKUP($A20,'Return Data'!$B$7:$R$2292,15,0)</f>
        <v>3.9586000000000001</v>
      </c>
      <c r="Q20" s="61">
        <f>RANK(P20,P$8:P$32,0)</f>
        <v>16</v>
      </c>
      <c r="R20" s="60">
        <f>VLOOKUP($A20,'Return Data'!$B$7:$R$2292,16,0)</f>
        <v>6.3940999999999999</v>
      </c>
      <c r="S20" s="62">
        <f t="shared" si="6"/>
        <v>9</v>
      </c>
    </row>
    <row r="21" spans="1:19" x14ac:dyDescent="0.3">
      <c r="A21" s="58" t="s">
        <v>1628</v>
      </c>
      <c r="B21" s="59">
        <f>VLOOKUP($A21,'Return Data'!$B$7:$R$2292,3,0)</f>
        <v>44827</v>
      </c>
      <c r="C21" s="60">
        <f>VLOOKUP($A21,'Return Data'!$B$7:$R$2292,4,0)</f>
        <v>30.808900000000001</v>
      </c>
      <c r="D21" s="60">
        <f>VLOOKUP($A21,'Return Data'!$B$7:$R$2292,10,0)</f>
        <v>1.0634999999999999</v>
      </c>
      <c r="E21" s="61">
        <f t="shared" si="0"/>
        <v>4</v>
      </c>
      <c r="F21" s="60">
        <f>VLOOKUP($A21,'Return Data'!$B$7:$R$2292,11,0)</f>
        <v>2.0767000000000002</v>
      </c>
      <c r="G21" s="61">
        <f t="shared" si="1"/>
        <v>3</v>
      </c>
      <c r="H21" s="60">
        <f>VLOOKUP($A21,'Return Data'!$B$7:$R$2292,12,0)</f>
        <v>2.9847000000000001</v>
      </c>
      <c r="I21" s="61">
        <f t="shared" si="2"/>
        <v>3</v>
      </c>
      <c r="J21" s="60">
        <f>VLOOKUP($A21,'Return Data'!$B$7:$R$2292,13,0)</f>
        <v>4.0039999999999996</v>
      </c>
      <c r="K21" s="61">
        <f t="shared" si="3"/>
        <v>3</v>
      </c>
      <c r="L21" s="60">
        <f>VLOOKUP($A21,'Return Data'!$B$7:$R$2292,17,0)</f>
        <v>3.9853000000000001</v>
      </c>
      <c r="M21" s="61">
        <f t="shared" si="4"/>
        <v>1</v>
      </c>
      <c r="N21" s="60">
        <f>VLOOKUP($A21,'Return Data'!$B$7:$R$2292,14,0)</f>
        <v>4.1928000000000001</v>
      </c>
      <c r="O21" s="61">
        <f>RANK(N21,N$8:N$32,0)</f>
        <v>3</v>
      </c>
      <c r="P21" s="60">
        <f>VLOOKUP($A21,'Return Data'!$B$7:$R$2292,15,0)</f>
        <v>5.0294999999999996</v>
      </c>
      <c r="Q21" s="61">
        <f>RANK(P21,P$8:P$32,0)</f>
        <v>1</v>
      </c>
      <c r="R21" s="60">
        <f>VLOOKUP($A21,'Return Data'!$B$7:$R$2292,16,0)</f>
        <v>6.8452000000000002</v>
      </c>
      <c r="S21" s="62">
        <f t="shared" si="6"/>
        <v>1</v>
      </c>
    </row>
    <row r="22" spans="1:19" x14ac:dyDescent="0.3">
      <c r="A22" s="58" t="s">
        <v>1629</v>
      </c>
      <c r="B22" s="59">
        <f>VLOOKUP($A22,'Return Data'!$B$7:$R$2292,3,0)</f>
        <v>44827</v>
      </c>
      <c r="C22" s="60">
        <f>VLOOKUP($A22,'Return Data'!$B$7:$R$2292,4,0)</f>
        <v>15.776999999999999</v>
      </c>
      <c r="D22" s="60">
        <f>VLOOKUP($A22,'Return Data'!$B$7:$R$2292,10,0)</f>
        <v>1.0181</v>
      </c>
      <c r="E22" s="61">
        <f t="shared" si="0"/>
        <v>10</v>
      </c>
      <c r="F22" s="60">
        <f>VLOOKUP($A22,'Return Data'!$B$7:$R$2292,11,0)</f>
        <v>1.8133999999999999</v>
      </c>
      <c r="G22" s="61">
        <f t="shared" si="1"/>
        <v>14</v>
      </c>
      <c r="H22" s="60">
        <f>VLOOKUP($A22,'Return Data'!$B$7:$R$2292,12,0)</f>
        <v>2.5413000000000001</v>
      </c>
      <c r="I22" s="61">
        <f t="shared" si="2"/>
        <v>16</v>
      </c>
      <c r="J22" s="60">
        <f>VLOOKUP($A22,'Return Data'!$B$7:$R$2292,13,0)</f>
        <v>3.3946999999999998</v>
      </c>
      <c r="K22" s="61">
        <f t="shared" si="3"/>
        <v>16</v>
      </c>
      <c r="L22" s="60">
        <f>VLOOKUP($A22,'Return Data'!$B$7:$R$2292,17,0)</f>
        <v>3.6055999999999999</v>
      </c>
      <c r="M22" s="61">
        <f t="shared" si="4"/>
        <v>13</v>
      </c>
      <c r="N22" s="60">
        <f>VLOOKUP($A22,'Return Data'!$B$7:$R$2292,14,0)</f>
        <v>4.1143000000000001</v>
      </c>
      <c r="O22" s="61">
        <f>RANK(N22,N$8:N$32,0)</f>
        <v>5</v>
      </c>
      <c r="P22" s="60">
        <f>VLOOKUP($A22,'Return Data'!$B$7:$R$2292,15,0)</f>
        <v>4.9008000000000003</v>
      </c>
      <c r="Q22" s="61">
        <f>RANK(P22,P$8:P$32,0)</f>
        <v>6</v>
      </c>
      <c r="R22" s="60">
        <f>VLOOKUP($A22,'Return Data'!$B$7:$R$2292,16,0)</f>
        <v>5.6906999999999996</v>
      </c>
      <c r="S22" s="62">
        <f t="shared" si="6"/>
        <v>12</v>
      </c>
    </row>
    <row r="23" spans="1:19" x14ac:dyDescent="0.3">
      <c r="A23" s="58" t="s">
        <v>1630</v>
      </c>
      <c r="B23" s="59">
        <f>VLOOKUP($A23,'Return Data'!$B$7:$R$2292,3,0)</f>
        <v>44827</v>
      </c>
      <c r="C23" s="60">
        <f>VLOOKUP($A23,'Return Data'!$B$7:$R$2292,4,0)</f>
        <v>11.5543</v>
      </c>
      <c r="D23" s="60">
        <f>VLOOKUP($A23,'Return Data'!$B$7:$R$2292,10,0)</f>
        <v>1.03</v>
      </c>
      <c r="E23" s="61">
        <f t="shared" si="0"/>
        <v>9</v>
      </c>
      <c r="F23" s="60">
        <f>VLOOKUP($A23,'Return Data'!$B$7:$R$2292,11,0)</f>
        <v>1.8214999999999999</v>
      </c>
      <c r="G23" s="61">
        <f t="shared" si="1"/>
        <v>13</v>
      </c>
      <c r="H23" s="60">
        <f>VLOOKUP($A23,'Return Data'!$B$7:$R$2292,12,0)</f>
        <v>2.7725</v>
      </c>
      <c r="I23" s="61">
        <f t="shared" si="2"/>
        <v>6</v>
      </c>
      <c r="J23" s="60">
        <f>VLOOKUP($A23,'Return Data'!$B$7:$R$2292,13,0)</f>
        <v>3.6334</v>
      </c>
      <c r="K23" s="61">
        <f t="shared" si="3"/>
        <v>8</v>
      </c>
      <c r="L23" s="60">
        <f>VLOOKUP($A23,'Return Data'!$B$7:$R$2292,17,0)</f>
        <v>3.3696000000000002</v>
      </c>
      <c r="M23" s="61">
        <f t="shared" si="4"/>
        <v>19</v>
      </c>
      <c r="N23" s="60">
        <f>VLOOKUP($A23,'Return Data'!$B$7:$R$2292,14,0)</f>
        <v>3.5863</v>
      </c>
      <c r="O23" s="61">
        <f>RANK(N23,N$8:N$32,0)</f>
        <v>18</v>
      </c>
      <c r="P23" s="60"/>
      <c r="Q23" s="61"/>
      <c r="R23" s="60">
        <f>VLOOKUP($A23,'Return Data'!$B$7:$R$2292,16,0)</f>
        <v>4.0228999999999999</v>
      </c>
      <c r="S23" s="62">
        <f t="shared" si="6"/>
        <v>20</v>
      </c>
    </row>
    <row r="24" spans="1:19" x14ac:dyDescent="0.3">
      <c r="A24" s="58" t="s">
        <v>1631</v>
      </c>
      <c r="B24" s="59">
        <f>VLOOKUP($A24,'Return Data'!$B$7:$R$2292,3,0)</f>
        <v>44827</v>
      </c>
      <c r="C24" s="60">
        <f>VLOOKUP($A24,'Return Data'!$B$7:$R$2292,4,0)</f>
        <v>10.5844</v>
      </c>
      <c r="D24" s="60">
        <f>VLOOKUP($A24,'Return Data'!$B$7:$R$2292,10,0)</f>
        <v>0.76449999999999996</v>
      </c>
      <c r="E24" s="61">
        <f t="shared" si="0"/>
        <v>22</v>
      </c>
      <c r="F24" s="60">
        <f>VLOOKUP($A24,'Return Data'!$B$7:$R$2292,11,0)</f>
        <v>1.4705999999999999</v>
      </c>
      <c r="G24" s="61">
        <f t="shared" si="1"/>
        <v>21</v>
      </c>
      <c r="H24" s="60">
        <f>VLOOKUP($A24,'Return Data'!$B$7:$R$2292,12,0)</f>
        <v>2.0537000000000001</v>
      </c>
      <c r="I24" s="61">
        <f t="shared" si="2"/>
        <v>22</v>
      </c>
      <c r="J24" s="60">
        <f>VLOOKUP($A24,'Return Data'!$B$7:$R$2292,13,0)</f>
        <v>2.7302</v>
      </c>
      <c r="K24" s="61">
        <f t="shared" si="3"/>
        <v>21</v>
      </c>
      <c r="L24" s="60"/>
      <c r="M24" s="61"/>
      <c r="N24" s="60"/>
      <c r="O24" s="61"/>
      <c r="P24" s="60"/>
      <c r="Q24" s="61"/>
      <c r="R24" s="60">
        <f>VLOOKUP($A24,'Return Data'!$B$7:$R$2292,16,0)</f>
        <v>2.7652999999999999</v>
      </c>
      <c r="S24" s="62">
        <f t="shared" si="6"/>
        <v>25</v>
      </c>
    </row>
    <row r="25" spans="1:19" x14ac:dyDescent="0.3">
      <c r="A25" s="58" t="s">
        <v>1632</v>
      </c>
      <c r="B25" s="59">
        <f>VLOOKUP($A25,'Return Data'!$B$7:$R$2292,3,0)</f>
        <v>44827</v>
      </c>
      <c r="C25" s="60">
        <f>VLOOKUP($A25,'Return Data'!$B$7:$R$2292,4,0)</f>
        <v>10.805999999999999</v>
      </c>
      <c r="D25" s="60">
        <f>VLOOKUP($A25,'Return Data'!$B$7:$R$2292,10,0)</f>
        <v>1.0379</v>
      </c>
      <c r="E25" s="61">
        <f t="shared" si="0"/>
        <v>8</v>
      </c>
      <c r="F25" s="60">
        <f>VLOOKUP($A25,'Return Data'!$B$7:$R$2292,11,0)</f>
        <v>1.8472999999999999</v>
      </c>
      <c r="G25" s="61">
        <f t="shared" si="1"/>
        <v>10</v>
      </c>
      <c r="H25" s="60">
        <f>VLOOKUP($A25,'Return Data'!$B$7:$R$2292,12,0)</f>
        <v>2.6698</v>
      </c>
      <c r="I25" s="61">
        <f t="shared" si="2"/>
        <v>9</v>
      </c>
      <c r="J25" s="60">
        <f>VLOOKUP($A25,'Return Data'!$B$7:$R$2292,13,0)</f>
        <v>3.4661</v>
      </c>
      <c r="K25" s="61">
        <f t="shared" si="3"/>
        <v>13</v>
      </c>
      <c r="L25" s="60">
        <f>VLOOKUP($A25,'Return Data'!$B$7:$R$2292,17,0)</f>
        <v>3.6208999999999998</v>
      </c>
      <c r="M25" s="61">
        <f t="shared" ref="M25" si="8">RANK(L25,L$8:L$32,0)</f>
        <v>12</v>
      </c>
      <c r="N25" s="60"/>
      <c r="O25" s="61"/>
      <c r="P25" s="60"/>
      <c r="Q25" s="61"/>
      <c r="R25" s="60">
        <f>VLOOKUP($A25,'Return Data'!$B$7:$R$2292,16,0)</f>
        <v>3.4847000000000001</v>
      </c>
      <c r="S25" s="62">
        <f t="shared" si="6"/>
        <v>22</v>
      </c>
    </row>
    <row r="26" spans="1:19" x14ac:dyDescent="0.3">
      <c r="A26" s="58" t="s">
        <v>1633</v>
      </c>
      <c r="B26" s="59">
        <f>VLOOKUP($A26,'Return Data'!$B$7:$R$2292,3,0)</f>
        <v>44827</v>
      </c>
      <c r="C26" s="60">
        <f>VLOOKUP($A26,'Return Data'!$B$7:$R$2292,4,0)</f>
        <v>22.023099999999999</v>
      </c>
      <c r="D26" s="60">
        <f>VLOOKUP($A26,'Return Data'!$B$7:$R$2292,10,0)</f>
        <v>1.0035000000000001</v>
      </c>
      <c r="E26" s="61">
        <f t="shared" si="0"/>
        <v>14</v>
      </c>
      <c r="F26" s="60">
        <f>VLOOKUP($A26,'Return Data'!$B$7:$R$2292,11,0)</f>
        <v>1.8757999999999999</v>
      </c>
      <c r="G26" s="61">
        <f t="shared" si="1"/>
        <v>8</v>
      </c>
      <c r="H26" s="60">
        <f>VLOOKUP($A26,'Return Data'!$B$7:$R$2292,12,0)</f>
        <v>2.6943000000000001</v>
      </c>
      <c r="I26" s="61">
        <f t="shared" si="2"/>
        <v>7</v>
      </c>
      <c r="J26" s="60">
        <f>VLOOKUP($A26,'Return Data'!$B$7:$R$2292,13,0)</f>
        <v>3.7176999999999998</v>
      </c>
      <c r="K26" s="61">
        <f t="shared" si="3"/>
        <v>6</v>
      </c>
      <c r="L26" s="60">
        <f>VLOOKUP($A26,'Return Data'!$B$7:$R$2292,17,0)</f>
        <v>3.7751999999999999</v>
      </c>
      <c r="M26" s="61">
        <f t="shared" ref="M26:M32" si="9">RANK(L26,L$8:L$32,0)</f>
        <v>7</v>
      </c>
      <c r="N26" s="60">
        <f>VLOOKUP($A26,'Return Data'!$B$7:$R$2292,14,0)</f>
        <v>4.0483000000000002</v>
      </c>
      <c r="O26" s="61">
        <f t="shared" ref="O26:O32" si="10">RANK(N26,N$8:N$32,0)</f>
        <v>6</v>
      </c>
      <c r="P26" s="60">
        <f>VLOOKUP($A26,'Return Data'!$B$7:$R$2292,15,0)</f>
        <v>5.0251000000000001</v>
      </c>
      <c r="Q26" s="61">
        <f>RANK(P26,P$8:P$32,0)</f>
        <v>2</v>
      </c>
      <c r="R26" s="60">
        <f>VLOOKUP($A26,'Return Data'!$B$7:$R$2292,16,0)</f>
        <v>6.8295000000000003</v>
      </c>
      <c r="S26" s="62">
        <f t="shared" si="6"/>
        <v>3</v>
      </c>
    </row>
    <row r="27" spans="1:19" x14ac:dyDescent="0.3">
      <c r="A27" s="58" t="s">
        <v>1634</v>
      </c>
      <c r="B27" s="59">
        <f>VLOOKUP($A27,'Return Data'!$B$7:$R$2292,3,0)</f>
        <v>44827</v>
      </c>
      <c r="C27" s="60">
        <f>VLOOKUP($A27,'Return Data'!$B$7:$R$2292,4,0)</f>
        <v>15.3621</v>
      </c>
      <c r="D27" s="60">
        <f>VLOOKUP($A27,'Return Data'!$B$7:$R$2292,10,0)</f>
        <v>0.92569999999999997</v>
      </c>
      <c r="E27" s="61">
        <f t="shared" si="0"/>
        <v>17</v>
      </c>
      <c r="F27" s="60">
        <f>VLOOKUP($A27,'Return Data'!$B$7:$R$2292,11,0)</f>
        <v>1.7169000000000001</v>
      </c>
      <c r="G27" s="61">
        <f t="shared" si="1"/>
        <v>19</v>
      </c>
      <c r="H27" s="60">
        <f>VLOOKUP($A27,'Return Data'!$B$7:$R$2292,12,0)</f>
        <v>2.3976000000000002</v>
      </c>
      <c r="I27" s="61">
        <f t="shared" si="2"/>
        <v>19</v>
      </c>
      <c r="J27" s="60">
        <f>VLOOKUP($A27,'Return Data'!$B$7:$R$2292,13,0)</f>
        <v>3.3893</v>
      </c>
      <c r="K27" s="61">
        <f t="shared" si="3"/>
        <v>17</v>
      </c>
      <c r="L27" s="60">
        <f>VLOOKUP($A27,'Return Data'!$B$7:$R$2292,17,0)</f>
        <v>3.4779</v>
      </c>
      <c r="M27" s="61">
        <f t="shared" si="9"/>
        <v>17</v>
      </c>
      <c r="N27" s="60">
        <f>VLOOKUP($A27,'Return Data'!$B$7:$R$2292,14,0)</f>
        <v>3.7704</v>
      </c>
      <c r="O27" s="61">
        <f t="shared" si="10"/>
        <v>16</v>
      </c>
      <c r="P27" s="60">
        <f>VLOOKUP($A27,'Return Data'!$B$7:$R$2292,15,0)</f>
        <v>4.5522</v>
      </c>
      <c r="Q27" s="61">
        <f>RANK(P27,P$8:P$32,0)</f>
        <v>14</v>
      </c>
      <c r="R27" s="60">
        <f>VLOOKUP($A27,'Return Data'!$B$7:$R$2292,16,0)</f>
        <v>5.4573999999999998</v>
      </c>
      <c r="S27" s="62">
        <f t="shared" si="6"/>
        <v>14</v>
      </c>
    </row>
    <row r="28" spans="1:19" x14ac:dyDescent="0.3">
      <c r="A28" s="58" t="s">
        <v>1635</v>
      </c>
      <c r="B28" s="59">
        <f>VLOOKUP($A28,'Return Data'!$B$7:$R$2292,3,0)</f>
        <v>44827</v>
      </c>
      <c r="C28" s="60">
        <f>VLOOKUP($A28,'Return Data'!$B$7:$R$2292,4,0)</f>
        <v>27.834499999999998</v>
      </c>
      <c r="D28" s="60">
        <f>VLOOKUP($A28,'Return Data'!$B$7:$R$2292,10,0)</f>
        <v>1.1413</v>
      </c>
      <c r="E28" s="61">
        <f t="shared" si="0"/>
        <v>2</v>
      </c>
      <c r="F28" s="60">
        <f>VLOOKUP($A28,'Return Data'!$B$7:$R$2292,11,0)</f>
        <v>2.1131000000000002</v>
      </c>
      <c r="G28" s="61">
        <f t="shared" si="1"/>
        <v>2</v>
      </c>
      <c r="H28" s="60">
        <f>VLOOKUP($A28,'Return Data'!$B$7:$R$2292,12,0)</f>
        <v>3.0045000000000002</v>
      </c>
      <c r="I28" s="61">
        <f t="shared" si="2"/>
        <v>2</v>
      </c>
      <c r="J28" s="60">
        <f>VLOOKUP($A28,'Return Data'!$B$7:$R$2292,13,0)</f>
        <v>4.2576999999999998</v>
      </c>
      <c r="K28" s="61">
        <f t="shared" si="3"/>
        <v>2</v>
      </c>
      <c r="L28" s="60">
        <f>VLOOKUP($A28,'Return Data'!$B$7:$R$2292,17,0)</f>
        <v>3.9176000000000002</v>
      </c>
      <c r="M28" s="61">
        <f t="shared" si="9"/>
        <v>3</v>
      </c>
      <c r="N28" s="60">
        <f>VLOOKUP($A28,'Return Data'!$B$7:$R$2292,14,0)</f>
        <v>3.8653</v>
      </c>
      <c r="O28" s="61">
        <f t="shared" si="10"/>
        <v>13</v>
      </c>
      <c r="P28" s="60">
        <f>VLOOKUP($A28,'Return Data'!$B$7:$R$2292,15,0)</f>
        <v>4.8337000000000003</v>
      </c>
      <c r="Q28" s="61">
        <f>RANK(P28,P$8:P$32,0)</f>
        <v>10</v>
      </c>
      <c r="R28" s="60">
        <f>VLOOKUP($A28,'Return Data'!$B$7:$R$2292,16,0)</f>
        <v>6.6506999999999996</v>
      </c>
      <c r="S28" s="62">
        <f t="shared" si="6"/>
        <v>5</v>
      </c>
    </row>
    <row r="29" spans="1:19" x14ac:dyDescent="0.3">
      <c r="A29" s="58" t="s">
        <v>1898</v>
      </c>
      <c r="B29" s="59">
        <f>VLOOKUP($A29,'Return Data'!$B$7:$R$2292,3,0)</f>
        <v>44827</v>
      </c>
      <c r="C29" s="60">
        <f>VLOOKUP($A29,'Return Data'!$B$7:$R$2292,4,0)</f>
        <v>12.043799999999999</v>
      </c>
      <c r="D29" s="60">
        <f>VLOOKUP($A29,'Return Data'!$B$7:$R$2292,10,0)</f>
        <v>0.90990000000000004</v>
      </c>
      <c r="E29" s="61">
        <f t="shared" si="0"/>
        <v>20</v>
      </c>
      <c r="F29" s="60">
        <f>VLOOKUP($A29,'Return Data'!$B$7:$R$2292,11,0)</f>
        <v>1.7797000000000001</v>
      </c>
      <c r="G29" s="61">
        <f t="shared" si="1"/>
        <v>17</v>
      </c>
      <c r="H29" s="60">
        <f>VLOOKUP($A29,'Return Data'!$B$7:$R$2292,12,0)</f>
        <v>2.0592000000000001</v>
      </c>
      <c r="I29" s="61">
        <f t="shared" si="2"/>
        <v>21</v>
      </c>
      <c r="J29" s="60">
        <f>VLOOKUP($A29,'Return Data'!$B$7:$R$2292,13,0)</f>
        <v>2.6</v>
      </c>
      <c r="K29" s="61">
        <f t="shared" si="3"/>
        <v>22</v>
      </c>
      <c r="L29" s="60">
        <f>VLOOKUP($A29,'Return Data'!$B$7:$R$2292,17,0)</f>
        <v>2.5508000000000002</v>
      </c>
      <c r="M29" s="61">
        <f t="shared" si="9"/>
        <v>21</v>
      </c>
      <c r="N29" s="60">
        <f>VLOOKUP($A29,'Return Data'!$B$7:$R$2292,14,0)</f>
        <v>2.4939</v>
      </c>
      <c r="O29" s="61">
        <f t="shared" si="10"/>
        <v>22</v>
      </c>
      <c r="P29" s="60">
        <f>VLOOKUP($A29,'Return Data'!$B$7:$R$2292,15,0)</f>
        <v>2.2258</v>
      </c>
      <c r="Q29" s="61">
        <f>RANK(P29,P$8:P$32,0)</f>
        <v>17</v>
      </c>
      <c r="R29" s="60">
        <f>VLOOKUP($A29,'Return Data'!$B$7:$R$2292,16,0)</f>
        <v>2.9356</v>
      </c>
      <c r="S29" s="62">
        <f t="shared" si="6"/>
        <v>23</v>
      </c>
    </row>
    <row r="30" spans="1:19" x14ac:dyDescent="0.3">
      <c r="A30" s="58" t="s">
        <v>1636</v>
      </c>
      <c r="B30" s="59">
        <f>VLOOKUP($A30,'Return Data'!$B$7:$R$2292,3,0)</f>
        <v>44827</v>
      </c>
      <c r="C30" s="60">
        <f>VLOOKUP($A30,'Return Data'!$B$7:$R$2292,4,0)</f>
        <v>11.894399999999999</v>
      </c>
      <c r="D30" s="60">
        <f>VLOOKUP($A30,'Return Data'!$B$7:$R$2292,10,0)</f>
        <v>1.0114000000000001</v>
      </c>
      <c r="E30" s="61">
        <f t="shared" si="0"/>
        <v>11</v>
      </c>
      <c r="F30" s="60">
        <f>VLOOKUP($A30,'Return Data'!$B$7:$R$2292,11,0)</f>
        <v>1.8286</v>
      </c>
      <c r="G30" s="61">
        <f t="shared" si="1"/>
        <v>12</v>
      </c>
      <c r="H30" s="60">
        <f>VLOOKUP($A30,'Return Data'!$B$7:$R$2292,12,0)</f>
        <v>2.6015999999999999</v>
      </c>
      <c r="I30" s="61">
        <f t="shared" si="2"/>
        <v>14</v>
      </c>
      <c r="J30" s="60">
        <f>VLOOKUP($A30,'Return Data'!$B$7:$R$2292,13,0)</f>
        <v>3.3963000000000001</v>
      </c>
      <c r="K30" s="61">
        <f t="shared" si="3"/>
        <v>15</v>
      </c>
      <c r="L30" s="60">
        <f>VLOOKUP($A30,'Return Data'!$B$7:$R$2292,17,0)</f>
        <v>3.7204999999999999</v>
      </c>
      <c r="M30" s="61">
        <f t="shared" si="9"/>
        <v>10</v>
      </c>
      <c r="N30" s="60">
        <f>VLOOKUP($A30,'Return Data'!$B$7:$R$2292,14,0)</f>
        <v>4.2331000000000003</v>
      </c>
      <c r="O30" s="61">
        <f t="shared" si="10"/>
        <v>1</v>
      </c>
      <c r="P30" s="60"/>
      <c r="Q30" s="61"/>
      <c r="R30" s="60">
        <f>VLOOKUP($A30,'Return Data'!$B$7:$R$2292,16,0)</f>
        <v>4.7129000000000003</v>
      </c>
      <c r="S30" s="62">
        <f t="shared" si="6"/>
        <v>17</v>
      </c>
    </row>
    <row r="31" spans="1:19" x14ac:dyDescent="0.3">
      <c r="A31" s="58" t="s">
        <v>1637</v>
      </c>
      <c r="B31" s="59">
        <f>VLOOKUP($A31,'Return Data'!$B$7:$R$2292,3,0)</f>
        <v>44827</v>
      </c>
      <c r="C31" s="60">
        <f>VLOOKUP($A31,'Return Data'!$B$7:$R$2292,4,0)</f>
        <v>11.6395</v>
      </c>
      <c r="D31" s="60">
        <f>VLOOKUP($A31,'Return Data'!$B$7:$R$2292,10,0)</f>
        <v>0.90329999999999999</v>
      </c>
      <c r="E31" s="61">
        <f t="shared" si="0"/>
        <v>21</v>
      </c>
      <c r="F31" s="60">
        <f>VLOOKUP($A31,'Return Data'!$B$7:$R$2292,11,0)</f>
        <v>1.4202999999999999</v>
      </c>
      <c r="G31" s="61">
        <f t="shared" si="1"/>
        <v>22</v>
      </c>
      <c r="H31" s="60">
        <f>VLOOKUP($A31,'Return Data'!$B$7:$R$2292,12,0)</f>
        <v>2.2048999999999999</v>
      </c>
      <c r="I31" s="61">
        <f t="shared" si="2"/>
        <v>20</v>
      </c>
      <c r="J31" s="60">
        <f>VLOOKUP($A31,'Return Data'!$B$7:$R$2292,13,0)</f>
        <v>3.1303999999999998</v>
      </c>
      <c r="K31" s="61">
        <f t="shared" si="3"/>
        <v>20</v>
      </c>
      <c r="L31" s="60">
        <f>VLOOKUP($A31,'Return Data'!$B$7:$R$2292,17,0)</f>
        <v>3.3862999999999999</v>
      </c>
      <c r="M31" s="61">
        <f t="shared" si="9"/>
        <v>18</v>
      </c>
      <c r="N31" s="60">
        <f>VLOOKUP($A31,'Return Data'!$B$7:$R$2292,14,0)</f>
        <v>3.8805999999999998</v>
      </c>
      <c r="O31" s="61">
        <f t="shared" si="10"/>
        <v>12</v>
      </c>
      <c r="P31" s="60"/>
      <c r="Q31" s="61"/>
      <c r="R31" s="60">
        <f>VLOOKUP($A31,'Return Data'!$B$7:$R$2292,16,0)</f>
        <v>4.3174999999999999</v>
      </c>
      <c r="S31" s="62">
        <f t="shared" si="6"/>
        <v>19</v>
      </c>
    </row>
    <row r="32" spans="1:19" x14ac:dyDescent="0.3">
      <c r="A32" s="58" t="s">
        <v>1638</v>
      </c>
      <c r="B32" s="59">
        <f>VLOOKUP($A32,'Return Data'!$B$7:$R$2292,3,0)</f>
        <v>44827</v>
      </c>
      <c r="C32" s="60">
        <f>VLOOKUP($A32,'Return Data'!$B$7:$R$2292,4,0)</f>
        <v>28.913799999999998</v>
      </c>
      <c r="D32" s="60">
        <f>VLOOKUP($A32,'Return Data'!$B$7:$R$2292,10,0)</f>
        <v>0.92530000000000001</v>
      </c>
      <c r="E32" s="61">
        <f t="shared" si="0"/>
        <v>18</v>
      </c>
      <c r="F32" s="60">
        <f>VLOOKUP($A32,'Return Data'!$B$7:$R$2292,11,0)</f>
        <v>1.8124</v>
      </c>
      <c r="G32" s="61">
        <f t="shared" si="1"/>
        <v>16</v>
      </c>
      <c r="H32" s="60">
        <f>VLOOKUP($A32,'Return Data'!$B$7:$R$2292,12,0)</f>
        <v>2.6017999999999999</v>
      </c>
      <c r="I32" s="61">
        <f t="shared" si="2"/>
        <v>13</v>
      </c>
      <c r="J32" s="60">
        <f>VLOOKUP($A32,'Return Data'!$B$7:$R$2292,13,0)</f>
        <v>3.5226999999999999</v>
      </c>
      <c r="K32" s="61">
        <f t="shared" si="3"/>
        <v>10</v>
      </c>
      <c r="L32" s="60">
        <f>VLOOKUP($A32,'Return Data'!$B$7:$R$2292,17,0)</f>
        <v>3.7353999999999998</v>
      </c>
      <c r="M32" s="61">
        <f t="shared" si="9"/>
        <v>8</v>
      </c>
      <c r="N32" s="60">
        <f>VLOOKUP($A32,'Return Data'!$B$7:$R$2292,14,0)</f>
        <v>4.0433000000000003</v>
      </c>
      <c r="O32" s="61">
        <f t="shared" si="10"/>
        <v>7</v>
      </c>
      <c r="P32" s="60">
        <f>VLOOKUP($A32,'Return Data'!$B$7:$R$2292,15,0)</f>
        <v>4.923</v>
      </c>
      <c r="Q32" s="61">
        <f>RANK(P32,P$8:P$32,0)</f>
        <v>4</v>
      </c>
      <c r="R32" s="60">
        <f>VLOOKUP($A32,'Return Data'!$B$7:$R$2292,16,0)</f>
        <v>6.7534000000000001</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0.96289600000000009</v>
      </c>
      <c r="E34" s="69"/>
      <c r="F34" s="70">
        <f>AVERAGE(F8:F32)</f>
        <v>1.7745200000000003</v>
      </c>
      <c r="G34" s="69"/>
      <c r="H34" s="70">
        <f>AVERAGE(H8:H32)</f>
        <v>2.5189599999999994</v>
      </c>
      <c r="I34" s="69"/>
      <c r="J34" s="70">
        <f>AVERAGE(J8:J32)</f>
        <v>3.3838119999999994</v>
      </c>
      <c r="K34" s="69"/>
      <c r="L34" s="70">
        <f>AVERAGE(L8:L32)</f>
        <v>3.4352791666666662</v>
      </c>
      <c r="M34" s="69"/>
      <c r="N34" s="70">
        <f>AVERAGE(N8:N32)</f>
        <v>3.7432909090909088</v>
      </c>
      <c r="O34" s="69"/>
      <c r="P34" s="70">
        <f>AVERAGE(P8:P32)</f>
        <v>4.6003647058823534</v>
      </c>
      <c r="Q34" s="69"/>
      <c r="R34" s="70">
        <f>AVERAGE(R8:R32)</f>
        <v>5.2812999999999999</v>
      </c>
      <c r="S34" s="71"/>
    </row>
    <row r="35" spans="1:19" x14ac:dyDescent="0.3">
      <c r="A35" s="68" t="s">
        <v>28</v>
      </c>
      <c r="B35" s="69"/>
      <c r="C35" s="69"/>
      <c r="D35" s="70">
        <f>MIN(D8:D32)</f>
        <v>0.64770000000000005</v>
      </c>
      <c r="E35" s="69"/>
      <c r="F35" s="70">
        <f>MIN(F8:F32)</f>
        <v>1.196</v>
      </c>
      <c r="G35" s="69"/>
      <c r="H35" s="70">
        <f>MIN(H8:H32)</f>
        <v>1.5238</v>
      </c>
      <c r="I35" s="69"/>
      <c r="J35" s="70">
        <f>MIN(J8:J32)</f>
        <v>2.2128999999999999</v>
      </c>
      <c r="K35" s="69"/>
      <c r="L35" s="70">
        <f>MIN(L8:L32)</f>
        <v>2.2624</v>
      </c>
      <c r="M35" s="69"/>
      <c r="N35" s="70">
        <f>MIN(N8:N32)</f>
        <v>2.4939</v>
      </c>
      <c r="O35" s="69"/>
      <c r="P35" s="70">
        <f>MIN(P8:P32)</f>
        <v>2.2258</v>
      </c>
      <c r="Q35" s="69"/>
      <c r="R35" s="70">
        <f>MIN(R8:R32)</f>
        <v>2.7652999999999999</v>
      </c>
      <c r="S35" s="71"/>
    </row>
    <row r="36" spans="1:19" ht="15" thickBot="1" x14ac:dyDescent="0.35">
      <c r="A36" s="72" t="s">
        <v>29</v>
      </c>
      <c r="B36" s="73"/>
      <c r="C36" s="73"/>
      <c r="D36" s="74">
        <f>MAX(D8:D32)</f>
        <v>1.2402</v>
      </c>
      <c r="E36" s="73"/>
      <c r="F36" s="74">
        <f>MAX(F8:F32)</f>
        <v>2.4839000000000002</v>
      </c>
      <c r="G36" s="73"/>
      <c r="H36" s="74">
        <f>MAX(H8:H32)</f>
        <v>3.4868999999999999</v>
      </c>
      <c r="I36" s="73"/>
      <c r="J36" s="74">
        <f>MAX(J8:J32)</f>
        <v>4.3513000000000002</v>
      </c>
      <c r="K36" s="73"/>
      <c r="L36" s="74">
        <f>MAX(L8:L32)</f>
        <v>3.9853000000000001</v>
      </c>
      <c r="M36" s="73"/>
      <c r="N36" s="74">
        <f>MAX(N8:N32)</f>
        <v>4.2331000000000003</v>
      </c>
      <c r="O36" s="73"/>
      <c r="P36" s="74">
        <f>MAX(P8:P32)</f>
        <v>5.0294999999999996</v>
      </c>
      <c r="Q36" s="73"/>
      <c r="R36" s="74">
        <f>MAX(R8:R32)</f>
        <v>6.8452000000000002</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44827</v>
      </c>
      <c r="C8" s="60">
        <f>VLOOKUP($A8,'Return Data'!$B$7:$R$2292,4,0)</f>
        <v>89</v>
      </c>
      <c r="D8" s="60">
        <f>VLOOKUP($A8,'Return Data'!$B$7:$R$2292,10,0)</f>
        <v>15.764799999999999</v>
      </c>
      <c r="E8" s="61">
        <f>RANK(D8,D$8:D$10,0)</f>
        <v>1</v>
      </c>
      <c r="F8" s="60">
        <f>VLOOKUP($A8,'Return Data'!$B$7:$R$2292,11,0)</f>
        <v>6.2179000000000002</v>
      </c>
      <c r="G8" s="61">
        <f>RANK(F8,F$8:F$10,0)</f>
        <v>2</v>
      </c>
      <c r="H8" s="60">
        <f>VLOOKUP($A8,'Return Data'!$B$7:$R$2292,12,0)</f>
        <v>4.4111000000000002</v>
      </c>
      <c r="I8" s="61">
        <f>RANK(H8,H$8:H$10,0)</f>
        <v>2</v>
      </c>
      <c r="J8" s="60">
        <f>VLOOKUP($A8,'Return Data'!$B$7:$R$2292,13,0)</f>
        <v>3.0689000000000002</v>
      </c>
      <c r="K8" s="61">
        <f>RANK(J8,J$8:J$10,0)</f>
        <v>2</v>
      </c>
      <c r="L8" s="60">
        <f>VLOOKUP($A8,'Return Data'!$B$7:$R$2292,17,0)</f>
        <v>28.918500000000002</v>
      </c>
      <c r="M8" s="61">
        <f>RANK(L8,L$8:L$10,0)</f>
        <v>3</v>
      </c>
      <c r="N8" s="60">
        <f>VLOOKUP($A8,'Return Data'!$B$7:$R$2292,14,0)</f>
        <v>19.898399999999999</v>
      </c>
      <c r="O8" s="61">
        <f>RANK(N8,N$8:N$10,0)</f>
        <v>2</v>
      </c>
      <c r="P8" s="60">
        <f>VLOOKUP($A8,'Return Data'!$B$7:$R$2292,15,0)</f>
        <v>14.9506</v>
      </c>
      <c r="Q8" s="61">
        <f>RANK(P8,P$8:P$10,0)</f>
        <v>2</v>
      </c>
      <c r="R8" s="60">
        <f>VLOOKUP($A8,'Return Data'!$B$7:$R$2292,16,0)</f>
        <v>18.204799999999999</v>
      </c>
      <c r="S8" s="62">
        <f>RANK(R8,R$8:R$10,0)</f>
        <v>1</v>
      </c>
    </row>
    <row r="9" spans="1:20" x14ac:dyDescent="0.3">
      <c r="A9" s="58" t="s">
        <v>599</v>
      </c>
      <c r="B9" s="59">
        <f>VLOOKUP($A9,'Return Data'!$B$7:$R$2292,3,0)</f>
        <v>44827</v>
      </c>
      <c r="C9" s="60">
        <f>VLOOKUP($A9,'Return Data'!$B$7:$R$2292,4,0)</f>
        <v>95.340999999999994</v>
      </c>
      <c r="D9" s="60">
        <f>VLOOKUP($A9,'Return Data'!$B$7:$R$2292,10,0)</f>
        <v>14.2027</v>
      </c>
      <c r="E9" s="61">
        <f>RANK(D9,D$8:D$10,0)</f>
        <v>3</v>
      </c>
      <c r="F9" s="60">
        <f>VLOOKUP($A9,'Return Data'!$B$7:$R$2292,11,0)</f>
        <v>4.1113</v>
      </c>
      <c r="G9" s="61">
        <f>RANK(F9,F$8:F$10,0)</f>
        <v>3</v>
      </c>
      <c r="H9" s="60">
        <f>VLOOKUP($A9,'Return Data'!$B$7:$R$2292,12,0)</f>
        <v>4.3746</v>
      </c>
      <c r="I9" s="61">
        <f>RANK(H9,H$8:H$10,0)</f>
        <v>3</v>
      </c>
      <c r="J9" s="60">
        <f>VLOOKUP($A9,'Return Data'!$B$7:$R$2292,13,0)</f>
        <v>1.6178999999999999</v>
      </c>
      <c r="K9" s="61">
        <f>RANK(J9,J$8:J$10,0)</f>
        <v>3</v>
      </c>
      <c r="L9" s="60">
        <f>VLOOKUP($A9,'Return Data'!$B$7:$R$2292,17,0)</f>
        <v>29.621200000000002</v>
      </c>
      <c r="M9" s="61">
        <f>RANK(L9,L$8:L$10,0)</f>
        <v>2</v>
      </c>
      <c r="N9" s="60">
        <f>VLOOKUP($A9,'Return Data'!$B$7:$R$2292,14,0)</f>
        <v>17.958100000000002</v>
      </c>
      <c r="O9" s="61">
        <f>RANK(N9,N$8:N$10,0)</f>
        <v>3</v>
      </c>
      <c r="P9" s="60">
        <f>VLOOKUP($A9,'Return Data'!$B$7:$R$2292,15,0)</f>
        <v>14.538</v>
      </c>
      <c r="Q9" s="61">
        <f>RANK(P9,P$8:P$10,0)</f>
        <v>3</v>
      </c>
      <c r="R9" s="60">
        <f>VLOOKUP($A9,'Return Data'!$B$7:$R$2292,16,0)</f>
        <v>15.5099</v>
      </c>
      <c r="S9" s="62">
        <f>RANK(R9,R$8:R$10,0)</f>
        <v>2</v>
      </c>
    </row>
    <row r="10" spans="1:20" x14ac:dyDescent="0.3">
      <c r="A10" s="58" t="s">
        <v>1725</v>
      </c>
      <c r="B10" s="59">
        <f>VLOOKUP($A10,'Return Data'!$B$7:$R$2292,3,0)</f>
        <v>44827</v>
      </c>
      <c r="C10" s="60">
        <f>VLOOKUP($A10,'Return Data'!$B$7:$R$2292,4,0)</f>
        <v>232.68729999999999</v>
      </c>
      <c r="D10" s="60">
        <f>VLOOKUP($A10,'Return Data'!$B$7:$R$2292,10,0)</f>
        <v>15.726599999999999</v>
      </c>
      <c r="E10" s="61">
        <f>RANK(D10,D$8:D$10,0)</f>
        <v>2</v>
      </c>
      <c r="F10" s="60">
        <f>VLOOKUP($A10,'Return Data'!$B$7:$R$2292,11,0)</f>
        <v>11.5001</v>
      </c>
      <c r="G10" s="61">
        <f>RANK(F10,F$8:F$10,0)</f>
        <v>1</v>
      </c>
      <c r="H10" s="60">
        <f>VLOOKUP($A10,'Return Data'!$B$7:$R$2292,12,0)</f>
        <v>9.6958000000000002</v>
      </c>
      <c r="I10" s="61">
        <f>RANK(H10,H$8:H$10,0)</f>
        <v>1</v>
      </c>
      <c r="J10" s="60">
        <f>VLOOKUP($A10,'Return Data'!$B$7:$R$2292,13,0)</f>
        <v>12.3995</v>
      </c>
      <c r="K10" s="61">
        <f>RANK(J10,J$8:J$10,0)</f>
        <v>1</v>
      </c>
      <c r="L10" s="60">
        <f>VLOOKUP($A10,'Return Data'!$B$7:$R$2292,17,0)</f>
        <v>46.624699999999997</v>
      </c>
      <c r="M10" s="61">
        <f>RANK(L10,L$8:L$10,0)</f>
        <v>1</v>
      </c>
      <c r="N10" s="60">
        <f>VLOOKUP($A10,'Return Data'!$B$7:$R$2292,14,0)</f>
        <v>29.0898</v>
      </c>
      <c r="O10" s="61">
        <f>RANK(N10,N$8:N$10,0)</f>
        <v>1</v>
      </c>
      <c r="P10" s="60">
        <f>VLOOKUP($A10,'Return Data'!$B$7:$R$2292,15,0)</f>
        <v>15.4955</v>
      </c>
      <c r="Q10" s="61">
        <f>RANK(P10,P$8:P$10,0)</f>
        <v>1</v>
      </c>
      <c r="R10" s="60">
        <f>VLOOKUP($A10,'Return Data'!$B$7:$R$2292,16,0)</f>
        <v>15.124599999999999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15.231366666666666</v>
      </c>
      <c r="E12" s="69"/>
      <c r="F12" s="70">
        <f>AVERAGE(F8:F10)</f>
        <v>7.2764333333333333</v>
      </c>
      <c r="G12" s="69"/>
      <c r="H12" s="70">
        <f>AVERAGE(H8:H10)</f>
        <v>6.1604999999999999</v>
      </c>
      <c r="I12" s="69"/>
      <c r="J12" s="70">
        <f>AVERAGE(J8:J10)</f>
        <v>5.6954333333333338</v>
      </c>
      <c r="K12" s="69"/>
      <c r="L12" s="70">
        <f>AVERAGE(L8:L10)</f>
        <v>35.0548</v>
      </c>
      <c r="M12" s="69"/>
      <c r="N12" s="70">
        <f>AVERAGE(N8:N10)</f>
        <v>22.315433333333331</v>
      </c>
      <c r="O12" s="69"/>
      <c r="P12" s="70">
        <f>AVERAGE(P8:P10)</f>
        <v>14.9947</v>
      </c>
      <c r="Q12" s="69"/>
      <c r="R12" s="70">
        <f>AVERAGE(R8:R10)</f>
        <v>16.279766666666667</v>
      </c>
      <c r="S12" s="71"/>
    </row>
    <row r="13" spans="1:20" x14ac:dyDescent="0.3">
      <c r="A13" s="68" t="s">
        <v>28</v>
      </c>
      <c r="B13" s="69"/>
      <c r="C13" s="69"/>
      <c r="D13" s="70">
        <f>MIN(D8:D10)</f>
        <v>14.2027</v>
      </c>
      <c r="E13" s="69"/>
      <c r="F13" s="70">
        <f>MIN(F8:F10)</f>
        <v>4.1113</v>
      </c>
      <c r="G13" s="69"/>
      <c r="H13" s="70">
        <f>MIN(H8:H10)</f>
        <v>4.3746</v>
      </c>
      <c r="I13" s="69"/>
      <c r="J13" s="70">
        <f>MIN(J8:J10)</f>
        <v>1.6178999999999999</v>
      </c>
      <c r="K13" s="69"/>
      <c r="L13" s="70">
        <f>MIN(L8:L10)</f>
        <v>28.918500000000002</v>
      </c>
      <c r="M13" s="69"/>
      <c r="N13" s="70">
        <f>MIN(N8:N10)</f>
        <v>17.958100000000002</v>
      </c>
      <c r="O13" s="69"/>
      <c r="P13" s="70">
        <f>MIN(P8:P10)</f>
        <v>14.538</v>
      </c>
      <c r="Q13" s="69"/>
      <c r="R13" s="70">
        <f>MIN(R8:R10)</f>
        <v>15.124599999999999</v>
      </c>
      <c r="S13" s="71"/>
    </row>
    <row r="14" spans="1:20" ht="15" thickBot="1" x14ac:dyDescent="0.35">
      <c r="A14" s="72" t="s">
        <v>29</v>
      </c>
      <c r="B14" s="73"/>
      <c r="C14" s="73"/>
      <c r="D14" s="74">
        <f>MAX(D8:D10)</f>
        <v>15.764799999999999</v>
      </c>
      <c r="E14" s="73"/>
      <c r="F14" s="74">
        <f>MAX(F8:F10)</f>
        <v>11.5001</v>
      </c>
      <c r="G14" s="73"/>
      <c r="H14" s="74">
        <f>MAX(H8:H10)</f>
        <v>9.6958000000000002</v>
      </c>
      <c r="I14" s="73"/>
      <c r="J14" s="74">
        <f>MAX(J8:J10)</f>
        <v>12.3995</v>
      </c>
      <c r="K14" s="73"/>
      <c r="L14" s="74">
        <f>MAX(L8:L10)</f>
        <v>46.624699999999997</v>
      </c>
      <c r="M14" s="73"/>
      <c r="N14" s="74">
        <f>MAX(N8:N10)</f>
        <v>29.0898</v>
      </c>
      <c r="O14" s="73"/>
      <c r="P14" s="74">
        <f>MAX(P8:P10)</f>
        <v>15.4955</v>
      </c>
      <c r="Q14" s="73"/>
      <c r="R14" s="74">
        <f>MAX(R8:R10)</f>
        <v>18.204799999999999</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44827</v>
      </c>
      <c r="C8" s="60">
        <f>VLOOKUP($A8,'Return Data'!$B$7:$R$2292,4,0)</f>
        <v>78.41</v>
      </c>
      <c r="D8" s="60">
        <f>VLOOKUP($A8,'Return Data'!$B$7:$R$2292,10,0)</f>
        <v>15.4107</v>
      </c>
      <c r="E8" s="61">
        <f>RANK(D8,D$8:D$10,0)</f>
        <v>2</v>
      </c>
      <c r="F8" s="60">
        <f>VLOOKUP($A8,'Return Data'!$B$7:$R$2292,11,0)</f>
        <v>5.5457999999999998</v>
      </c>
      <c r="G8" s="61">
        <f>RANK(F8,F$8:F$10,0)</f>
        <v>2</v>
      </c>
      <c r="H8" s="60">
        <f>VLOOKUP($A8,'Return Data'!$B$7:$R$2292,12,0)</f>
        <v>3.4296000000000002</v>
      </c>
      <c r="I8" s="61">
        <f>RANK(H8,H$8:H$10,0)</f>
        <v>2</v>
      </c>
      <c r="J8" s="60">
        <f>VLOOKUP($A8,'Return Data'!$B$7:$R$2292,13,0)</f>
        <v>1.7783</v>
      </c>
      <c r="K8" s="61">
        <f>RANK(J8,J$8:J$10,0)</f>
        <v>2</v>
      </c>
      <c r="L8" s="60">
        <f>VLOOKUP($A8,'Return Data'!$B$7:$R$2292,17,0)</f>
        <v>27.267700000000001</v>
      </c>
      <c r="M8" s="61">
        <f>RANK(L8,L$8:L$10,0)</f>
        <v>3</v>
      </c>
      <c r="N8" s="60">
        <f>VLOOKUP($A8,'Return Data'!$B$7:$R$2292,14,0)</f>
        <v>18.432500000000001</v>
      </c>
      <c r="O8" s="61">
        <f>RANK(N8,N$8:N$10,0)</f>
        <v>2</v>
      </c>
      <c r="P8" s="60">
        <f>VLOOKUP($A8,'Return Data'!$B$7:$R$2292,15,0)</f>
        <v>13.521699999999999</v>
      </c>
      <c r="Q8" s="61">
        <f>RANK(P8,P$8:P$10,0)</f>
        <v>2</v>
      </c>
      <c r="R8" s="60">
        <f>VLOOKUP($A8,'Return Data'!$B$7:$R$2292,16,0)</f>
        <v>14.2456</v>
      </c>
      <c r="S8" s="62">
        <f>RANK(R8,R$8:R$10,0)</f>
        <v>2</v>
      </c>
    </row>
    <row r="9" spans="1:20" x14ac:dyDescent="0.3">
      <c r="A9" s="58" t="s">
        <v>598</v>
      </c>
      <c r="B9" s="59">
        <f>VLOOKUP($A9,'Return Data'!$B$7:$R$2292,3,0)</f>
        <v>44827</v>
      </c>
      <c r="C9" s="60">
        <f>VLOOKUP($A9,'Return Data'!$B$7:$R$2292,4,0)</f>
        <v>83.950999999999993</v>
      </c>
      <c r="D9" s="60">
        <f>VLOOKUP($A9,'Return Data'!$B$7:$R$2292,10,0)</f>
        <v>13.8056</v>
      </c>
      <c r="E9" s="61">
        <f>RANK(D9,D$8:D$10,0)</f>
        <v>3</v>
      </c>
      <c r="F9" s="60">
        <f>VLOOKUP($A9,'Return Data'!$B$7:$R$2292,11,0)</f>
        <v>3.3803000000000001</v>
      </c>
      <c r="G9" s="61">
        <f>RANK(F9,F$8:F$10,0)</f>
        <v>3</v>
      </c>
      <c r="H9" s="60">
        <f>VLOOKUP($A9,'Return Data'!$B$7:$R$2292,12,0)</f>
        <v>3.2873999999999999</v>
      </c>
      <c r="I9" s="61">
        <f>RANK(H9,H$8:H$10,0)</f>
        <v>3</v>
      </c>
      <c r="J9" s="60">
        <f>VLOOKUP($A9,'Return Data'!$B$7:$R$2292,13,0)</f>
        <v>0.22559999999999999</v>
      </c>
      <c r="K9" s="61">
        <f>RANK(J9,J$8:J$10,0)</f>
        <v>3</v>
      </c>
      <c r="L9" s="60">
        <f>VLOOKUP($A9,'Return Data'!$B$7:$R$2292,17,0)</f>
        <v>27.864799999999999</v>
      </c>
      <c r="M9" s="61">
        <f>RANK(L9,L$8:L$10,0)</f>
        <v>2</v>
      </c>
      <c r="N9" s="60">
        <f>VLOOKUP($A9,'Return Data'!$B$7:$R$2292,14,0)</f>
        <v>16.3688</v>
      </c>
      <c r="O9" s="61">
        <f>RANK(N9,N$8:N$10,0)</f>
        <v>3</v>
      </c>
      <c r="P9" s="60">
        <f>VLOOKUP($A9,'Return Data'!$B$7:$R$2292,15,0)</f>
        <v>12.9924</v>
      </c>
      <c r="Q9" s="61">
        <f>RANK(P9,P$8:P$10,0)</f>
        <v>3</v>
      </c>
      <c r="R9" s="60">
        <f>VLOOKUP($A9,'Return Data'!$B$7:$R$2292,16,0)</f>
        <v>13.192299999999999</v>
      </c>
      <c r="S9" s="62">
        <f>RANK(R9,R$8:R$10,0)</f>
        <v>3</v>
      </c>
    </row>
    <row r="10" spans="1:20" x14ac:dyDescent="0.3">
      <c r="A10" s="58" t="s">
        <v>1726</v>
      </c>
      <c r="B10" s="59">
        <f>VLOOKUP($A10,'Return Data'!$B$7:$R$2292,3,0)</f>
        <v>44827</v>
      </c>
      <c r="C10" s="60">
        <f>VLOOKUP($A10,'Return Data'!$B$7:$R$2292,4,0)</f>
        <v>553.28686104413305</v>
      </c>
      <c r="D10" s="60">
        <f>VLOOKUP($A10,'Return Data'!$B$7:$R$2292,10,0)</f>
        <v>15.511699999999999</v>
      </c>
      <c r="E10" s="61">
        <f>RANK(D10,D$8:D$10,0)</f>
        <v>1</v>
      </c>
      <c r="F10" s="60">
        <f>VLOOKUP($A10,'Return Data'!$B$7:$R$2292,11,0)</f>
        <v>11.0974</v>
      </c>
      <c r="G10" s="61">
        <f>RANK(F10,F$8:F$10,0)</f>
        <v>1</v>
      </c>
      <c r="H10" s="60">
        <f>VLOOKUP($A10,'Return Data'!$B$7:$R$2292,12,0)</f>
        <v>9.0749999999999993</v>
      </c>
      <c r="I10" s="61">
        <f>RANK(H10,H$8:H$10,0)</f>
        <v>1</v>
      </c>
      <c r="J10" s="60">
        <f>VLOOKUP($A10,'Return Data'!$B$7:$R$2292,13,0)</f>
        <v>11.563000000000001</v>
      </c>
      <c r="K10" s="61">
        <f>RANK(J10,J$8:J$10,0)</f>
        <v>1</v>
      </c>
      <c r="L10" s="60">
        <f>VLOOKUP($A10,'Return Data'!$B$7:$R$2292,17,0)</f>
        <v>45.588299999999997</v>
      </c>
      <c r="M10" s="61">
        <f>RANK(L10,L$8:L$10,0)</f>
        <v>1</v>
      </c>
      <c r="N10" s="60">
        <f>VLOOKUP($A10,'Return Data'!$B$7:$R$2292,14,0)</f>
        <v>28.231300000000001</v>
      </c>
      <c r="O10" s="61">
        <f>RANK(N10,N$8:N$10,0)</f>
        <v>1</v>
      </c>
      <c r="P10" s="60">
        <f>VLOOKUP($A10,'Return Data'!$B$7:$R$2292,15,0)</f>
        <v>14.7203</v>
      </c>
      <c r="Q10" s="61">
        <f>RANK(P10,P$8:P$10,0)</f>
        <v>1</v>
      </c>
      <c r="R10" s="60">
        <f>VLOOKUP($A10,'Return Data'!$B$7:$R$2292,16,0)</f>
        <v>18.392800000000001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14.909333333333334</v>
      </c>
      <c r="E12" s="69"/>
      <c r="F12" s="70">
        <f>AVERAGE(F8:F10)</f>
        <v>6.6744999999999992</v>
      </c>
      <c r="G12" s="69"/>
      <c r="H12" s="70">
        <f>AVERAGE(H8:H10)</f>
        <v>5.2640000000000002</v>
      </c>
      <c r="I12" s="69"/>
      <c r="J12" s="70">
        <f>AVERAGE(J8:J10)</f>
        <v>4.5223000000000004</v>
      </c>
      <c r="K12" s="69"/>
      <c r="L12" s="70">
        <f>AVERAGE(L8:L10)</f>
        <v>33.573599999999999</v>
      </c>
      <c r="M12" s="69"/>
      <c r="N12" s="70">
        <f>AVERAGE(N8:N10)</f>
        <v>21.010866666666669</v>
      </c>
      <c r="O12" s="69"/>
      <c r="P12" s="70">
        <f>AVERAGE(P8:P10)</f>
        <v>13.7448</v>
      </c>
      <c r="Q12" s="69"/>
      <c r="R12" s="70">
        <f>AVERAGE(R8:R10)</f>
        <v>15.276899999999999</v>
      </c>
      <c r="S12" s="71"/>
    </row>
    <row r="13" spans="1:20" x14ac:dyDescent="0.3">
      <c r="A13" s="68" t="s">
        <v>28</v>
      </c>
      <c r="B13" s="69"/>
      <c r="C13" s="69"/>
      <c r="D13" s="70">
        <f>MIN(D8:D10)</f>
        <v>13.8056</v>
      </c>
      <c r="E13" s="69"/>
      <c r="F13" s="70">
        <f>MIN(F8:F10)</f>
        <v>3.3803000000000001</v>
      </c>
      <c r="G13" s="69"/>
      <c r="H13" s="70">
        <f>MIN(H8:H10)</f>
        <v>3.2873999999999999</v>
      </c>
      <c r="I13" s="69"/>
      <c r="J13" s="70">
        <f>MIN(J8:J10)</f>
        <v>0.22559999999999999</v>
      </c>
      <c r="K13" s="69"/>
      <c r="L13" s="70">
        <f>MIN(L8:L10)</f>
        <v>27.267700000000001</v>
      </c>
      <c r="M13" s="69"/>
      <c r="N13" s="70">
        <f>MIN(N8:N10)</f>
        <v>16.3688</v>
      </c>
      <c r="O13" s="69"/>
      <c r="P13" s="70">
        <f>MIN(P8:P10)</f>
        <v>12.9924</v>
      </c>
      <c r="Q13" s="69"/>
      <c r="R13" s="70">
        <f>MIN(R8:R10)</f>
        <v>13.192299999999999</v>
      </c>
      <c r="S13" s="71"/>
    </row>
    <row r="14" spans="1:20" ht="15" thickBot="1" x14ac:dyDescent="0.35">
      <c r="A14" s="72" t="s">
        <v>29</v>
      </c>
      <c r="B14" s="73"/>
      <c r="C14" s="73"/>
      <c r="D14" s="74">
        <f>MAX(D8:D10)</f>
        <v>15.511699999999999</v>
      </c>
      <c r="E14" s="73"/>
      <c r="F14" s="74">
        <f>MAX(F8:F10)</f>
        <v>11.0974</v>
      </c>
      <c r="G14" s="73"/>
      <c r="H14" s="74">
        <f>MAX(H8:H10)</f>
        <v>9.0749999999999993</v>
      </c>
      <c r="I14" s="73"/>
      <c r="J14" s="74">
        <f>MAX(J8:J10)</f>
        <v>11.563000000000001</v>
      </c>
      <c r="K14" s="73"/>
      <c r="L14" s="74">
        <f>MAX(L8:L10)</f>
        <v>45.588299999999997</v>
      </c>
      <c r="M14" s="73"/>
      <c r="N14" s="74">
        <f>MAX(N8:N10)</f>
        <v>28.231300000000001</v>
      </c>
      <c r="O14" s="73"/>
      <c r="P14" s="74">
        <f>MAX(P8:P10)</f>
        <v>14.7203</v>
      </c>
      <c r="Q14" s="73"/>
      <c r="R14" s="74">
        <f>MAX(R8:R10)</f>
        <v>18.392800000000001</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44827</v>
      </c>
      <c r="C8" s="60">
        <f>VLOOKUP($A8,'Return Data'!$B$7:$R$2292,4,0)</f>
        <v>78.425700000000006</v>
      </c>
      <c r="D8" s="60">
        <f>VLOOKUP($A8,'Return Data'!$B$7:$R$2292,10,0)</f>
        <v>16.771599999999999</v>
      </c>
      <c r="E8" s="61">
        <f t="shared" ref="E8:E21" si="0">RANK(D8,D$8:D$21,0)</f>
        <v>2</v>
      </c>
      <c r="F8" s="60">
        <f>VLOOKUP($A8,'Return Data'!$B$7:$R$2292,11,0)</f>
        <v>2.8269000000000002</v>
      </c>
      <c r="G8" s="61">
        <f t="shared" ref="G8:G21" si="1">RANK(F8,F$8:F$21,0)</f>
        <v>9</v>
      </c>
      <c r="H8" s="60">
        <f>VLOOKUP($A8,'Return Data'!$B$7:$R$2292,12,0)</f>
        <v>1.3958999999999999</v>
      </c>
      <c r="I8" s="61">
        <f t="shared" ref="I8:I21" si="2">RANK(H8,H$8:H$21,0)</f>
        <v>11</v>
      </c>
      <c r="J8" s="60">
        <f>VLOOKUP($A8,'Return Data'!$B$7:$R$2292,13,0)</f>
        <v>-2.6242999999999999</v>
      </c>
      <c r="K8" s="61">
        <f t="shared" ref="K8:K21" si="3">RANK(J8,J$8:J$21,0)</f>
        <v>14</v>
      </c>
      <c r="L8" s="60">
        <f>VLOOKUP($A8,'Return Data'!$B$7:$R$2292,17,0)</f>
        <v>28.9754</v>
      </c>
      <c r="M8" s="61">
        <f t="shared" ref="M8:M21" si="4">RANK(L8,L$8:L$21,0)</f>
        <v>10</v>
      </c>
      <c r="N8" s="60">
        <f>VLOOKUP($A8,'Return Data'!$B$7:$R$2292,14,0)</f>
        <v>16.078600000000002</v>
      </c>
      <c r="O8" s="61">
        <f t="shared" ref="O8:O19" si="5">RANK(N8,N$8:N$21,0)</f>
        <v>12</v>
      </c>
      <c r="P8" s="60">
        <f>VLOOKUP($A8,'Return Data'!$B$7:$R$2292,15,0)</f>
        <v>5.0933999999999999</v>
      </c>
      <c r="Q8" s="61">
        <f>RANK(P8,P$8:P$21,0)</f>
        <v>12</v>
      </c>
      <c r="R8" s="60">
        <f>VLOOKUP($A8,'Return Data'!$B$7:$R$2292,16,0)</f>
        <v>16.040500000000002</v>
      </c>
      <c r="S8" s="62">
        <f t="shared" ref="S8:S21" si="6">RANK(R8,R$8:R$21,0)</f>
        <v>5</v>
      </c>
    </row>
    <row r="9" spans="1:19" s="63" customFormat="1" x14ac:dyDescent="0.3">
      <c r="A9" s="58" t="s">
        <v>12</v>
      </c>
      <c r="B9" s="59">
        <f>VLOOKUP($A9,'Return Data'!$B$7:$R$2292,3,0)</f>
        <v>44827</v>
      </c>
      <c r="C9" s="60">
        <f>VLOOKUP($A9,'Return Data'!$B$7:$R$2292,4,0)</f>
        <v>473.435</v>
      </c>
      <c r="D9" s="60">
        <f>VLOOKUP($A9,'Return Data'!$B$7:$R$2292,10,0)</f>
        <v>14.6526</v>
      </c>
      <c r="E9" s="61">
        <f t="shared" si="0"/>
        <v>8</v>
      </c>
      <c r="F9" s="60">
        <f>VLOOKUP($A9,'Return Data'!$B$7:$R$2292,11,0)</f>
        <v>2.6816</v>
      </c>
      <c r="G9" s="61">
        <f t="shared" si="1"/>
        <v>10</v>
      </c>
      <c r="H9" s="60">
        <f>VLOOKUP($A9,'Return Data'!$B$7:$R$2292,12,0)</f>
        <v>1.3035000000000001</v>
      </c>
      <c r="I9" s="61">
        <f t="shared" si="2"/>
        <v>12</v>
      </c>
      <c r="J9" s="60">
        <f>VLOOKUP($A9,'Return Data'!$B$7:$R$2292,13,0)</f>
        <v>1.4116</v>
      </c>
      <c r="K9" s="61">
        <f t="shared" si="3"/>
        <v>8</v>
      </c>
      <c r="L9" s="60">
        <f>VLOOKUP($A9,'Return Data'!$B$7:$R$2292,17,0)</f>
        <v>29.880500000000001</v>
      </c>
      <c r="M9" s="61">
        <f t="shared" si="4"/>
        <v>7</v>
      </c>
      <c r="N9" s="60">
        <f>VLOOKUP($A9,'Return Data'!$B$7:$R$2292,14,0)</f>
        <v>16.426200000000001</v>
      </c>
      <c r="O9" s="61">
        <f t="shared" si="5"/>
        <v>9</v>
      </c>
      <c r="P9" s="60">
        <f>VLOOKUP($A9,'Return Data'!$B$7:$R$2292,15,0)</f>
        <v>11.2926</v>
      </c>
      <c r="Q9" s="61">
        <f>RANK(P9,P$8:P$21,0)</f>
        <v>6</v>
      </c>
      <c r="R9" s="60">
        <f>VLOOKUP($A9,'Return Data'!$B$7:$R$2292,16,0)</f>
        <v>15.464600000000001</v>
      </c>
      <c r="S9" s="62">
        <f t="shared" si="6"/>
        <v>7</v>
      </c>
    </row>
    <row r="10" spans="1:19" s="63" customFormat="1" x14ac:dyDescent="0.3">
      <c r="A10" s="58" t="s">
        <v>13</v>
      </c>
      <c r="B10" s="59">
        <f>VLOOKUP($A10,'Return Data'!$B$7:$R$2292,3,0)</f>
        <v>44827</v>
      </c>
      <c r="C10" s="60">
        <f>VLOOKUP($A10,'Return Data'!$B$7:$R$2292,4,0)</f>
        <v>280.01</v>
      </c>
      <c r="D10" s="60">
        <f>VLOOKUP($A10,'Return Data'!$B$7:$R$2292,10,0)</f>
        <v>11.646699999999999</v>
      </c>
      <c r="E10" s="61">
        <f t="shared" si="0"/>
        <v>12</v>
      </c>
      <c r="F10" s="60">
        <f>VLOOKUP($A10,'Return Data'!$B$7:$R$2292,11,0)</f>
        <v>2.9373</v>
      </c>
      <c r="G10" s="61">
        <f t="shared" si="1"/>
        <v>7</v>
      </c>
      <c r="H10" s="60">
        <f>VLOOKUP($A10,'Return Data'!$B$7:$R$2292,12,0)</f>
        <v>8.9702999999999999</v>
      </c>
      <c r="I10" s="61">
        <f t="shared" si="2"/>
        <v>2</v>
      </c>
      <c r="J10" s="60">
        <f>VLOOKUP($A10,'Return Data'!$B$7:$R$2292,13,0)</f>
        <v>8.4931999999999999</v>
      </c>
      <c r="K10" s="61">
        <f t="shared" si="3"/>
        <v>3</v>
      </c>
      <c r="L10" s="60">
        <f>VLOOKUP($A10,'Return Data'!$B$7:$R$2292,17,0)</f>
        <v>34.1646</v>
      </c>
      <c r="M10" s="61">
        <f t="shared" si="4"/>
        <v>4</v>
      </c>
      <c r="N10" s="60">
        <f>VLOOKUP($A10,'Return Data'!$B$7:$R$2292,14,0)</f>
        <v>23.2867</v>
      </c>
      <c r="O10" s="61">
        <f t="shared" si="5"/>
        <v>3</v>
      </c>
      <c r="P10" s="60">
        <f>VLOOKUP($A10,'Return Data'!$B$7:$R$2292,15,0)</f>
        <v>14.2849</v>
      </c>
      <c r="Q10" s="61">
        <f>RANK(P10,P$8:P$21,0)</f>
        <v>1</v>
      </c>
      <c r="R10" s="60">
        <f>VLOOKUP($A10,'Return Data'!$B$7:$R$2292,16,0)</f>
        <v>17.552099999999999</v>
      </c>
      <c r="S10" s="62">
        <f t="shared" si="6"/>
        <v>2</v>
      </c>
    </row>
    <row r="11" spans="1:19" s="63" customFormat="1" x14ac:dyDescent="0.3">
      <c r="A11" s="58" t="s">
        <v>14</v>
      </c>
      <c r="B11" s="59">
        <f>VLOOKUP($A11,'Return Data'!$B$7:$R$2292,3,0)</f>
        <v>44827</v>
      </c>
      <c r="C11" s="60">
        <f>VLOOKUP($A11,'Return Data'!$B$7:$R$2292,4,0)</f>
        <v>16.41</v>
      </c>
      <c r="D11" s="60">
        <f>VLOOKUP($A11,'Return Data'!$B$7:$R$2292,10,0)</f>
        <v>12.7835</v>
      </c>
      <c r="E11" s="61">
        <f t="shared" si="0"/>
        <v>11</v>
      </c>
      <c r="F11" s="60">
        <f>VLOOKUP($A11,'Return Data'!$B$7:$R$2292,11,0)</f>
        <v>0.86050000000000004</v>
      </c>
      <c r="G11" s="61">
        <f t="shared" si="1"/>
        <v>13</v>
      </c>
      <c r="H11" s="60">
        <f>VLOOKUP($A11,'Return Data'!$B$7:$R$2292,12,0)</f>
        <v>1.6099000000000001</v>
      </c>
      <c r="I11" s="61">
        <f t="shared" si="2"/>
        <v>10</v>
      </c>
      <c r="J11" s="60">
        <f>VLOOKUP($A11,'Return Data'!$B$7:$R$2292,13,0)</f>
        <v>-0.1825</v>
      </c>
      <c r="K11" s="61">
        <f t="shared" si="3"/>
        <v>11</v>
      </c>
      <c r="L11" s="60">
        <f>VLOOKUP($A11,'Return Data'!$B$7:$R$2292,17,0)</f>
        <v>27.592199999999998</v>
      </c>
      <c r="M11" s="61">
        <f t="shared" si="4"/>
        <v>11</v>
      </c>
      <c r="N11" s="60">
        <f>VLOOKUP($A11,'Return Data'!$B$7:$R$2292,14,0)</f>
        <v>15.776300000000001</v>
      </c>
      <c r="O11" s="61">
        <f t="shared" si="5"/>
        <v>13</v>
      </c>
      <c r="P11" s="60"/>
      <c r="Q11" s="61"/>
      <c r="R11" s="60">
        <f>VLOOKUP($A11,'Return Data'!$B$7:$R$2292,16,0)</f>
        <v>12.8543</v>
      </c>
      <c r="S11" s="62">
        <f t="shared" si="6"/>
        <v>13</v>
      </c>
    </row>
    <row r="12" spans="1:19" s="63" customFormat="1" x14ac:dyDescent="0.3">
      <c r="A12" s="58" t="s">
        <v>15</v>
      </c>
      <c r="B12" s="59">
        <f>VLOOKUP($A12,'Return Data'!$B$7:$R$2292,3,0)</f>
        <v>44827</v>
      </c>
      <c r="C12" s="60">
        <f>VLOOKUP($A12,'Return Data'!$B$7:$R$2292,4,0)</f>
        <v>100.221</v>
      </c>
      <c r="D12" s="60">
        <f>VLOOKUP($A12,'Return Data'!$B$7:$R$2292,10,0)</f>
        <v>16.549600000000002</v>
      </c>
      <c r="E12" s="61">
        <f t="shared" si="0"/>
        <v>3</v>
      </c>
      <c r="F12" s="60">
        <f>VLOOKUP($A12,'Return Data'!$B$7:$R$2292,11,0)</f>
        <v>5.3516000000000004</v>
      </c>
      <c r="G12" s="61">
        <f t="shared" si="1"/>
        <v>3</v>
      </c>
      <c r="H12" s="60">
        <f>VLOOKUP($A12,'Return Data'!$B$7:$R$2292,12,0)</f>
        <v>4.8117999999999999</v>
      </c>
      <c r="I12" s="61">
        <f t="shared" si="2"/>
        <v>4</v>
      </c>
      <c r="J12" s="60">
        <f>VLOOKUP($A12,'Return Data'!$B$7:$R$2292,13,0)</f>
        <v>8.8412000000000006</v>
      </c>
      <c r="K12" s="61">
        <f t="shared" si="3"/>
        <v>2</v>
      </c>
      <c r="L12" s="60">
        <f>VLOOKUP($A12,'Return Data'!$B$7:$R$2292,17,0)</f>
        <v>46.212899999999998</v>
      </c>
      <c r="M12" s="61">
        <f t="shared" si="4"/>
        <v>1</v>
      </c>
      <c r="N12" s="60">
        <f>VLOOKUP($A12,'Return Data'!$B$7:$R$2292,14,0)</f>
        <v>25.393599999999999</v>
      </c>
      <c r="O12" s="61">
        <f t="shared" si="5"/>
        <v>1</v>
      </c>
      <c r="P12" s="60">
        <f>VLOOKUP($A12,'Return Data'!$B$7:$R$2292,15,0)</f>
        <v>12.9213</v>
      </c>
      <c r="Q12" s="61">
        <f t="shared" ref="Q12:Q19" si="7">RANK(P12,P$8:P$21,0)</f>
        <v>4</v>
      </c>
      <c r="R12" s="60">
        <f>VLOOKUP($A12,'Return Data'!$B$7:$R$2292,16,0)</f>
        <v>16.9208</v>
      </c>
      <c r="S12" s="62">
        <f t="shared" si="6"/>
        <v>3</v>
      </c>
    </row>
    <row r="13" spans="1:19" s="63" customFormat="1" x14ac:dyDescent="0.3">
      <c r="A13" s="58" t="s">
        <v>16</v>
      </c>
      <c r="B13" s="59">
        <f>VLOOKUP($A13,'Return Data'!$B$7:$R$2292,3,0)</f>
        <v>44827</v>
      </c>
      <c r="C13" s="60">
        <f>VLOOKUP($A13,'Return Data'!$B$7:$R$2292,4,0)</f>
        <v>19.372</v>
      </c>
      <c r="D13" s="60">
        <f>VLOOKUP($A13,'Return Data'!$B$7:$R$2292,10,0)</f>
        <v>11.6381</v>
      </c>
      <c r="E13" s="61">
        <f t="shared" si="0"/>
        <v>13</v>
      </c>
      <c r="F13" s="60">
        <f>VLOOKUP($A13,'Return Data'!$B$7:$R$2292,11,0)</f>
        <v>2.5326</v>
      </c>
      <c r="G13" s="61">
        <f t="shared" si="1"/>
        <v>11</v>
      </c>
      <c r="H13" s="60">
        <f>VLOOKUP($A13,'Return Data'!$B$7:$R$2292,12,0)</f>
        <v>1.2317</v>
      </c>
      <c r="I13" s="61">
        <f t="shared" si="2"/>
        <v>13</v>
      </c>
      <c r="J13" s="60">
        <f>VLOOKUP($A13,'Return Data'!$B$7:$R$2292,13,0)</f>
        <v>0.1111</v>
      </c>
      <c r="K13" s="61">
        <f t="shared" si="3"/>
        <v>10</v>
      </c>
      <c r="L13" s="60">
        <f>VLOOKUP($A13,'Return Data'!$B$7:$R$2292,17,0)</f>
        <v>26.9649</v>
      </c>
      <c r="M13" s="61">
        <f t="shared" si="4"/>
        <v>12</v>
      </c>
      <c r="N13" s="60">
        <f>VLOOKUP($A13,'Return Data'!$B$7:$R$2292,14,0)</f>
        <v>16.613</v>
      </c>
      <c r="O13" s="61">
        <f t="shared" si="5"/>
        <v>8</v>
      </c>
      <c r="P13" s="60">
        <f>VLOOKUP($A13,'Return Data'!$B$7:$R$2292,15,0)</f>
        <v>7.2447999999999997</v>
      </c>
      <c r="Q13" s="61">
        <f t="shared" si="7"/>
        <v>11</v>
      </c>
      <c r="R13" s="60">
        <f>VLOOKUP($A13,'Return Data'!$B$7:$R$2292,16,0)</f>
        <v>9.8343000000000007</v>
      </c>
      <c r="S13" s="62">
        <f t="shared" si="6"/>
        <v>14</v>
      </c>
    </row>
    <row r="14" spans="1:19" s="63" customFormat="1" x14ac:dyDescent="0.3">
      <c r="A14" s="58" t="s">
        <v>17</v>
      </c>
      <c r="B14" s="59">
        <f>VLOOKUP($A14,'Return Data'!$B$7:$R$2292,3,0)</f>
        <v>44827</v>
      </c>
      <c r="C14" s="60">
        <f>VLOOKUP($A14,'Return Data'!$B$7:$R$2292,4,0)</f>
        <v>55.144100000000002</v>
      </c>
      <c r="D14" s="60">
        <f>VLOOKUP($A14,'Return Data'!$B$7:$R$2292,10,0)</f>
        <v>14.131500000000001</v>
      </c>
      <c r="E14" s="61">
        <f t="shared" si="0"/>
        <v>10</v>
      </c>
      <c r="F14" s="60">
        <f>VLOOKUP($A14,'Return Data'!$B$7:$R$2292,11,0)</f>
        <v>0.50690000000000002</v>
      </c>
      <c r="G14" s="61">
        <f t="shared" si="1"/>
        <v>14</v>
      </c>
      <c r="H14" s="60">
        <f>VLOOKUP($A14,'Return Data'!$B$7:$R$2292,12,0)</f>
        <v>-0.60619999999999996</v>
      </c>
      <c r="I14" s="61">
        <f t="shared" si="2"/>
        <v>14</v>
      </c>
      <c r="J14" s="60">
        <f>VLOOKUP($A14,'Return Data'!$B$7:$R$2292,13,0)</f>
        <v>-1.0471999999999999</v>
      </c>
      <c r="K14" s="61">
        <f t="shared" si="3"/>
        <v>13</v>
      </c>
      <c r="L14" s="60">
        <f>VLOOKUP($A14,'Return Data'!$B$7:$R$2292,17,0)</f>
        <v>31.666699999999999</v>
      </c>
      <c r="M14" s="61">
        <f t="shared" si="4"/>
        <v>5</v>
      </c>
      <c r="N14" s="60">
        <f>VLOOKUP($A14,'Return Data'!$B$7:$R$2292,14,0)</f>
        <v>16.324400000000001</v>
      </c>
      <c r="O14" s="61">
        <f t="shared" si="5"/>
        <v>10</v>
      </c>
      <c r="P14" s="60">
        <f>VLOOKUP($A14,'Return Data'!$B$7:$R$2292,15,0)</f>
        <v>10.188599999999999</v>
      </c>
      <c r="Q14" s="61">
        <f t="shared" si="7"/>
        <v>9</v>
      </c>
      <c r="R14" s="60">
        <f>VLOOKUP($A14,'Return Data'!$B$7:$R$2292,16,0)</f>
        <v>14.725300000000001</v>
      </c>
      <c r="S14" s="62">
        <f t="shared" si="6"/>
        <v>9</v>
      </c>
    </row>
    <row r="15" spans="1:19" s="63" customFormat="1" x14ac:dyDescent="0.3">
      <c r="A15" s="58" t="s">
        <v>18</v>
      </c>
      <c r="B15" s="59">
        <f>VLOOKUP($A15,'Return Data'!$B$7:$R$2292,3,0)</f>
        <v>44827</v>
      </c>
      <c r="C15" s="60">
        <f>VLOOKUP($A15,'Return Data'!$B$7:$R$2292,4,0)</f>
        <v>62.765999999999998</v>
      </c>
      <c r="D15" s="60">
        <f>VLOOKUP($A15,'Return Data'!$B$7:$R$2292,10,0)</f>
        <v>16.3734</v>
      </c>
      <c r="E15" s="61">
        <f t="shared" si="0"/>
        <v>4</v>
      </c>
      <c r="F15" s="60">
        <f>VLOOKUP($A15,'Return Data'!$B$7:$R$2292,11,0)</f>
        <v>2.3064</v>
      </c>
      <c r="G15" s="61">
        <f t="shared" si="1"/>
        <v>12</v>
      </c>
      <c r="H15" s="60">
        <f>VLOOKUP($A15,'Return Data'!$B$7:$R$2292,12,0)</f>
        <v>2.3647999999999998</v>
      </c>
      <c r="I15" s="61">
        <f t="shared" si="2"/>
        <v>9</v>
      </c>
      <c r="J15" s="60">
        <f>VLOOKUP($A15,'Return Data'!$B$7:$R$2292,13,0)</f>
        <v>2.1998000000000002</v>
      </c>
      <c r="K15" s="61">
        <f t="shared" si="3"/>
        <v>6</v>
      </c>
      <c r="L15" s="60">
        <f>VLOOKUP($A15,'Return Data'!$B$7:$R$2292,17,0)</f>
        <v>30.9084</v>
      </c>
      <c r="M15" s="61">
        <f t="shared" si="4"/>
        <v>6</v>
      </c>
      <c r="N15" s="60">
        <f>VLOOKUP($A15,'Return Data'!$B$7:$R$2292,14,0)</f>
        <v>19.2014</v>
      </c>
      <c r="O15" s="61">
        <f t="shared" si="5"/>
        <v>6</v>
      </c>
      <c r="P15" s="60">
        <f>VLOOKUP($A15,'Return Data'!$B$7:$R$2292,15,0)</f>
        <v>11.186999999999999</v>
      </c>
      <c r="Q15" s="61">
        <f t="shared" si="7"/>
        <v>7</v>
      </c>
      <c r="R15" s="60">
        <f>VLOOKUP($A15,'Return Data'!$B$7:$R$2292,16,0)</f>
        <v>18.252700000000001</v>
      </c>
      <c r="S15" s="62">
        <f t="shared" si="6"/>
        <v>1</v>
      </c>
    </row>
    <row r="16" spans="1:19" s="63" customFormat="1" x14ac:dyDescent="0.3">
      <c r="A16" s="58" t="s">
        <v>19</v>
      </c>
      <c r="B16" s="59">
        <f>VLOOKUP($A16,'Return Data'!$B$7:$R$2292,3,0)</f>
        <v>44827</v>
      </c>
      <c r="C16" s="60">
        <f>VLOOKUP($A16,'Return Data'!$B$7:$R$2292,4,0)</f>
        <v>133.7013</v>
      </c>
      <c r="D16" s="60">
        <f>VLOOKUP($A16,'Return Data'!$B$7:$R$2292,10,0)</f>
        <v>15.418900000000001</v>
      </c>
      <c r="E16" s="61">
        <f t="shared" si="0"/>
        <v>5</v>
      </c>
      <c r="F16" s="60">
        <f>VLOOKUP($A16,'Return Data'!$B$7:$R$2292,11,0)</f>
        <v>2.9358</v>
      </c>
      <c r="G16" s="61">
        <f t="shared" si="1"/>
        <v>8</v>
      </c>
      <c r="H16" s="60">
        <f>VLOOKUP($A16,'Return Data'!$B$7:$R$2292,12,0)</f>
        <v>4.2995999999999999</v>
      </c>
      <c r="I16" s="61">
        <f t="shared" si="2"/>
        <v>5</v>
      </c>
      <c r="J16" s="60">
        <f>VLOOKUP($A16,'Return Data'!$B$7:$R$2292,13,0)</f>
        <v>2.6385999999999998</v>
      </c>
      <c r="K16" s="61">
        <f t="shared" si="3"/>
        <v>5</v>
      </c>
      <c r="L16" s="60">
        <f>VLOOKUP($A16,'Return Data'!$B$7:$R$2292,17,0)</f>
        <v>34.2455</v>
      </c>
      <c r="M16" s="61">
        <f t="shared" si="4"/>
        <v>3</v>
      </c>
      <c r="N16" s="60">
        <f>VLOOKUP($A16,'Return Data'!$B$7:$R$2292,14,0)</f>
        <v>19.728100000000001</v>
      </c>
      <c r="O16" s="61">
        <f t="shared" si="5"/>
        <v>4</v>
      </c>
      <c r="P16" s="60">
        <f>VLOOKUP($A16,'Return Data'!$B$7:$R$2292,15,0)</f>
        <v>12.9826</v>
      </c>
      <c r="Q16" s="61">
        <f t="shared" si="7"/>
        <v>3</v>
      </c>
      <c r="R16" s="60">
        <f>VLOOKUP($A16,'Return Data'!$B$7:$R$2292,16,0)</f>
        <v>14.994899999999999</v>
      </c>
      <c r="S16" s="62">
        <f t="shared" si="6"/>
        <v>8</v>
      </c>
    </row>
    <row r="17" spans="1:21" s="63" customFormat="1" x14ac:dyDescent="0.3">
      <c r="A17" s="58" t="s">
        <v>20</v>
      </c>
      <c r="B17" s="59">
        <f>VLOOKUP($A17,'Return Data'!$B$7:$R$2292,3,0)</f>
        <v>44827</v>
      </c>
      <c r="C17" s="60">
        <f>VLOOKUP($A17,'Return Data'!$B$7:$R$2292,4,0)</f>
        <v>78.16</v>
      </c>
      <c r="D17" s="60">
        <f>VLOOKUP($A17,'Return Data'!$B$7:$R$2292,10,0)</f>
        <v>11.450200000000001</v>
      </c>
      <c r="E17" s="61">
        <f t="shared" si="0"/>
        <v>14</v>
      </c>
      <c r="F17" s="60">
        <f>VLOOKUP($A17,'Return Data'!$B$7:$R$2292,11,0)</f>
        <v>3.5642999999999998</v>
      </c>
      <c r="G17" s="61">
        <f t="shared" si="1"/>
        <v>6</v>
      </c>
      <c r="H17" s="60">
        <f>VLOOKUP($A17,'Return Data'!$B$7:$R$2292,12,0)</f>
        <v>3.8671000000000002</v>
      </c>
      <c r="I17" s="61">
        <f t="shared" si="2"/>
        <v>7</v>
      </c>
      <c r="J17" s="60">
        <f>VLOOKUP($A17,'Return Data'!$B$7:$R$2292,13,0)</f>
        <v>-0.71140000000000003</v>
      </c>
      <c r="K17" s="61">
        <f t="shared" si="3"/>
        <v>12</v>
      </c>
      <c r="L17" s="60">
        <f>VLOOKUP($A17,'Return Data'!$B$7:$R$2292,17,0)</f>
        <v>26.8813</v>
      </c>
      <c r="M17" s="61">
        <f t="shared" si="4"/>
        <v>13</v>
      </c>
      <c r="N17" s="60">
        <f>VLOOKUP($A17,'Return Data'!$B$7:$R$2292,14,0)</f>
        <v>13.761200000000001</v>
      </c>
      <c r="O17" s="61">
        <f t="shared" si="5"/>
        <v>14</v>
      </c>
      <c r="P17" s="60">
        <f>VLOOKUP($A17,'Return Data'!$B$7:$R$2292,15,0)</f>
        <v>8.9891000000000005</v>
      </c>
      <c r="Q17" s="61">
        <f t="shared" si="7"/>
        <v>10</v>
      </c>
      <c r="R17" s="60">
        <f>VLOOKUP($A17,'Return Data'!$B$7:$R$2292,16,0)</f>
        <v>13.235200000000001</v>
      </c>
      <c r="S17" s="62">
        <f t="shared" si="6"/>
        <v>12</v>
      </c>
    </row>
    <row r="18" spans="1:21" s="63" customFormat="1" x14ac:dyDescent="0.3">
      <c r="A18" s="58" t="s">
        <v>21</v>
      </c>
      <c r="B18" s="59">
        <f>VLOOKUP($A18,'Return Data'!$B$7:$R$2292,3,0)</f>
        <v>44827</v>
      </c>
      <c r="C18" s="60">
        <f>VLOOKUP($A18,'Return Data'!$B$7:$R$2292,4,0)</f>
        <v>223.32130000000001</v>
      </c>
      <c r="D18" s="60">
        <f>VLOOKUP($A18,'Return Data'!$B$7:$R$2292,10,0)</f>
        <v>14.1975</v>
      </c>
      <c r="E18" s="61">
        <f t="shared" si="0"/>
        <v>9</v>
      </c>
      <c r="F18" s="60">
        <f>VLOOKUP($A18,'Return Data'!$B$7:$R$2292,11,0)</f>
        <v>6.0156000000000001</v>
      </c>
      <c r="G18" s="61">
        <f t="shared" si="1"/>
        <v>2</v>
      </c>
      <c r="H18" s="60">
        <f>VLOOKUP($A18,'Return Data'!$B$7:$R$2292,12,0)</f>
        <v>5.298</v>
      </c>
      <c r="I18" s="61">
        <f t="shared" si="2"/>
        <v>3</v>
      </c>
      <c r="J18" s="60">
        <f>VLOOKUP($A18,'Return Data'!$B$7:$R$2292,13,0)</f>
        <v>3.6065</v>
      </c>
      <c r="K18" s="61">
        <f t="shared" si="3"/>
        <v>4</v>
      </c>
      <c r="L18" s="60">
        <f>VLOOKUP($A18,'Return Data'!$B$7:$R$2292,17,0)</f>
        <v>26.302</v>
      </c>
      <c r="M18" s="61">
        <f t="shared" si="4"/>
        <v>14</v>
      </c>
      <c r="N18" s="60">
        <f>VLOOKUP($A18,'Return Data'!$B$7:$R$2292,14,0)</f>
        <v>16.200700000000001</v>
      </c>
      <c r="O18" s="61">
        <f t="shared" si="5"/>
        <v>11</v>
      </c>
      <c r="P18" s="60">
        <f>VLOOKUP($A18,'Return Data'!$B$7:$R$2292,15,0)</f>
        <v>10.330399999999999</v>
      </c>
      <c r="Q18" s="61">
        <f t="shared" si="7"/>
        <v>8</v>
      </c>
      <c r="R18" s="60">
        <f>VLOOKUP($A18,'Return Data'!$B$7:$R$2292,16,0)</f>
        <v>16.450600000000001</v>
      </c>
      <c r="S18" s="62">
        <f t="shared" si="6"/>
        <v>4</v>
      </c>
    </row>
    <row r="19" spans="1:21" s="63" customFormat="1" x14ac:dyDescent="0.3">
      <c r="A19" s="58" t="s">
        <v>24</v>
      </c>
      <c r="B19" s="59">
        <f>VLOOKUP($A19,'Return Data'!$B$7:$R$2292,3,0)</f>
        <v>44827</v>
      </c>
      <c r="C19" s="60">
        <f>VLOOKUP($A19,'Return Data'!$B$7:$R$2292,4,0)</f>
        <v>465.8295</v>
      </c>
      <c r="D19" s="60">
        <f>VLOOKUP($A19,'Return Data'!$B$7:$R$2292,10,0)</f>
        <v>18.195900000000002</v>
      </c>
      <c r="E19" s="61">
        <f t="shared" si="0"/>
        <v>1</v>
      </c>
      <c r="F19" s="60">
        <f>VLOOKUP($A19,'Return Data'!$B$7:$R$2292,11,0)</f>
        <v>10.206</v>
      </c>
      <c r="G19" s="61">
        <f t="shared" si="1"/>
        <v>1</v>
      </c>
      <c r="H19" s="60">
        <f>VLOOKUP($A19,'Return Data'!$B$7:$R$2292,12,0)</f>
        <v>11.934699999999999</v>
      </c>
      <c r="I19" s="61">
        <f t="shared" si="2"/>
        <v>1</v>
      </c>
      <c r="J19" s="60">
        <f>VLOOKUP($A19,'Return Data'!$B$7:$R$2292,13,0)</f>
        <v>11.323399999999999</v>
      </c>
      <c r="K19" s="61">
        <f t="shared" si="3"/>
        <v>1</v>
      </c>
      <c r="L19" s="60">
        <f>VLOOKUP($A19,'Return Data'!$B$7:$R$2292,17,0)</f>
        <v>44.722799999999999</v>
      </c>
      <c r="M19" s="61">
        <f t="shared" si="4"/>
        <v>2</v>
      </c>
      <c r="N19" s="60">
        <f>VLOOKUP($A19,'Return Data'!$B$7:$R$2292,14,0)</f>
        <v>23.392199999999999</v>
      </c>
      <c r="O19" s="61">
        <f t="shared" si="5"/>
        <v>2</v>
      </c>
      <c r="P19" s="60">
        <f>VLOOKUP($A19,'Return Data'!$B$7:$R$2292,15,0)</f>
        <v>12.011900000000001</v>
      </c>
      <c r="Q19" s="61">
        <f t="shared" si="7"/>
        <v>5</v>
      </c>
      <c r="R19" s="60">
        <f>VLOOKUP($A19,'Return Data'!$B$7:$R$2292,16,0)</f>
        <v>14.3874</v>
      </c>
      <c r="S19" s="62">
        <f t="shared" si="6"/>
        <v>10</v>
      </c>
    </row>
    <row r="20" spans="1:21" s="63" customFormat="1" x14ac:dyDescent="0.3">
      <c r="A20" s="58" t="s">
        <v>25</v>
      </c>
      <c r="B20" s="59">
        <f>VLOOKUP($A20,'Return Data'!$B$7:$R$2292,3,0)</f>
        <v>44827</v>
      </c>
      <c r="C20" s="60">
        <f>VLOOKUP($A20,'Return Data'!$B$7:$R$2292,4,0)</f>
        <v>17.55</v>
      </c>
      <c r="D20" s="60">
        <f>VLOOKUP($A20,'Return Data'!$B$7:$R$2292,10,0)</f>
        <v>14.780900000000001</v>
      </c>
      <c r="E20" s="61">
        <f t="shared" si="0"/>
        <v>6</v>
      </c>
      <c r="F20" s="60">
        <f>VLOOKUP($A20,'Return Data'!$B$7:$R$2292,11,0)</f>
        <v>3.7233999999999998</v>
      </c>
      <c r="G20" s="61">
        <f t="shared" si="1"/>
        <v>5</v>
      </c>
      <c r="H20" s="60">
        <f>VLOOKUP($A20,'Return Data'!$B$7:$R$2292,12,0)</f>
        <v>4.0925000000000002</v>
      </c>
      <c r="I20" s="61">
        <f t="shared" si="2"/>
        <v>6</v>
      </c>
      <c r="J20" s="60">
        <f>VLOOKUP($A20,'Return Data'!$B$7:$R$2292,13,0)</f>
        <v>2.0941999999999998</v>
      </c>
      <c r="K20" s="61">
        <f t="shared" si="3"/>
        <v>7</v>
      </c>
      <c r="L20" s="60">
        <f>VLOOKUP($A20,'Return Data'!$B$7:$R$2292,17,0)</f>
        <v>29.5307</v>
      </c>
      <c r="M20" s="61">
        <f t="shared" si="4"/>
        <v>8</v>
      </c>
      <c r="N20" s="60">
        <f>VLOOKUP($A20,'Return Data'!$B$7:$R$2292,14,0)</f>
        <v>19.458400000000001</v>
      </c>
      <c r="O20" s="61">
        <f t="shared" ref="O20" si="8">RANK(N20,N$8:N$21,0)</f>
        <v>5</v>
      </c>
      <c r="P20" s="60"/>
      <c r="Q20" s="61"/>
      <c r="R20" s="60">
        <f>VLOOKUP($A20,'Return Data'!$B$7:$R$2292,16,0)</f>
        <v>15.941000000000001</v>
      </c>
      <c r="S20" s="62">
        <f t="shared" si="6"/>
        <v>6</v>
      </c>
    </row>
    <row r="21" spans="1:21" s="63" customFormat="1" x14ac:dyDescent="0.3">
      <c r="A21" s="58" t="s">
        <v>26</v>
      </c>
      <c r="B21" s="59">
        <f>VLOOKUP($A21,'Return Data'!$B$7:$R$2292,3,0)</f>
        <v>44827</v>
      </c>
      <c r="C21" s="60">
        <f>VLOOKUP($A21,'Return Data'!$B$7:$R$2292,4,0)</f>
        <v>108.7291</v>
      </c>
      <c r="D21" s="60">
        <f>VLOOKUP($A21,'Return Data'!$B$7:$R$2292,10,0)</f>
        <v>14.7773</v>
      </c>
      <c r="E21" s="61">
        <f t="shared" si="0"/>
        <v>7</v>
      </c>
      <c r="F21" s="60">
        <f>VLOOKUP($A21,'Return Data'!$B$7:$R$2292,11,0)</f>
        <v>4.2729999999999997</v>
      </c>
      <c r="G21" s="61">
        <f t="shared" si="1"/>
        <v>4</v>
      </c>
      <c r="H21" s="60">
        <f>VLOOKUP($A21,'Return Data'!$B$7:$R$2292,12,0)</f>
        <v>3.3654000000000002</v>
      </c>
      <c r="I21" s="61">
        <f t="shared" si="2"/>
        <v>8</v>
      </c>
      <c r="J21" s="60">
        <f>VLOOKUP($A21,'Return Data'!$B$7:$R$2292,13,0)</f>
        <v>0.83009999999999995</v>
      </c>
      <c r="K21" s="61">
        <f t="shared" si="3"/>
        <v>9</v>
      </c>
      <c r="L21" s="60">
        <f>VLOOKUP($A21,'Return Data'!$B$7:$R$2292,17,0)</f>
        <v>29.515999999999998</v>
      </c>
      <c r="M21" s="61">
        <f t="shared" si="4"/>
        <v>9</v>
      </c>
      <c r="N21" s="60">
        <f>VLOOKUP($A21,'Return Data'!$B$7:$R$2292,14,0)</f>
        <v>19.145800000000001</v>
      </c>
      <c r="O21" s="61">
        <f>RANK(N21,N$8:N$21,0)</f>
        <v>7</v>
      </c>
      <c r="P21" s="60">
        <f>VLOOKUP($A21,'Return Data'!$B$7:$R$2292,15,0)</f>
        <v>13.675599999999999</v>
      </c>
      <c r="Q21" s="61">
        <f>RANK(P21,P$8:P$21,0)</f>
        <v>2</v>
      </c>
      <c r="R21" s="60">
        <f>VLOOKUP($A21,'Return Data'!$B$7:$R$2292,16,0)</f>
        <v>13.266</v>
      </c>
      <c r="S21" s="62">
        <f t="shared" si="6"/>
        <v>11</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14.526264285714285</v>
      </c>
      <c r="E23" s="69"/>
      <c r="F23" s="70">
        <f>AVERAGE(F8:F21)</f>
        <v>3.6229928571428567</v>
      </c>
      <c r="G23" s="69"/>
      <c r="H23" s="70">
        <f>AVERAGE(H8:H21)</f>
        <v>3.8527857142857145</v>
      </c>
      <c r="I23" s="69"/>
      <c r="J23" s="70">
        <f>AVERAGE(J8:J21)</f>
        <v>2.6417357142857147</v>
      </c>
      <c r="K23" s="69"/>
      <c r="L23" s="70">
        <f>AVERAGE(L8:L21)</f>
        <v>31.968850000000003</v>
      </c>
      <c r="M23" s="69"/>
      <c r="N23" s="70">
        <f>AVERAGE(N8:N21)</f>
        <v>18.627614285714287</v>
      </c>
      <c r="O23" s="69"/>
      <c r="P23" s="70">
        <f>AVERAGE(P8:P21)</f>
        <v>10.850183333333334</v>
      </c>
      <c r="Q23" s="69"/>
      <c r="R23" s="70">
        <f>AVERAGE(R8:R21)</f>
        <v>14.994264285714284</v>
      </c>
      <c r="S23" s="71"/>
    </row>
    <row r="24" spans="1:21" s="63" customFormat="1" x14ac:dyDescent="0.3">
      <c r="A24" s="68" t="s">
        <v>28</v>
      </c>
      <c r="B24" s="69"/>
      <c r="C24" s="69"/>
      <c r="D24" s="70">
        <f>MIN(D8:D21)</f>
        <v>11.450200000000001</v>
      </c>
      <c r="E24" s="69"/>
      <c r="F24" s="70">
        <f>MIN(F8:F21)</f>
        <v>0.50690000000000002</v>
      </c>
      <c r="G24" s="69"/>
      <c r="H24" s="70">
        <f>MIN(H8:H21)</f>
        <v>-0.60619999999999996</v>
      </c>
      <c r="I24" s="69"/>
      <c r="J24" s="70">
        <f>MIN(J8:J21)</f>
        <v>-2.6242999999999999</v>
      </c>
      <c r="K24" s="69"/>
      <c r="L24" s="70">
        <f>MIN(L8:L21)</f>
        <v>26.302</v>
      </c>
      <c r="M24" s="69"/>
      <c r="N24" s="70">
        <f>MIN(N8:N21)</f>
        <v>13.761200000000001</v>
      </c>
      <c r="O24" s="69"/>
      <c r="P24" s="70">
        <f>MIN(P8:P21)</f>
        <v>5.0933999999999999</v>
      </c>
      <c r="Q24" s="69"/>
      <c r="R24" s="70">
        <f>MIN(R8:R21)</f>
        <v>9.8343000000000007</v>
      </c>
      <c r="S24" s="71"/>
    </row>
    <row r="25" spans="1:21" s="63" customFormat="1" ht="15" thickBot="1" x14ac:dyDescent="0.35">
      <c r="A25" s="72" t="s">
        <v>29</v>
      </c>
      <c r="B25" s="73"/>
      <c r="C25" s="73"/>
      <c r="D25" s="74">
        <f>MAX(D8:D21)</f>
        <v>18.195900000000002</v>
      </c>
      <c r="E25" s="73"/>
      <c r="F25" s="74">
        <f>MAX(F8:F21)</f>
        <v>10.206</v>
      </c>
      <c r="G25" s="73"/>
      <c r="H25" s="74">
        <f>MAX(H8:H21)</f>
        <v>11.934699999999999</v>
      </c>
      <c r="I25" s="73"/>
      <c r="J25" s="74">
        <f>MAX(J8:J21)</f>
        <v>11.323399999999999</v>
      </c>
      <c r="K25" s="73"/>
      <c r="L25" s="74">
        <f>MAX(L8:L21)</f>
        <v>46.212899999999998</v>
      </c>
      <c r="M25" s="73"/>
      <c r="N25" s="74">
        <f>MAX(N8:N21)</f>
        <v>25.393599999999999</v>
      </c>
      <c r="O25" s="73"/>
      <c r="P25" s="74">
        <f>MAX(P8:P21)</f>
        <v>14.2849</v>
      </c>
      <c r="Q25" s="73"/>
      <c r="R25" s="74">
        <f>MAX(R8:R21)</f>
        <v>18.252700000000001</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44827</v>
      </c>
      <c r="C8" s="60">
        <f>VLOOKUP($A8,'Return Data'!$B$7:$R$2292,4,0)</f>
        <v>271.39</v>
      </c>
      <c r="D8" s="60">
        <f>VLOOKUP($A8,'Return Data'!$B$7:$R$2292,10,0)</f>
        <v>14.7332</v>
      </c>
      <c r="E8" s="61">
        <f t="shared" ref="E8:E14" si="0">RANK(D8,D$8:D$14,0)</f>
        <v>3</v>
      </c>
      <c r="F8" s="60">
        <f>VLOOKUP($A8,'Return Data'!$B$7:$R$2292,11,0)</f>
        <v>0.77980000000000005</v>
      </c>
      <c r="G8" s="61">
        <f t="shared" ref="G8:G14" si="1">RANK(F8,F$8:F$14,0)</f>
        <v>5</v>
      </c>
      <c r="H8" s="60">
        <f>VLOOKUP($A8,'Return Data'!$B$7:$R$2292,12,0)</f>
        <v>0.19939999999999999</v>
      </c>
      <c r="I8" s="61">
        <f t="shared" ref="I8:I14" si="2">RANK(H8,H$8:H$14,0)</f>
        <v>6</v>
      </c>
      <c r="J8" s="60">
        <f>VLOOKUP($A8,'Return Data'!$B$7:$R$2292,13,0)</f>
        <v>0.22159999999999999</v>
      </c>
      <c r="K8" s="61">
        <f t="shared" ref="K8:K14" si="3">RANK(J8,J$8:J$14,0)</f>
        <v>5</v>
      </c>
      <c r="L8" s="60">
        <f>VLOOKUP($A8,'Return Data'!$B$7:$R$2292,17,0)</f>
        <v>26.793700000000001</v>
      </c>
      <c r="M8" s="61">
        <f>RANK(L8,L$8:L$14,0)</f>
        <v>3</v>
      </c>
      <c r="N8" s="60">
        <f>VLOOKUP($A8,'Return Data'!$B$7:$R$2292,14,0)</f>
        <v>18.417400000000001</v>
      </c>
      <c r="O8" s="61">
        <f>RANK(N8,N$8:N$14,0)</f>
        <v>4</v>
      </c>
      <c r="P8" s="60">
        <f>VLOOKUP($A8,'Return Data'!$B$7:$R$2292,15,0)</f>
        <v>8.6225000000000005</v>
      </c>
      <c r="Q8" s="61">
        <f>RANK(P8,P$8:P$14,0)</f>
        <v>5</v>
      </c>
      <c r="R8" s="60">
        <f>VLOOKUP($A8,'Return Data'!$B$7:$R$2292,16,0)</f>
        <v>11.3332</v>
      </c>
      <c r="S8" s="62">
        <f t="shared" ref="S8:S14" si="4">RANK(R8,R$8:R$14,0)</f>
        <v>7</v>
      </c>
    </row>
    <row r="9" spans="1:20" x14ac:dyDescent="0.3">
      <c r="A9" s="58" t="s">
        <v>1733</v>
      </c>
      <c r="B9" s="59">
        <f>VLOOKUP($A9,'Return Data'!$B$7:$R$2292,3,0)</f>
        <v>44827</v>
      </c>
      <c r="C9" s="60">
        <f>VLOOKUP($A9,'Return Data'!$B$7:$R$2292,4,0)</f>
        <v>15.254</v>
      </c>
      <c r="D9" s="60">
        <f>VLOOKUP($A9,'Return Data'!$B$7:$R$2292,10,0)</f>
        <v>16.300699999999999</v>
      </c>
      <c r="E9" s="61">
        <f t="shared" si="0"/>
        <v>1</v>
      </c>
      <c r="F9" s="60">
        <f>VLOOKUP($A9,'Return Data'!$B$7:$R$2292,11,0)</f>
        <v>5.8202999999999996</v>
      </c>
      <c r="G9" s="61">
        <f t="shared" si="1"/>
        <v>1</v>
      </c>
      <c r="H9" s="60">
        <f>VLOOKUP($A9,'Return Data'!$B$7:$R$2292,12,0)</f>
        <v>6.4108999999999998</v>
      </c>
      <c r="I9" s="61">
        <f t="shared" si="2"/>
        <v>2</v>
      </c>
      <c r="J9" s="60">
        <f>VLOOKUP($A9,'Return Data'!$B$7:$R$2292,13,0)</f>
        <v>7.3091999999999997</v>
      </c>
      <c r="K9" s="61">
        <f t="shared" si="3"/>
        <v>2</v>
      </c>
      <c r="L9" s="60"/>
      <c r="M9" s="61"/>
      <c r="N9" s="60"/>
      <c r="O9" s="61"/>
      <c r="P9" s="60"/>
      <c r="Q9" s="61"/>
      <c r="R9" s="60">
        <f>VLOOKUP($A9,'Return Data'!$B$7:$R$2292,16,0)</f>
        <v>27.038799999999998</v>
      </c>
      <c r="S9" s="62">
        <f t="shared" si="4"/>
        <v>1</v>
      </c>
    </row>
    <row r="10" spans="1:20" x14ac:dyDescent="0.3">
      <c r="A10" s="58" t="s">
        <v>740</v>
      </c>
      <c r="B10" s="59">
        <f>VLOOKUP($A10,'Return Data'!$B$7:$R$2292,3,0)</f>
        <v>44827</v>
      </c>
      <c r="C10" s="60">
        <f>VLOOKUP($A10,'Return Data'!$B$7:$R$2292,4,0)</f>
        <v>29.63</v>
      </c>
      <c r="D10" s="60">
        <f>VLOOKUP($A10,'Return Data'!$B$7:$R$2292,10,0)</f>
        <v>12.6616</v>
      </c>
      <c r="E10" s="61">
        <f t="shared" si="0"/>
        <v>4</v>
      </c>
      <c r="F10" s="60">
        <f>VLOOKUP($A10,'Return Data'!$B$7:$R$2292,11,0)</f>
        <v>2.2429000000000001</v>
      </c>
      <c r="G10" s="61">
        <f t="shared" si="1"/>
        <v>3</v>
      </c>
      <c r="H10" s="60">
        <f>VLOOKUP($A10,'Return Data'!$B$7:$R$2292,12,0)</f>
        <v>6.8902999999999999</v>
      </c>
      <c r="I10" s="61">
        <f t="shared" si="2"/>
        <v>1</v>
      </c>
      <c r="J10" s="60">
        <f>VLOOKUP($A10,'Return Data'!$B$7:$R$2292,13,0)</f>
        <v>8.4156999999999993</v>
      </c>
      <c r="K10" s="61">
        <f t="shared" si="3"/>
        <v>1</v>
      </c>
      <c r="L10" s="60">
        <f>VLOOKUP($A10,'Return Data'!$B$7:$R$2292,17,0)</f>
        <v>38.4846</v>
      </c>
      <c r="M10" s="61">
        <f>RANK(L10,L$8:L$14,0)</f>
        <v>1</v>
      </c>
      <c r="N10" s="60">
        <f>VLOOKUP($A10,'Return Data'!$B$7:$R$2292,14,0)</f>
        <v>21.526800000000001</v>
      </c>
      <c r="O10" s="61">
        <f>RANK(N10,N$8:N$14,0)</f>
        <v>2</v>
      </c>
      <c r="P10" s="60">
        <f>VLOOKUP($A10,'Return Data'!$B$7:$R$2292,15,0)</f>
        <v>11.2463</v>
      </c>
      <c r="Q10" s="61">
        <f>RANK(P10,P$8:P$14,0)</f>
        <v>4</v>
      </c>
      <c r="R10" s="60">
        <f>VLOOKUP($A10,'Return Data'!$B$7:$R$2292,16,0)</f>
        <v>13.8718</v>
      </c>
      <c r="S10" s="62">
        <f t="shared" si="4"/>
        <v>4</v>
      </c>
    </row>
    <row r="11" spans="1:20" x14ac:dyDescent="0.3">
      <c r="A11" s="58" t="s">
        <v>741</v>
      </c>
      <c r="B11" s="59">
        <f>VLOOKUP($A11,'Return Data'!$B$7:$R$2292,3,0)</f>
        <v>44827</v>
      </c>
      <c r="C11" s="60">
        <f>VLOOKUP($A11,'Return Data'!$B$7:$R$2292,4,0)</f>
        <v>18.03</v>
      </c>
      <c r="D11" s="60">
        <f>VLOOKUP($A11,'Return Data'!$B$7:$R$2292,10,0)</f>
        <v>15.428900000000001</v>
      </c>
      <c r="E11" s="61">
        <f t="shared" si="0"/>
        <v>2</v>
      </c>
      <c r="F11" s="60">
        <f>VLOOKUP($A11,'Return Data'!$B$7:$R$2292,11,0)</f>
        <v>2.6181000000000001</v>
      </c>
      <c r="G11" s="61">
        <f t="shared" si="1"/>
        <v>2</v>
      </c>
      <c r="H11" s="60">
        <f>VLOOKUP($A11,'Return Data'!$B$7:$R$2292,12,0)</f>
        <v>0.67</v>
      </c>
      <c r="I11" s="61">
        <f t="shared" si="2"/>
        <v>5</v>
      </c>
      <c r="J11" s="60">
        <f>VLOOKUP($A11,'Return Data'!$B$7:$R$2292,13,0)</f>
        <v>1.6919999999999999</v>
      </c>
      <c r="K11" s="61">
        <f t="shared" si="3"/>
        <v>4</v>
      </c>
      <c r="L11" s="60">
        <f>VLOOKUP($A11,'Return Data'!$B$7:$R$2292,17,0)</f>
        <v>24.887499999999999</v>
      </c>
      <c r="M11" s="61">
        <f>RANK(L11,L$8:L$14,0)</f>
        <v>5</v>
      </c>
      <c r="N11" s="60">
        <f>VLOOKUP($A11,'Return Data'!$B$7:$R$2292,14,0)</f>
        <v>19.313600000000001</v>
      </c>
      <c r="O11" s="61">
        <f>RANK(N11,N$8:N$14,0)</f>
        <v>3</v>
      </c>
      <c r="P11" s="60"/>
      <c r="Q11" s="61"/>
      <c r="R11" s="60">
        <f>VLOOKUP($A11,'Return Data'!$B$7:$R$2292,16,0)</f>
        <v>16.977900000000002</v>
      </c>
      <c r="S11" s="62">
        <f t="shared" si="4"/>
        <v>2</v>
      </c>
    </row>
    <row r="12" spans="1:20" x14ac:dyDescent="0.3">
      <c r="A12" s="58" t="s">
        <v>1906</v>
      </c>
      <c r="B12" s="59">
        <f>VLOOKUP($A12,'Return Data'!$B$7:$R$2292,3,0)</f>
        <v>44827</v>
      </c>
      <c r="C12" s="60">
        <f>VLOOKUP($A12,'Return Data'!$B$7:$R$2292,4,0)</f>
        <v>89.412400000000005</v>
      </c>
      <c r="D12" s="60">
        <f>VLOOKUP($A12,'Return Data'!$B$7:$R$2292,10,0)</f>
        <v>10.228400000000001</v>
      </c>
      <c r="E12" s="61">
        <f t="shared" si="0"/>
        <v>5</v>
      </c>
      <c r="F12" s="60">
        <f>VLOOKUP($A12,'Return Data'!$B$7:$R$2292,11,0)</f>
        <v>1.7669999999999999</v>
      </c>
      <c r="G12" s="61">
        <f t="shared" si="1"/>
        <v>4</v>
      </c>
      <c r="H12" s="60">
        <f>VLOOKUP($A12,'Return Data'!$B$7:$R$2292,12,0)</f>
        <v>0.83730000000000004</v>
      </c>
      <c r="I12" s="61">
        <f t="shared" si="2"/>
        <v>4</v>
      </c>
      <c r="J12" s="60">
        <f>VLOOKUP($A12,'Return Data'!$B$7:$R$2292,13,0)</f>
        <v>-2.2067000000000001</v>
      </c>
      <c r="K12" s="61">
        <f t="shared" si="3"/>
        <v>6</v>
      </c>
      <c r="L12" s="60">
        <f>VLOOKUP($A12,'Return Data'!$B$7:$R$2292,17,0)</f>
        <v>26.291</v>
      </c>
      <c r="M12" s="61">
        <f>RANK(L12,L$8:L$14,0)</f>
        <v>4</v>
      </c>
      <c r="N12" s="60">
        <f>VLOOKUP($A12,'Return Data'!$B$7:$R$2292,14,0)</f>
        <v>18.199000000000002</v>
      </c>
      <c r="O12" s="61">
        <f>RANK(N12,N$8:N$14,0)</f>
        <v>5</v>
      </c>
      <c r="P12" s="60">
        <f>VLOOKUP($A12,'Return Data'!$B$7:$R$2292,15,0)</f>
        <v>12.349</v>
      </c>
      <c r="Q12" s="61">
        <f>RANK(P12,P$8:P$14,0)</f>
        <v>2</v>
      </c>
      <c r="R12" s="60">
        <f>VLOOKUP($A12,'Return Data'!$B$7:$R$2292,16,0)</f>
        <v>13.3287</v>
      </c>
      <c r="S12" s="62">
        <f t="shared" si="4"/>
        <v>5</v>
      </c>
    </row>
    <row r="13" spans="1:20" x14ac:dyDescent="0.3">
      <c r="A13" s="58" t="s">
        <v>744</v>
      </c>
      <c r="B13" s="59">
        <f>VLOOKUP($A13,'Return Data'!$B$7:$R$2292,3,0)</f>
        <v>44827</v>
      </c>
      <c r="C13" s="60">
        <f>VLOOKUP($A13,'Return Data'!$B$7:$R$2292,4,0)</f>
        <v>87.956699999999998</v>
      </c>
      <c r="D13" s="60">
        <f>VLOOKUP($A13,'Return Data'!$B$7:$R$2292,10,0)</f>
        <v>5.4766000000000004</v>
      </c>
      <c r="E13" s="61">
        <f t="shared" si="0"/>
        <v>7</v>
      </c>
      <c r="F13" s="60">
        <f>VLOOKUP($A13,'Return Data'!$B$7:$R$2292,11,0)</f>
        <v>0.68189999999999995</v>
      </c>
      <c r="G13" s="61">
        <f t="shared" si="1"/>
        <v>6</v>
      </c>
      <c r="H13" s="60">
        <f>VLOOKUP($A13,'Return Data'!$B$7:$R$2292,12,0)</f>
        <v>2.1097000000000001</v>
      </c>
      <c r="I13" s="61">
        <f t="shared" si="2"/>
        <v>3</v>
      </c>
      <c r="J13" s="60">
        <f>VLOOKUP($A13,'Return Data'!$B$7:$R$2292,13,0)</f>
        <v>6.2308000000000003</v>
      </c>
      <c r="K13" s="61">
        <f t="shared" si="3"/>
        <v>3</v>
      </c>
      <c r="L13" s="60">
        <f>VLOOKUP($A13,'Return Data'!$B$7:$R$2292,17,0)</f>
        <v>35.8827</v>
      </c>
      <c r="M13" s="61">
        <f>RANK(L13,L$8:L$14,0)</f>
        <v>2</v>
      </c>
      <c r="N13" s="60">
        <f>VLOOKUP($A13,'Return Data'!$B$7:$R$2292,14,0)</f>
        <v>22.5122</v>
      </c>
      <c r="O13" s="61">
        <f>RANK(N13,N$8:N$14,0)</f>
        <v>1</v>
      </c>
      <c r="P13" s="60">
        <f>VLOOKUP($A13,'Return Data'!$B$7:$R$2292,15,0)</f>
        <v>13.805</v>
      </c>
      <c r="Q13" s="61">
        <f>RANK(P13,P$8:P$14,0)</f>
        <v>1</v>
      </c>
      <c r="R13" s="60">
        <f>VLOOKUP($A13,'Return Data'!$B$7:$R$2292,16,0)</f>
        <v>14.5883</v>
      </c>
      <c r="S13" s="62">
        <f t="shared" si="4"/>
        <v>3</v>
      </c>
    </row>
    <row r="14" spans="1:20" x14ac:dyDescent="0.3">
      <c r="A14" s="58" t="s">
        <v>745</v>
      </c>
      <c r="B14" s="59">
        <f>VLOOKUP($A14,'Return Data'!$B$7:$R$2292,3,0)</f>
        <v>44827</v>
      </c>
      <c r="C14" s="60">
        <f>VLOOKUP($A14,'Return Data'!$B$7:$R$2292,4,0)</f>
        <v>107.3233</v>
      </c>
      <c r="D14" s="60">
        <f>VLOOKUP($A14,'Return Data'!$B$7:$R$2292,10,0)</f>
        <v>9.7524999999999995</v>
      </c>
      <c r="E14" s="61">
        <f t="shared" si="0"/>
        <v>6</v>
      </c>
      <c r="F14" s="60">
        <f>VLOOKUP($A14,'Return Data'!$B$7:$R$2292,11,0)</f>
        <v>-3.6076000000000001</v>
      </c>
      <c r="G14" s="61">
        <f t="shared" si="1"/>
        <v>7</v>
      </c>
      <c r="H14" s="60">
        <f>VLOOKUP($A14,'Return Data'!$B$7:$R$2292,12,0)</f>
        <v>-4.0816999999999997</v>
      </c>
      <c r="I14" s="61">
        <f t="shared" si="2"/>
        <v>7</v>
      </c>
      <c r="J14" s="60">
        <f>VLOOKUP($A14,'Return Data'!$B$7:$R$2292,13,0)</f>
        <v>-7.8838999999999997</v>
      </c>
      <c r="K14" s="61">
        <f t="shared" si="3"/>
        <v>7</v>
      </c>
      <c r="L14" s="60">
        <f>VLOOKUP($A14,'Return Data'!$B$7:$R$2292,17,0)</f>
        <v>24.8398</v>
      </c>
      <c r="M14" s="61">
        <f>RANK(L14,L$8:L$14,0)</f>
        <v>6</v>
      </c>
      <c r="N14" s="60">
        <f>VLOOKUP($A14,'Return Data'!$B$7:$R$2292,14,0)</f>
        <v>16.705400000000001</v>
      </c>
      <c r="O14" s="61">
        <f>RANK(N14,N$8:N$14,0)</f>
        <v>6</v>
      </c>
      <c r="P14" s="60">
        <f>VLOOKUP($A14,'Return Data'!$B$7:$R$2292,15,0)</f>
        <v>12.3287</v>
      </c>
      <c r="Q14" s="61">
        <f>RANK(P14,P$8:P$14,0)</f>
        <v>3</v>
      </c>
      <c r="R14" s="60">
        <f>VLOOKUP($A14,'Return Data'!$B$7:$R$2292,16,0)</f>
        <v>12.269299999999999</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12.083128571428572</v>
      </c>
      <c r="E16" s="69"/>
      <c r="F16" s="70">
        <f>AVERAGE(F8:F14)</f>
        <v>1.4717714285714287</v>
      </c>
      <c r="G16" s="69"/>
      <c r="H16" s="70">
        <f>AVERAGE(H8:H14)</f>
        <v>1.8622714285714286</v>
      </c>
      <c r="I16" s="69"/>
      <c r="J16" s="70">
        <f>AVERAGE(J8:J14)</f>
        <v>1.968385714285714</v>
      </c>
      <c r="K16" s="69"/>
      <c r="L16" s="70">
        <f>AVERAGE(L8:L14)</f>
        <v>29.529883333333331</v>
      </c>
      <c r="M16" s="69"/>
      <c r="N16" s="70">
        <f>AVERAGE(N8:N14)</f>
        <v>19.445733333333333</v>
      </c>
      <c r="O16" s="69"/>
      <c r="P16" s="70">
        <f>AVERAGE(P8:P14)</f>
        <v>11.670299999999999</v>
      </c>
      <c r="Q16" s="69"/>
      <c r="R16" s="70">
        <f>AVERAGE(R8:R14)</f>
        <v>15.629714285714286</v>
      </c>
      <c r="S16" s="71"/>
    </row>
    <row r="17" spans="1:19" x14ac:dyDescent="0.3">
      <c r="A17" s="68" t="s">
        <v>28</v>
      </c>
      <c r="B17" s="69"/>
      <c r="C17" s="69"/>
      <c r="D17" s="70">
        <f>MIN(D8:D14)</f>
        <v>5.4766000000000004</v>
      </c>
      <c r="E17" s="69"/>
      <c r="F17" s="70">
        <f>MIN(F8:F14)</f>
        <v>-3.6076000000000001</v>
      </c>
      <c r="G17" s="69"/>
      <c r="H17" s="70">
        <f>MIN(H8:H14)</f>
        <v>-4.0816999999999997</v>
      </c>
      <c r="I17" s="69"/>
      <c r="J17" s="70">
        <f>MIN(J8:J14)</f>
        <v>-7.8838999999999997</v>
      </c>
      <c r="K17" s="69"/>
      <c r="L17" s="70">
        <f>MIN(L8:L14)</f>
        <v>24.8398</v>
      </c>
      <c r="M17" s="69"/>
      <c r="N17" s="70">
        <f>MIN(N8:N14)</f>
        <v>16.705400000000001</v>
      </c>
      <c r="O17" s="69"/>
      <c r="P17" s="70">
        <f>MIN(P8:P14)</f>
        <v>8.6225000000000005</v>
      </c>
      <c r="Q17" s="69"/>
      <c r="R17" s="70">
        <f>MIN(R8:R14)</f>
        <v>11.3332</v>
      </c>
      <c r="S17" s="71"/>
    </row>
    <row r="18" spans="1:19" ht="15" thickBot="1" x14ac:dyDescent="0.35">
      <c r="A18" s="72" t="s">
        <v>29</v>
      </c>
      <c r="B18" s="73"/>
      <c r="C18" s="73"/>
      <c r="D18" s="74">
        <f>MAX(D8:D14)</f>
        <v>16.300699999999999</v>
      </c>
      <c r="E18" s="73"/>
      <c r="F18" s="74">
        <f>MAX(F8:F14)</f>
        <v>5.8202999999999996</v>
      </c>
      <c r="G18" s="73"/>
      <c r="H18" s="74">
        <f>MAX(H8:H14)</f>
        <v>6.8902999999999999</v>
      </c>
      <c r="I18" s="73"/>
      <c r="J18" s="74">
        <f>MAX(J8:J14)</f>
        <v>8.4156999999999993</v>
      </c>
      <c r="K18" s="73"/>
      <c r="L18" s="74">
        <f>MAX(L8:L14)</f>
        <v>38.4846</v>
      </c>
      <c r="M18" s="73"/>
      <c r="N18" s="74">
        <f>MAX(N8:N14)</f>
        <v>22.5122</v>
      </c>
      <c r="O18" s="73"/>
      <c r="P18" s="74">
        <f>MAX(P8:P14)</f>
        <v>13.805</v>
      </c>
      <c r="Q18" s="73"/>
      <c r="R18" s="74">
        <f>MAX(R8:R14)</f>
        <v>27.038799999999998</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44827</v>
      </c>
      <c r="C8" s="60">
        <f>VLOOKUP($A8,'Return Data'!$B$7:$R$2292,4,0)</f>
        <v>252.57</v>
      </c>
      <c r="D8" s="60">
        <f>VLOOKUP($A8,'Return Data'!$B$7:$R$2292,10,0)</f>
        <v>14.533799999999999</v>
      </c>
      <c r="E8" s="61">
        <f t="shared" ref="E8:E14" si="0">RANK(D8,D$8:D$14,0)</f>
        <v>3</v>
      </c>
      <c r="F8" s="60">
        <f>VLOOKUP($A8,'Return Data'!$B$7:$R$2292,11,0)</f>
        <v>0.38550000000000001</v>
      </c>
      <c r="G8" s="61">
        <f t="shared" ref="G8:G14" si="1">RANK(F8,F$8:F$14,0)</f>
        <v>5</v>
      </c>
      <c r="H8" s="60">
        <f>VLOOKUP($A8,'Return Data'!$B$7:$R$2292,12,0)</f>
        <v>-0.39040000000000002</v>
      </c>
      <c r="I8" s="61">
        <f t="shared" ref="I8:I14" si="2">RANK(H8,H$8:H$14,0)</f>
        <v>6</v>
      </c>
      <c r="J8" s="60">
        <f>VLOOKUP($A8,'Return Data'!$B$7:$R$2292,13,0)</f>
        <v>-0.53169999999999995</v>
      </c>
      <c r="K8" s="61">
        <f t="shared" ref="K8:K14" si="3">RANK(J8,J$8:J$14,0)</f>
        <v>5</v>
      </c>
      <c r="L8" s="60">
        <f>VLOOKUP($A8,'Return Data'!$B$7:$R$2292,17,0)</f>
        <v>25.9087</v>
      </c>
      <c r="M8" s="61">
        <f>RANK(L8,L$8:L$14,0)</f>
        <v>3</v>
      </c>
      <c r="N8" s="60">
        <f>VLOOKUP($A8,'Return Data'!$B$7:$R$2292,14,0)</f>
        <v>17.5992</v>
      </c>
      <c r="O8" s="61">
        <f>RANK(N8,N$8:N$14,0)</f>
        <v>4</v>
      </c>
      <c r="P8" s="60">
        <f>VLOOKUP($A8,'Return Data'!$B$7:$R$2292,15,0)</f>
        <v>7.8627000000000002</v>
      </c>
      <c r="Q8" s="61">
        <f>RANK(P8,P$8:P$14,0)</f>
        <v>5</v>
      </c>
      <c r="R8" s="60">
        <f>VLOOKUP($A8,'Return Data'!$B$7:$R$2292,16,0)</f>
        <v>17.88</v>
      </c>
      <c r="S8" s="62">
        <f t="shared" ref="S8:S14" si="4">RANK(R8,R$8:R$14,0)</f>
        <v>2</v>
      </c>
    </row>
    <row r="9" spans="1:20" x14ac:dyDescent="0.3">
      <c r="A9" s="58" t="s">
        <v>1734</v>
      </c>
      <c r="B9" s="59">
        <f>VLOOKUP($A9,'Return Data'!$B$7:$R$2292,3,0)</f>
        <v>44827</v>
      </c>
      <c r="C9" s="60">
        <f>VLOOKUP($A9,'Return Data'!$B$7:$R$2292,4,0)</f>
        <v>14.814</v>
      </c>
      <c r="D9" s="60">
        <f>VLOOKUP($A9,'Return Data'!$B$7:$R$2292,10,0)</f>
        <v>15.843</v>
      </c>
      <c r="E9" s="61">
        <f t="shared" si="0"/>
        <v>1</v>
      </c>
      <c r="F9" s="60">
        <f>VLOOKUP($A9,'Return Data'!$B$7:$R$2292,11,0)</f>
        <v>5.0117000000000003</v>
      </c>
      <c r="G9" s="61">
        <f t="shared" si="1"/>
        <v>1</v>
      </c>
      <c r="H9" s="60">
        <f>VLOOKUP($A9,'Return Data'!$B$7:$R$2292,12,0)</f>
        <v>5.1532999999999998</v>
      </c>
      <c r="I9" s="61">
        <f t="shared" si="2"/>
        <v>2</v>
      </c>
      <c r="J9" s="60">
        <f>VLOOKUP($A9,'Return Data'!$B$7:$R$2292,13,0)</f>
        <v>5.5579000000000001</v>
      </c>
      <c r="K9" s="61">
        <f t="shared" si="3"/>
        <v>2</v>
      </c>
      <c r="L9" s="60"/>
      <c r="M9" s="61"/>
      <c r="N9" s="60"/>
      <c r="O9" s="61"/>
      <c r="P9" s="60"/>
      <c r="Q9" s="61"/>
      <c r="R9" s="60">
        <f>VLOOKUP($A9,'Return Data'!$B$7:$R$2292,16,0)</f>
        <v>24.948799999999999</v>
      </c>
      <c r="S9" s="62">
        <f t="shared" si="4"/>
        <v>1</v>
      </c>
    </row>
    <row r="10" spans="1:20" x14ac:dyDescent="0.3">
      <c r="A10" s="58" t="s">
        <v>739</v>
      </c>
      <c r="B10" s="59">
        <f>VLOOKUP($A10,'Return Data'!$B$7:$R$2292,3,0)</f>
        <v>44827</v>
      </c>
      <c r="C10" s="60">
        <f>VLOOKUP($A10,'Return Data'!$B$7:$R$2292,4,0)</f>
        <v>27.62</v>
      </c>
      <c r="D10" s="60">
        <f>VLOOKUP($A10,'Return Data'!$B$7:$R$2292,10,0)</f>
        <v>12.2308</v>
      </c>
      <c r="E10" s="61">
        <f t="shared" si="0"/>
        <v>4</v>
      </c>
      <c r="F10" s="60">
        <f>VLOOKUP($A10,'Return Data'!$B$7:$R$2292,11,0)</f>
        <v>1.4695</v>
      </c>
      <c r="G10" s="61">
        <f t="shared" si="1"/>
        <v>3</v>
      </c>
      <c r="H10" s="60">
        <f>VLOOKUP($A10,'Return Data'!$B$7:$R$2292,12,0)</f>
        <v>5.7427000000000001</v>
      </c>
      <c r="I10" s="61">
        <f t="shared" si="2"/>
        <v>1</v>
      </c>
      <c r="J10" s="60">
        <f>VLOOKUP($A10,'Return Data'!$B$7:$R$2292,13,0)</f>
        <v>6.8884999999999996</v>
      </c>
      <c r="K10" s="61">
        <f t="shared" si="3"/>
        <v>1</v>
      </c>
      <c r="L10" s="60">
        <f>VLOOKUP($A10,'Return Data'!$B$7:$R$2292,17,0)</f>
        <v>36.887300000000003</v>
      </c>
      <c r="M10" s="61">
        <f>RANK(L10,L$8:L$14,0)</f>
        <v>1</v>
      </c>
      <c r="N10" s="60">
        <f>VLOOKUP($A10,'Return Data'!$B$7:$R$2292,14,0)</f>
        <v>20.265899999999998</v>
      </c>
      <c r="O10" s="61">
        <f>RANK(N10,N$8:N$14,0)</f>
        <v>2</v>
      </c>
      <c r="P10" s="60">
        <f>VLOOKUP($A10,'Return Data'!$B$7:$R$2292,15,0)</f>
        <v>10.1815</v>
      </c>
      <c r="Q10" s="61">
        <f>RANK(P10,P$8:P$14,0)</f>
        <v>4</v>
      </c>
      <c r="R10" s="60">
        <f>VLOOKUP($A10,'Return Data'!$B$7:$R$2292,16,0)</f>
        <v>12.9191</v>
      </c>
      <c r="S10" s="62">
        <f t="shared" si="4"/>
        <v>6</v>
      </c>
    </row>
    <row r="11" spans="1:20" x14ac:dyDescent="0.3">
      <c r="A11" s="58" t="s">
        <v>742</v>
      </c>
      <c r="B11" s="59">
        <f>VLOOKUP($A11,'Return Data'!$B$7:$R$2292,3,0)</f>
        <v>44827</v>
      </c>
      <c r="C11" s="60">
        <f>VLOOKUP($A11,'Return Data'!$B$7:$R$2292,4,0)</f>
        <v>17.190000000000001</v>
      </c>
      <c r="D11" s="60">
        <f>VLOOKUP($A11,'Return Data'!$B$7:$R$2292,10,0)</f>
        <v>15.1373</v>
      </c>
      <c r="E11" s="61">
        <f t="shared" si="0"/>
        <v>2</v>
      </c>
      <c r="F11" s="60">
        <f>VLOOKUP($A11,'Return Data'!$B$7:$R$2292,11,0)</f>
        <v>2.0783999999999998</v>
      </c>
      <c r="G11" s="61">
        <f t="shared" si="1"/>
        <v>2</v>
      </c>
      <c r="H11" s="60">
        <f>VLOOKUP($A11,'Return Data'!$B$7:$R$2292,12,0)</f>
        <v>-5.8099999999999999E-2</v>
      </c>
      <c r="I11" s="61">
        <f t="shared" si="2"/>
        <v>5</v>
      </c>
      <c r="J11" s="60">
        <f>VLOOKUP($A11,'Return Data'!$B$7:$R$2292,13,0)</f>
        <v>0.70299999999999996</v>
      </c>
      <c r="K11" s="61">
        <f t="shared" si="3"/>
        <v>4</v>
      </c>
      <c r="L11" s="60">
        <f>VLOOKUP($A11,'Return Data'!$B$7:$R$2292,17,0)</f>
        <v>23.612300000000001</v>
      </c>
      <c r="M11" s="61">
        <f>RANK(L11,L$8:L$14,0)</f>
        <v>6</v>
      </c>
      <c r="N11" s="60">
        <f>VLOOKUP($A11,'Return Data'!$B$7:$R$2292,14,0)</f>
        <v>17.991099999999999</v>
      </c>
      <c r="O11" s="61">
        <f>RANK(N11,N$8:N$14,0)</f>
        <v>3</v>
      </c>
      <c r="P11" s="60"/>
      <c r="Q11" s="61"/>
      <c r="R11" s="60">
        <f>VLOOKUP($A11,'Return Data'!$B$7:$R$2292,16,0)</f>
        <v>15.502599999999999</v>
      </c>
      <c r="S11" s="62">
        <f t="shared" si="4"/>
        <v>3</v>
      </c>
    </row>
    <row r="12" spans="1:20" x14ac:dyDescent="0.3">
      <c r="A12" s="58" t="s">
        <v>1905</v>
      </c>
      <c r="B12" s="59">
        <f>VLOOKUP($A12,'Return Data'!$B$7:$R$2292,3,0)</f>
        <v>44827</v>
      </c>
      <c r="C12" s="60">
        <f>VLOOKUP($A12,'Return Data'!$B$7:$R$2292,4,0)</f>
        <v>84.842100000000002</v>
      </c>
      <c r="D12" s="60">
        <f>VLOOKUP($A12,'Return Data'!$B$7:$R$2292,10,0)</f>
        <v>10.011699999999999</v>
      </c>
      <c r="E12" s="61">
        <f t="shared" si="0"/>
        <v>5</v>
      </c>
      <c r="F12" s="60">
        <f>VLOOKUP($A12,'Return Data'!$B$7:$R$2292,11,0)</f>
        <v>1.3384</v>
      </c>
      <c r="G12" s="61">
        <f t="shared" si="1"/>
        <v>4</v>
      </c>
      <c r="H12" s="60">
        <f>VLOOKUP($A12,'Return Data'!$B$7:$R$2292,12,0)</f>
        <v>0.21510000000000001</v>
      </c>
      <c r="I12" s="61">
        <f t="shared" si="2"/>
        <v>4</v>
      </c>
      <c r="J12" s="60">
        <f>VLOOKUP($A12,'Return Data'!$B$7:$R$2292,13,0)</f>
        <v>-2.9266999999999999</v>
      </c>
      <c r="K12" s="61">
        <f t="shared" si="3"/>
        <v>6</v>
      </c>
      <c r="L12" s="60">
        <f>VLOOKUP($A12,'Return Data'!$B$7:$R$2292,17,0)</f>
        <v>25.543299999999999</v>
      </c>
      <c r="M12" s="61">
        <f>RANK(L12,L$8:L$14,0)</f>
        <v>4</v>
      </c>
      <c r="N12" s="60">
        <f>VLOOKUP($A12,'Return Data'!$B$7:$R$2292,14,0)</f>
        <v>17.5198</v>
      </c>
      <c r="O12" s="61">
        <f>RANK(N12,N$8:N$14,0)</f>
        <v>5</v>
      </c>
      <c r="P12" s="60">
        <f>VLOOKUP($A12,'Return Data'!$B$7:$R$2292,15,0)</f>
        <v>11.678100000000001</v>
      </c>
      <c r="Q12" s="61">
        <f>RANK(P12,P$8:P$14,0)</f>
        <v>2</v>
      </c>
      <c r="R12" s="60">
        <f>VLOOKUP($A12,'Return Data'!$B$7:$R$2292,16,0)</f>
        <v>12.65</v>
      </c>
      <c r="S12" s="62">
        <f t="shared" si="4"/>
        <v>7</v>
      </c>
    </row>
    <row r="13" spans="1:20" x14ac:dyDescent="0.3">
      <c r="A13" s="58" t="s">
        <v>743</v>
      </c>
      <c r="B13" s="59">
        <f>VLOOKUP($A13,'Return Data'!$B$7:$R$2292,3,0)</f>
        <v>44827</v>
      </c>
      <c r="C13" s="60">
        <f>VLOOKUP($A13,'Return Data'!$B$7:$R$2292,4,0)</f>
        <v>82.278199999999998</v>
      </c>
      <c r="D13" s="60">
        <f>VLOOKUP($A13,'Return Data'!$B$7:$R$2292,10,0)</f>
        <v>5.2926000000000002</v>
      </c>
      <c r="E13" s="61">
        <f t="shared" si="0"/>
        <v>7</v>
      </c>
      <c r="F13" s="60">
        <f>VLOOKUP($A13,'Return Data'!$B$7:$R$2292,11,0)</f>
        <v>0.33179999999999998</v>
      </c>
      <c r="G13" s="61">
        <f t="shared" si="1"/>
        <v>6</v>
      </c>
      <c r="H13" s="60">
        <f>VLOOKUP($A13,'Return Data'!$B$7:$R$2292,12,0)</f>
        <v>1.5911999999999999</v>
      </c>
      <c r="I13" s="61">
        <f t="shared" si="2"/>
        <v>3</v>
      </c>
      <c r="J13" s="60">
        <f>VLOOKUP($A13,'Return Data'!$B$7:$R$2292,13,0)</f>
        <v>5.5079000000000002</v>
      </c>
      <c r="K13" s="61">
        <f t="shared" si="3"/>
        <v>3</v>
      </c>
      <c r="L13" s="60">
        <f>VLOOKUP($A13,'Return Data'!$B$7:$R$2292,17,0)</f>
        <v>34.887500000000003</v>
      </c>
      <c r="M13" s="61">
        <f>RANK(L13,L$8:L$14,0)</f>
        <v>2</v>
      </c>
      <c r="N13" s="60">
        <f>VLOOKUP($A13,'Return Data'!$B$7:$R$2292,14,0)</f>
        <v>21.475899999999999</v>
      </c>
      <c r="O13" s="61">
        <f>RANK(N13,N$8:N$14,0)</f>
        <v>1</v>
      </c>
      <c r="P13" s="60">
        <f>VLOOKUP($A13,'Return Data'!$B$7:$R$2292,15,0)</f>
        <v>12.931900000000001</v>
      </c>
      <c r="Q13" s="61">
        <f>RANK(P13,P$8:P$14,0)</f>
        <v>1</v>
      </c>
      <c r="R13" s="60">
        <f>VLOOKUP($A13,'Return Data'!$B$7:$R$2292,16,0)</f>
        <v>13.747199999999999</v>
      </c>
      <c r="S13" s="62">
        <f t="shared" si="4"/>
        <v>5</v>
      </c>
    </row>
    <row r="14" spans="1:20" x14ac:dyDescent="0.3">
      <c r="A14" s="58" t="s">
        <v>746</v>
      </c>
      <c r="B14" s="59">
        <f>VLOOKUP($A14,'Return Data'!$B$7:$R$2292,3,0)</f>
        <v>44827</v>
      </c>
      <c r="C14" s="60">
        <f>VLOOKUP($A14,'Return Data'!$B$7:$R$2292,4,0)</f>
        <v>101.1443</v>
      </c>
      <c r="D14" s="60">
        <f>VLOOKUP($A14,'Return Data'!$B$7:$R$2292,10,0)</f>
        <v>9.5821000000000005</v>
      </c>
      <c r="E14" s="61">
        <f t="shared" si="0"/>
        <v>6</v>
      </c>
      <c r="F14" s="60">
        <f>VLOOKUP($A14,'Return Data'!$B$7:$R$2292,11,0)</f>
        <v>-3.9060000000000001</v>
      </c>
      <c r="G14" s="61">
        <f t="shared" si="1"/>
        <v>7</v>
      </c>
      <c r="H14" s="60">
        <f>VLOOKUP($A14,'Return Data'!$B$7:$R$2292,12,0)</f>
        <v>-4.5228000000000002</v>
      </c>
      <c r="I14" s="61">
        <f t="shared" si="2"/>
        <v>7</v>
      </c>
      <c r="J14" s="60">
        <f>VLOOKUP($A14,'Return Data'!$B$7:$R$2292,13,0)</f>
        <v>-8.4482999999999997</v>
      </c>
      <c r="K14" s="61">
        <f t="shared" si="3"/>
        <v>7</v>
      </c>
      <c r="L14" s="60">
        <f>VLOOKUP($A14,'Return Data'!$B$7:$R$2292,17,0)</f>
        <v>24.099</v>
      </c>
      <c r="M14" s="61">
        <f>RANK(L14,L$8:L$14,0)</f>
        <v>5</v>
      </c>
      <c r="N14" s="60">
        <f>VLOOKUP($A14,'Return Data'!$B$7:$R$2292,14,0)</f>
        <v>16.032800000000002</v>
      </c>
      <c r="O14" s="61">
        <f>RANK(N14,N$8:N$14,0)</f>
        <v>6</v>
      </c>
      <c r="P14" s="60">
        <f>VLOOKUP($A14,'Return Data'!$B$7:$R$2292,15,0)</f>
        <v>11.659000000000001</v>
      </c>
      <c r="Q14" s="61">
        <f>RANK(P14,P$8:P$14,0)</f>
        <v>3</v>
      </c>
      <c r="R14" s="60">
        <f>VLOOKUP($A14,'Return Data'!$B$7:$R$2292,16,0)</f>
        <v>14.2211</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11.80447142857143</v>
      </c>
      <c r="E16" s="69"/>
      <c r="F16" s="70">
        <f>AVERAGE(F8:F14)</f>
        <v>0.95847142857142842</v>
      </c>
      <c r="G16" s="69"/>
      <c r="H16" s="70">
        <f>AVERAGE(H8:H14)</f>
        <v>1.1044285714285718</v>
      </c>
      <c r="I16" s="69"/>
      <c r="J16" s="70">
        <f>AVERAGE(J8:J14)</f>
        <v>0.96437142857142832</v>
      </c>
      <c r="K16" s="69"/>
      <c r="L16" s="70">
        <f>AVERAGE(L8:L14)</f>
        <v>28.489683333333335</v>
      </c>
      <c r="M16" s="69"/>
      <c r="N16" s="70">
        <f>AVERAGE(N8:N14)</f>
        <v>18.480783333333335</v>
      </c>
      <c r="O16" s="69"/>
      <c r="P16" s="70">
        <f>AVERAGE(P8:P14)</f>
        <v>10.862640000000001</v>
      </c>
      <c r="Q16" s="69"/>
      <c r="R16" s="70">
        <f>AVERAGE(R8:R14)</f>
        <v>15.981257142857146</v>
      </c>
      <c r="S16" s="71"/>
    </row>
    <row r="17" spans="1:19" x14ac:dyDescent="0.3">
      <c r="A17" s="68" t="s">
        <v>28</v>
      </c>
      <c r="B17" s="69"/>
      <c r="C17" s="69"/>
      <c r="D17" s="70">
        <f>MIN(D8:D14)</f>
        <v>5.2926000000000002</v>
      </c>
      <c r="E17" s="69"/>
      <c r="F17" s="70">
        <f>MIN(F8:F14)</f>
        <v>-3.9060000000000001</v>
      </c>
      <c r="G17" s="69"/>
      <c r="H17" s="70">
        <f>MIN(H8:H14)</f>
        <v>-4.5228000000000002</v>
      </c>
      <c r="I17" s="69"/>
      <c r="J17" s="70">
        <f>MIN(J8:J14)</f>
        <v>-8.4482999999999997</v>
      </c>
      <c r="K17" s="69"/>
      <c r="L17" s="70">
        <f>MIN(L8:L14)</f>
        <v>23.612300000000001</v>
      </c>
      <c r="M17" s="69"/>
      <c r="N17" s="70">
        <f>MIN(N8:N14)</f>
        <v>16.032800000000002</v>
      </c>
      <c r="O17" s="69"/>
      <c r="P17" s="70">
        <f>MIN(P8:P14)</f>
        <v>7.8627000000000002</v>
      </c>
      <c r="Q17" s="69"/>
      <c r="R17" s="70">
        <f>MIN(R8:R14)</f>
        <v>12.65</v>
      </c>
      <c r="S17" s="71"/>
    </row>
    <row r="18" spans="1:19" ht="15" thickBot="1" x14ac:dyDescent="0.35">
      <c r="A18" s="72" t="s">
        <v>29</v>
      </c>
      <c r="B18" s="73"/>
      <c r="C18" s="73"/>
      <c r="D18" s="74">
        <f>MAX(D8:D14)</f>
        <v>15.843</v>
      </c>
      <c r="E18" s="73"/>
      <c r="F18" s="74">
        <f>MAX(F8:F14)</f>
        <v>5.0117000000000003</v>
      </c>
      <c r="G18" s="73"/>
      <c r="H18" s="74">
        <f>MAX(H8:H14)</f>
        <v>5.7427000000000001</v>
      </c>
      <c r="I18" s="73"/>
      <c r="J18" s="74">
        <f>MAX(J8:J14)</f>
        <v>6.8884999999999996</v>
      </c>
      <c r="K18" s="73"/>
      <c r="L18" s="74">
        <f>MAX(L8:L14)</f>
        <v>36.887300000000003</v>
      </c>
      <c r="M18" s="73"/>
      <c r="N18" s="74">
        <f>MAX(N8:N14)</f>
        <v>21.475899999999999</v>
      </c>
      <c r="O18" s="73"/>
      <c r="P18" s="74">
        <f>MAX(P8:P14)</f>
        <v>12.931900000000001</v>
      </c>
      <c r="Q18" s="73"/>
      <c r="R18" s="74">
        <f>MAX(R8:R14)</f>
        <v>24.948799999999999</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44827</v>
      </c>
      <c r="C8" s="60">
        <f>VLOOKUP($A8,'Return Data'!$B$7:$R$2292,4,0)</f>
        <v>98.527100000000004</v>
      </c>
      <c r="D8" s="60">
        <f>VLOOKUP($A8,'Return Data'!$B$7:$R$2292,10,0)</f>
        <v>11.591799999999999</v>
      </c>
      <c r="E8" s="61">
        <f t="shared" ref="E8:E28" si="0">RANK(D8,D$8:D$28,0)</f>
        <v>19</v>
      </c>
      <c r="F8" s="60">
        <f>VLOOKUP($A8,'Return Data'!$B$7:$R$2292,11,0)</f>
        <v>1.3807</v>
      </c>
      <c r="G8" s="61">
        <f t="shared" ref="G8:G28" si="1">RANK(F8,F$8:F$28,0)</f>
        <v>15</v>
      </c>
      <c r="H8" s="60">
        <f>VLOOKUP($A8,'Return Data'!$B$7:$R$2292,12,0)</f>
        <v>-0.2014</v>
      </c>
      <c r="I8" s="61">
        <f t="shared" ref="I8:I28" si="2">RANK(H8,H$8:H$28,0)</f>
        <v>15</v>
      </c>
      <c r="J8" s="60">
        <f>VLOOKUP($A8,'Return Data'!$B$7:$R$2292,13,0)</f>
        <v>-3.2492999999999999</v>
      </c>
      <c r="K8" s="61">
        <f t="shared" ref="K8:K28" si="3">RANK(J8,J$8:J$28,0)</f>
        <v>18</v>
      </c>
      <c r="L8" s="60">
        <f>VLOOKUP($A8,'Return Data'!$B$7:$R$2292,17,0)</f>
        <v>25.8491</v>
      </c>
      <c r="M8" s="61">
        <f>RANK(L8,L$8:L$28,0)</f>
        <v>15</v>
      </c>
      <c r="N8" s="60">
        <f>VLOOKUP($A8,'Return Data'!$B$7:$R$2292,14,0)</f>
        <v>15.410299999999999</v>
      </c>
      <c r="O8" s="61">
        <f>RANK(N8,N$8:N$28,0)</f>
        <v>11</v>
      </c>
      <c r="P8" s="60">
        <f>VLOOKUP($A8,'Return Data'!$B$7:$R$2292,15,0)</f>
        <v>11.0114</v>
      </c>
      <c r="Q8" s="61">
        <f>RANK(P8,P$8:P$28,0)</f>
        <v>10</v>
      </c>
      <c r="R8" s="60">
        <f>VLOOKUP($A8,'Return Data'!$B$7:$R$2292,16,0)</f>
        <v>14.5687</v>
      </c>
      <c r="S8" s="62">
        <f>RANK(R8,R$8:R$28,0)</f>
        <v>12</v>
      </c>
    </row>
    <row r="9" spans="1:20" x14ac:dyDescent="0.3">
      <c r="A9" s="58" t="s">
        <v>789</v>
      </c>
      <c r="B9" s="59">
        <f>VLOOKUP($A9,'Return Data'!$B$7:$R$2292,3,0)</f>
        <v>44827</v>
      </c>
      <c r="C9" s="60">
        <f>VLOOKUP($A9,'Return Data'!$B$7:$R$2292,4,0)</f>
        <v>46.22</v>
      </c>
      <c r="D9" s="60">
        <f>VLOOKUP($A9,'Return Data'!$B$7:$R$2292,10,0)</f>
        <v>12.7042</v>
      </c>
      <c r="E9" s="61">
        <f t="shared" si="0"/>
        <v>16</v>
      </c>
      <c r="F9" s="60">
        <f>VLOOKUP($A9,'Return Data'!$B$7:$R$2292,11,0)</f>
        <v>-3.5072999999999999</v>
      </c>
      <c r="G9" s="61">
        <f t="shared" si="1"/>
        <v>21</v>
      </c>
      <c r="H9" s="60">
        <f>VLOOKUP($A9,'Return Data'!$B$7:$R$2292,12,0)</f>
        <v>-8.5296000000000003</v>
      </c>
      <c r="I9" s="61">
        <f t="shared" si="2"/>
        <v>21</v>
      </c>
      <c r="J9" s="60">
        <f>VLOOKUP($A9,'Return Data'!$B$7:$R$2292,13,0)</f>
        <v>-14.407400000000001</v>
      </c>
      <c r="K9" s="61">
        <f t="shared" si="3"/>
        <v>21</v>
      </c>
      <c r="L9" s="60">
        <f>VLOOKUP($A9,'Return Data'!$B$7:$R$2292,17,0)</f>
        <v>21.016999999999999</v>
      </c>
      <c r="M9" s="61">
        <f t="shared" ref="M9:M28" si="4">RANK(L9,L$8:L$28,0)</f>
        <v>19</v>
      </c>
      <c r="N9" s="60">
        <f>VLOOKUP($A9,'Return Data'!$B$7:$R$2292,14,0)</f>
        <v>12.744999999999999</v>
      </c>
      <c r="O9" s="61">
        <f t="shared" ref="O9:O26" si="5">RANK(N9,N$8:N$28,0)</f>
        <v>16</v>
      </c>
      <c r="P9" s="60">
        <f>VLOOKUP($A9,'Return Data'!$B$7:$R$2292,15,0)</f>
        <v>12.0343</v>
      </c>
      <c r="Q9" s="61">
        <f t="shared" ref="Q9:Q26" si="6">RANK(P9,P$8:P$28,0)</f>
        <v>8</v>
      </c>
      <c r="R9" s="60">
        <f>VLOOKUP($A9,'Return Data'!$B$7:$R$2292,16,0)</f>
        <v>15.2029</v>
      </c>
      <c r="S9" s="62">
        <f t="shared" ref="S9:S28" si="7">RANK(R9,R$8:R$28,0)</f>
        <v>10</v>
      </c>
    </row>
    <row r="10" spans="1:20" x14ac:dyDescent="0.3">
      <c r="A10" s="58" t="s">
        <v>1970</v>
      </c>
      <c r="B10" s="59">
        <f>VLOOKUP($A10,'Return Data'!$B$7:$R$2292,3,0)</f>
        <v>44827</v>
      </c>
      <c r="C10" s="60">
        <f>VLOOKUP($A10,'Return Data'!$B$7:$R$2292,4,0)</f>
        <v>15.9605</v>
      </c>
      <c r="D10" s="60">
        <f>VLOOKUP($A10,'Return Data'!$B$7:$R$2292,10,0)</f>
        <v>14.601100000000001</v>
      </c>
      <c r="E10" s="61">
        <f t="shared" si="0"/>
        <v>8</v>
      </c>
      <c r="F10" s="60">
        <f>VLOOKUP($A10,'Return Data'!$B$7:$R$2292,11,0)</f>
        <v>3.7629000000000001</v>
      </c>
      <c r="G10" s="61">
        <f t="shared" si="1"/>
        <v>9</v>
      </c>
      <c r="H10" s="60">
        <f>VLOOKUP($A10,'Return Data'!$B$7:$R$2292,12,0)</f>
        <v>5.3080999999999996</v>
      </c>
      <c r="I10" s="61">
        <f t="shared" si="2"/>
        <v>5</v>
      </c>
      <c r="J10" s="60">
        <f>VLOOKUP($A10,'Return Data'!$B$7:$R$2292,13,0)</f>
        <v>1.131</v>
      </c>
      <c r="K10" s="61">
        <f t="shared" si="3"/>
        <v>7</v>
      </c>
      <c r="L10" s="60">
        <f>VLOOKUP($A10,'Return Data'!$B$7:$R$2292,17,0)</f>
        <v>27.273800000000001</v>
      </c>
      <c r="M10" s="61">
        <f t="shared" si="4"/>
        <v>12</v>
      </c>
      <c r="N10" s="60">
        <f>VLOOKUP($A10,'Return Data'!$B$7:$R$2292,14,0)</f>
        <v>16.657699999999998</v>
      </c>
      <c r="O10" s="61">
        <f t="shared" si="5"/>
        <v>9</v>
      </c>
      <c r="P10" s="60"/>
      <c r="Q10" s="61"/>
      <c r="R10" s="60">
        <f>VLOOKUP($A10,'Return Data'!$B$7:$R$2292,16,0)</f>
        <v>9.8696999999999999</v>
      </c>
      <c r="S10" s="62">
        <f t="shared" si="7"/>
        <v>21</v>
      </c>
    </row>
    <row r="11" spans="1:20" x14ac:dyDescent="0.3">
      <c r="A11" s="58" t="s">
        <v>791</v>
      </c>
      <c r="B11" s="59">
        <f>VLOOKUP($A11,'Return Data'!$B$7:$R$2292,3,0)</f>
        <v>44827</v>
      </c>
      <c r="C11" s="60">
        <f>VLOOKUP($A11,'Return Data'!$B$7:$R$2292,4,0)</f>
        <v>36.585000000000001</v>
      </c>
      <c r="D11" s="60">
        <f>VLOOKUP($A11,'Return Data'!$B$7:$R$2292,10,0)</f>
        <v>17.158200000000001</v>
      </c>
      <c r="E11" s="61">
        <f t="shared" si="0"/>
        <v>2</v>
      </c>
      <c r="F11" s="60">
        <f>VLOOKUP($A11,'Return Data'!$B$7:$R$2292,11,0)</f>
        <v>4.9814999999999996</v>
      </c>
      <c r="G11" s="61">
        <f t="shared" si="1"/>
        <v>6</v>
      </c>
      <c r="H11" s="60">
        <f>VLOOKUP($A11,'Return Data'!$B$7:$R$2292,12,0)</f>
        <v>0.89910000000000001</v>
      </c>
      <c r="I11" s="61">
        <f t="shared" si="2"/>
        <v>11</v>
      </c>
      <c r="J11" s="60">
        <f>VLOOKUP($A11,'Return Data'!$B$7:$R$2292,13,0)</f>
        <v>-2.9420999999999999</v>
      </c>
      <c r="K11" s="61">
        <f t="shared" si="3"/>
        <v>16</v>
      </c>
      <c r="L11" s="60">
        <f>VLOOKUP($A11,'Return Data'!$B$7:$R$2292,17,0)</f>
        <v>22.638000000000002</v>
      </c>
      <c r="M11" s="61">
        <f t="shared" si="4"/>
        <v>17</v>
      </c>
      <c r="N11" s="60">
        <f>VLOOKUP($A11,'Return Data'!$B$7:$R$2292,14,0)</f>
        <v>13.121600000000001</v>
      </c>
      <c r="O11" s="61">
        <f t="shared" si="5"/>
        <v>15</v>
      </c>
      <c r="P11" s="60">
        <f>VLOOKUP($A11,'Return Data'!$B$7:$R$2292,15,0)</f>
        <v>10.020899999999999</v>
      </c>
      <c r="Q11" s="61">
        <f t="shared" si="6"/>
        <v>12</v>
      </c>
      <c r="R11" s="60">
        <f>VLOOKUP($A11,'Return Data'!$B$7:$R$2292,16,0)</f>
        <v>13.067299999999999</v>
      </c>
      <c r="S11" s="62">
        <f t="shared" si="7"/>
        <v>18</v>
      </c>
    </row>
    <row r="12" spans="1:20" x14ac:dyDescent="0.3">
      <c r="A12" s="58" t="s">
        <v>794</v>
      </c>
      <c r="B12" s="59">
        <f>VLOOKUP($A12,'Return Data'!$B$7:$R$2292,3,0)</f>
        <v>44827</v>
      </c>
      <c r="C12" s="60">
        <f>VLOOKUP($A12,'Return Data'!$B$7:$R$2292,4,0)</f>
        <v>75.493099999999998</v>
      </c>
      <c r="D12" s="60">
        <f>VLOOKUP($A12,'Return Data'!$B$7:$R$2292,10,0)</f>
        <v>16.600999999999999</v>
      </c>
      <c r="E12" s="61">
        <f t="shared" si="0"/>
        <v>3</v>
      </c>
      <c r="F12" s="60">
        <f>VLOOKUP($A12,'Return Data'!$B$7:$R$2292,11,0)</f>
        <v>7.9664000000000001</v>
      </c>
      <c r="G12" s="61">
        <f t="shared" si="1"/>
        <v>4</v>
      </c>
      <c r="H12" s="60">
        <f>VLOOKUP($A12,'Return Data'!$B$7:$R$2292,12,0)</f>
        <v>7.5340999999999996</v>
      </c>
      <c r="I12" s="61">
        <f t="shared" si="2"/>
        <v>4</v>
      </c>
      <c r="J12" s="60">
        <f>VLOOKUP($A12,'Return Data'!$B$7:$R$2292,13,0)</f>
        <v>5.8440000000000003</v>
      </c>
      <c r="K12" s="61">
        <f t="shared" si="3"/>
        <v>3</v>
      </c>
      <c r="L12" s="60">
        <f>VLOOKUP($A12,'Return Data'!$B$7:$R$2292,17,0)</f>
        <v>41.131599999999999</v>
      </c>
      <c r="M12" s="61">
        <f t="shared" si="4"/>
        <v>2</v>
      </c>
      <c r="N12" s="60">
        <f>VLOOKUP($A12,'Return Data'!$B$7:$R$2292,14,0)</f>
        <v>20.103899999999999</v>
      </c>
      <c r="O12" s="61">
        <f t="shared" si="5"/>
        <v>5</v>
      </c>
      <c r="P12" s="60">
        <f>VLOOKUP($A12,'Return Data'!$B$7:$R$2292,15,0)</f>
        <v>14.4009</v>
      </c>
      <c r="Q12" s="61">
        <f t="shared" si="6"/>
        <v>4</v>
      </c>
      <c r="R12" s="60">
        <f>VLOOKUP($A12,'Return Data'!$B$7:$R$2292,16,0)</f>
        <v>18.377500000000001</v>
      </c>
      <c r="S12" s="62">
        <f t="shared" si="7"/>
        <v>4</v>
      </c>
    </row>
    <row r="13" spans="1:20" x14ac:dyDescent="0.3">
      <c r="A13" s="58" t="s">
        <v>796</v>
      </c>
      <c r="B13" s="59">
        <f>VLOOKUP($A13,'Return Data'!$B$7:$R$2292,3,0)</f>
        <v>44827</v>
      </c>
      <c r="C13" s="60">
        <f>VLOOKUP($A13,'Return Data'!$B$7:$R$2292,4,0)</f>
        <v>138.864</v>
      </c>
      <c r="D13" s="60">
        <f>VLOOKUP($A13,'Return Data'!$B$7:$R$2292,10,0)</f>
        <v>15.878399999999999</v>
      </c>
      <c r="E13" s="61">
        <f t="shared" si="0"/>
        <v>4</v>
      </c>
      <c r="F13" s="60">
        <f>VLOOKUP($A13,'Return Data'!$B$7:$R$2292,11,0)</f>
        <v>12.163500000000001</v>
      </c>
      <c r="G13" s="61">
        <f t="shared" si="1"/>
        <v>1</v>
      </c>
      <c r="H13" s="60">
        <f>VLOOKUP($A13,'Return Data'!$B$7:$R$2292,12,0)</f>
        <v>14.9413</v>
      </c>
      <c r="I13" s="61">
        <f t="shared" si="2"/>
        <v>1</v>
      </c>
      <c r="J13" s="60">
        <f>VLOOKUP($A13,'Return Data'!$B$7:$R$2292,13,0)</f>
        <v>19.618600000000001</v>
      </c>
      <c r="K13" s="61">
        <f t="shared" si="3"/>
        <v>1</v>
      </c>
      <c r="L13" s="60">
        <f>VLOOKUP($A13,'Return Data'!$B$7:$R$2292,17,0)</f>
        <v>41.417299999999997</v>
      </c>
      <c r="M13" s="61">
        <f t="shared" si="4"/>
        <v>1</v>
      </c>
      <c r="N13" s="60">
        <f>VLOOKUP($A13,'Return Data'!$B$7:$R$2292,14,0)</f>
        <v>19.4527</v>
      </c>
      <c r="O13" s="61">
        <f t="shared" si="5"/>
        <v>6</v>
      </c>
      <c r="P13" s="60">
        <f>VLOOKUP($A13,'Return Data'!$B$7:$R$2292,15,0)</f>
        <v>11.6401</v>
      </c>
      <c r="Q13" s="61">
        <f t="shared" si="6"/>
        <v>9</v>
      </c>
      <c r="R13" s="60">
        <f>VLOOKUP($A13,'Return Data'!$B$7:$R$2292,16,0)</f>
        <v>13.7037</v>
      </c>
      <c r="S13" s="62">
        <f t="shared" si="7"/>
        <v>15</v>
      </c>
    </row>
    <row r="14" spans="1:20" x14ac:dyDescent="0.3">
      <c r="A14" s="58" t="s">
        <v>799</v>
      </c>
      <c r="B14" s="59">
        <f>VLOOKUP($A14,'Return Data'!$B$7:$R$2292,3,0)</f>
        <v>44827</v>
      </c>
      <c r="C14" s="60">
        <f>VLOOKUP($A14,'Return Data'!$B$7:$R$2292,4,0)</f>
        <v>55.13</v>
      </c>
      <c r="D14" s="60">
        <f>VLOOKUP($A14,'Return Data'!$B$7:$R$2292,10,0)</f>
        <v>12.832599999999999</v>
      </c>
      <c r="E14" s="61">
        <f t="shared" si="0"/>
        <v>14</v>
      </c>
      <c r="F14" s="60">
        <f>VLOOKUP($A14,'Return Data'!$B$7:$R$2292,11,0)</f>
        <v>4.2351999999999999</v>
      </c>
      <c r="G14" s="61">
        <f t="shared" si="1"/>
        <v>8</v>
      </c>
      <c r="H14" s="60">
        <f>VLOOKUP($A14,'Return Data'!$B$7:$R$2292,12,0)</f>
        <v>3.8424999999999998</v>
      </c>
      <c r="I14" s="61">
        <f t="shared" si="2"/>
        <v>6</v>
      </c>
      <c r="J14" s="60">
        <f>VLOOKUP($A14,'Return Data'!$B$7:$R$2292,13,0)</f>
        <v>1.8662000000000001</v>
      </c>
      <c r="K14" s="61">
        <f t="shared" si="3"/>
        <v>5</v>
      </c>
      <c r="L14" s="60">
        <f>VLOOKUP($A14,'Return Data'!$B$7:$R$2292,17,0)</f>
        <v>29.942900000000002</v>
      </c>
      <c r="M14" s="61">
        <f t="shared" si="4"/>
        <v>7</v>
      </c>
      <c r="N14" s="60">
        <f>VLOOKUP($A14,'Return Data'!$B$7:$R$2292,14,0)</f>
        <v>20.991199999999999</v>
      </c>
      <c r="O14" s="61">
        <f t="shared" si="5"/>
        <v>3</v>
      </c>
      <c r="P14" s="60">
        <f>VLOOKUP($A14,'Return Data'!$B$7:$R$2292,15,0)</f>
        <v>13.9779</v>
      </c>
      <c r="Q14" s="61">
        <f t="shared" si="6"/>
        <v>6</v>
      </c>
      <c r="R14" s="60">
        <f>VLOOKUP($A14,'Return Data'!$B$7:$R$2292,16,0)</f>
        <v>14.0746</v>
      </c>
      <c r="S14" s="62">
        <f t="shared" si="7"/>
        <v>14</v>
      </c>
    </row>
    <row r="15" spans="1:20" x14ac:dyDescent="0.3">
      <c r="A15" s="58" t="s">
        <v>800</v>
      </c>
      <c r="B15" s="59">
        <f>VLOOKUP($A15,'Return Data'!$B$7:$R$2292,3,0)</f>
        <v>44827</v>
      </c>
      <c r="C15" s="60">
        <f>VLOOKUP($A15,'Return Data'!$B$7:$R$2292,4,0)</f>
        <v>16.16</v>
      </c>
      <c r="D15" s="60">
        <f>VLOOKUP($A15,'Return Data'!$B$7:$R$2292,10,0)</f>
        <v>12.222200000000001</v>
      </c>
      <c r="E15" s="61">
        <f t="shared" si="0"/>
        <v>18</v>
      </c>
      <c r="F15" s="60">
        <f>VLOOKUP($A15,'Return Data'!$B$7:$R$2292,11,0)</f>
        <v>1</v>
      </c>
      <c r="G15" s="61">
        <f t="shared" si="1"/>
        <v>17</v>
      </c>
      <c r="H15" s="60">
        <f>VLOOKUP($A15,'Return Data'!$B$7:$R$2292,12,0)</f>
        <v>0.37269999999999998</v>
      </c>
      <c r="I15" s="61">
        <f t="shared" si="2"/>
        <v>12</v>
      </c>
      <c r="J15" s="60">
        <f>VLOOKUP($A15,'Return Data'!$B$7:$R$2292,13,0)</f>
        <v>-0.98040000000000005</v>
      </c>
      <c r="K15" s="61">
        <f t="shared" si="3"/>
        <v>12</v>
      </c>
      <c r="L15" s="60">
        <f>VLOOKUP($A15,'Return Data'!$B$7:$R$2292,17,0)</f>
        <v>25.746300000000002</v>
      </c>
      <c r="M15" s="61">
        <f t="shared" si="4"/>
        <v>16</v>
      </c>
      <c r="N15" s="60">
        <f>VLOOKUP($A15,'Return Data'!$B$7:$R$2292,14,0)</f>
        <v>16.1828</v>
      </c>
      <c r="O15" s="61">
        <f t="shared" si="5"/>
        <v>10</v>
      </c>
      <c r="P15" s="60"/>
      <c r="Q15" s="61"/>
      <c r="R15" s="60">
        <f>VLOOKUP($A15,'Return Data'!$B$7:$R$2292,16,0)</f>
        <v>10.397500000000001</v>
      </c>
      <c r="S15" s="62">
        <f t="shared" si="7"/>
        <v>20</v>
      </c>
    </row>
    <row r="16" spans="1:20" x14ac:dyDescent="0.3">
      <c r="A16" s="58" t="s">
        <v>802</v>
      </c>
      <c r="B16" s="59">
        <f>VLOOKUP($A16,'Return Data'!$B$7:$R$2292,3,0)</f>
        <v>44827</v>
      </c>
      <c r="C16" s="60">
        <f>VLOOKUP($A16,'Return Data'!$B$7:$R$2292,4,0)</f>
        <v>60.006999999999998</v>
      </c>
      <c r="D16" s="60">
        <f>VLOOKUP($A16,'Return Data'!$B$7:$R$2292,10,0)</f>
        <v>12.8163</v>
      </c>
      <c r="E16" s="61">
        <f t="shared" si="0"/>
        <v>15</v>
      </c>
      <c r="F16" s="60">
        <f>VLOOKUP($A16,'Return Data'!$B$7:$R$2292,11,0)</f>
        <v>0.7843</v>
      </c>
      <c r="G16" s="61">
        <f t="shared" si="1"/>
        <v>19</v>
      </c>
      <c r="H16" s="60">
        <f>VLOOKUP($A16,'Return Data'!$B$7:$R$2292,12,0)</f>
        <v>-0.66710000000000003</v>
      </c>
      <c r="I16" s="61">
        <f t="shared" si="2"/>
        <v>16</v>
      </c>
      <c r="J16" s="60">
        <f>VLOOKUP($A16,'Return Data'!$B$7:$R$2292,13,0)</f>
        <v>-0.78210000000000002</v>
      </c>
      <c r="K16" s="61">
        <f t="shared" si="3"/>
        <v>10</v>
      </c>
      <c r="L16" s="60">
        <f>VLOOKUP($A16,'Return Data'!$B$7:$R$2292,17,0)</f>
        <v>18.545999999999999</v>
      </c>
      <c r="M16" s="61">
        <f t="shared" si="4"/>
        <v>20</v>
      </c>
      <c r="N16" s="60">
        <f>VLOOKUP($A16,'Return Data'!$B$7:$R$2292,14,0)</f>
        <v>14.3192</v>
      </c>
      <c r="O16" s="61">
        <f t="shared" si="5"/>
        <v>12</v>
      </c>
      <c r="P16" s="60">
        <f>VLOOKUP($A16,'Return Data'!$B$7:$R$2292,15,0)</f>
        <v>8.8332999999999995</v>
      </c>
      <c r="Q16" s="61">
        <f t="shared" si="6"/>
        <v>13</v>
      </c>
      <c r="R16" s="60">
        <f>VLOOKUP($A16,'Return Data'!$B$7:$R$2292,16,0)</f>
        <v>11.9635</v>
      </c>
      <c r="S16" s="62">
        <f t="shared" si="7"/>
        <v>19</v>
      </c>
    </row>
    <row r="17" spans="1:19" x14ac:dyDescent="0.3">
      <c r="A17" s="58" t="s">
        <v>804</v>
      </c>
      <c r="B17" s="59">
        <f>VLOOKUP($A17,'Return Data'!$B$7:$R$2292,3,0)</f>
        <v>44827</v>
      </c>
      <c r="C17" s="60">
        <f>VLOOKUP($A17,'Return Data'!$B$7:$R$2292,4,0)</f>
        <v>32.4968</v>
      </c>
      <c r="D17" s="60">
        <f>VLOOKUP($A17,'Return Data'!$B$7:$R$2292,10,0)</f>
        <v>15.2234</v>
      </c>
      <c r="E17" s="61">
        <f t="shared" si="0"/>
        <v>7</v>
      </c>
      <c r="F17" s="60">
        <f>VLOOKUP($A17,'Return Data'!$B$7:$R$2292,11,0)</f>
        <v>2.8353999999999999</v>
      </c>
      <c r="G17" s="61">
        <f t="shared" si="1"/>
        <v>11</v>
      </c>
      <c r="H17" s="60">
        <f>VLOOKUP($A17,'Return Data'!$B$7:$R$2292,12,0)</f>
        <v>-1.052</v>
      </c>
      <c r="I17" s="61">
        <f t="shared" si="2"/>
        <v>17</v>
      </c>
      <c r="J17" s="60">
        <f>VLOOKUP($A17,'Return Data'!$B$7:$R$2292,13,0)</f>
        <v>-1.5666</v>
      </c>
      <c r="K17" s="61">
        <f t="shared" si="3"/>
        <v>13</v>
      </c>
      <c r="L17" s="60">
        <f>VLOOKUP($A17,'Return Data'!$B$7:$R$2292,17,0)</f>
        <v>29.753900000000002</v>
      </c>
      <c r="M17" s="61">
        <f t="shared" si="4"/>
        <v>8</v>
      </c>
      <c r="N17" s="60">
        <f>VLOOKUP($A17,'Return Data'!$B$7:$R$2292,14,0)</f>
        <v>20.894300000000001</v>
      </c>
      <c r="O17" s="61">
        <f t="shared" si="5"/>
        <v>4</v>
      </c>
      <c r="P17" s="60">
        <f>VLOOKUP($A17,'Return Data'!$B$7:$R$2292,15,0)</f>
        <v>16.8353</v>
      </c>
      <c r="Q17" s="61">
        <f t="shared" si="6"/>
        <v>1</v>
      </c>
      <c r="R17" s="60">
        <f>VLOOKUP($A17,'Return Data'!$B$7:$R$2292,16,0)</f>
        <v>16.079699999999999</v>
      </c>
      <c r="S17" s="62">
        <f t="shared" si="7"/>
        <v>8</v>
      </c>
    </row>
    <row r="18" spans="1:19" x14ac:dyDescent="0.3">
      <c r="A18" s="58" t="s">
        <v>2009</v>
      </c>
      <c r="B18" s="59">
        <f>VLOOKUP($A18,'Return Data'!$B$7:$R$2292,3,0)</f>
        <v>44827</v>
      </c>
      <c r="C18" s="60">
        <f>VLOOKUP($A18,'Return Data'!$B$7:$R$2292,4,0)</f>
        <v>13.218999999999999</v>
      </c>
      <c r="D18" s="60">
        <f>VLOOKUP($A18,'Return Data'!$B$7:$R$2292,10,0)</f>
        <v>13.8666</v>
      </c>
      <c r="E18" s="61">
        <f t="shared" si="0"/>
        <v>11</v>
      </c>
      <c r="F18" s="60">
        <f>VLOOKUP($A18,'Return Data'!$B$7:$R$2292,11,0)</f>
        <v>2.7061000000000002</v>
      </c>
      <c r="G18" s="61">
        <f t="shared" si="1"/>
        <v>12</v>
      </c>
      <c r="H18" s="60">
        <f>VLOOKUP($A18,'Return Data'!$B$7:$R$2292,12,0)</f>
        <v>3.4464000000000001</v>
      </c>
      <c r="I18" s="61">
        <f t="shared" si="2"/>
        <v>7</v>
      </c>
      <c r="J18" s="60">
        <f>VLOOKUP($A18,'Return Data'!$B$7:$R$2292,13,0)</f>
        <v>6.59E-2</v>
      </c>
      <c r="K18" s="61">
        <f t="shared" si="3"/>
        <v>8</v>
      </c>
      <c r="L18" s="60">
        <f>VLOOKUP($A18,'Return Data'!$B$7:$R$2292,17,0)</f>
        <v>26.285499999999999</v>
      </c>
      <c r="M18" s="61">
        <f t="shared" si="4"/>
        <v>14</v>
      </c>
      <c r="N18" s="60">
        <f>VLOOKUP($A18,'Return Data'!$B$7:$R$2292,14,0)</f>
        <v>9.2112999999999996</v>
      </c>
      <c r="O18" s="61">
        <f t="shared" si="5"/>
        <v>17</v>
      </c>
      <c r="P18" s="60">
        <f>VLOOKUP($A18,'Return Data'!$B$7:$R$2292,15,0)</f>
        <v>7.5696000000000003</v>
      </c>
      <c r="Q18" s="61">
        <f t="shared" si="6"/>
        <v>14</v>
      </c>
      <c r="R18" s="60">
        <f>VLOOKUP($A18,'Return Data'!$B$7:$R$2292,16,0)</f>
        <v>13.407299999999999</v>
      </c>
      <c r="S18" s="62">
        <f t="shared" si="7"/>
        <v>16</v>
      </c>
    </row>
    <row r="19" spans="1:19" x14ac:dyDescent="0.3">
      <c r="A19" s="58" t="s">
        <v>806</v>
      </c>
      <c r="B19" s="59">
        <f>VLOOKUP($A19,'Return Data'!$B$7:$R$2292,3,0)</f>
        <v>44827</v>
      </c>
      <c r="C19" s="60">
        <f>VLOOKUP($A19,'Return Data'!$B$7:$R$2292,4,0)</f>
        <v>17.334</v>
      </c>
      <c r="D19" s="60">
        <f>VLOOKUP($A19,'Return Data'!$B$7:$R$2292,10,0)</f>
        <v>14.332800000000001</v>
      </c>
      <c r="E19" s="61">
        <f t="shared" si="0"/>
        <v>9</v>
      </c>
      <c r="F19" s="60">
        <f>VLOOKUP($A19,'Return Data'!$B$7:$R$2292,11,0)</f>
        <v>3.4557000000000002</v>
      </c>
      <c r="G19" s="61">
        <f t="shared" si="1"/>
        <v>10</v>
      </c>
      <c r="H19" s="60">
        <f>VLOOKUP($A19,'Return Data'!$B$7:$R$2292,12,0)</f>
        <v>2.2595000000000001</v>
      </c>
      <c r="I19" s="61">
        <f t="shared" si="2"/>
        <v>9</v>
      </c>
      <c r="J19" s="60">
        <f>VLOOKUP($A19,'Return Data'!$B$7:$R$2292,13,0)</f>
        <v>1.5108999999999999</v>
      </c>
      <c r="K19" s="61">
        <f t="shared" si="3"/>
        <v>6</v>
      </c>
      <c r="L19" s="60">
        <f>VLOOKUP($A19,'Return Data'!$B$7:$R$2292,17,0)</f>
        <v>29.357199999999999</v>
      </c>
      <c r="M19" s="61">
        <f t="shared" si="4"/>
        <v>10</v>
      </c>
      <c r="N19" s="60"/>
      <c r="O19" s="61"/>
      <c r="P19" s="60"/>
      <c r="Q19" s="61"/>
      <c r="R19" s="60">
        <f>VLOOKUP($A19,'Return Data'!$B$7:$R$2292,16,0)</f>
        <v>18.808700000000002</v>
      </c>
      <c r="S19" s="62">
        <f t="shared" si="7"/>
        <v>3</v>
      </c>
    </row>
    <row r="20" spans="1:19" x14ac:dyDescent="0.3">
      <c r="A20" s="58" t="s">
        <v>808</v>
      </c>
      <c r="B20" s="59">
        <f>VLOOKUP($A20,'Return Data'!$B$7:$R$2292,3,0)</f>
        <v>44827</v>
      </c>
      <c r="C20" s="60">
        <f>VLOOKUP($A20,'Return Data'!$B$7:$R$2292,4,0)</f>
        <v>16.167000000000002</v>
      </c>
      <c r="D20" s="60">
        <f>VLOOKUP($A20,'Return Data'!$B$7:$R$2292,10,0)</f>
        <v>9.7555999999999994</v>
      </c>
      <c r="E20" s="61">
        <f t="shared" si="0"/>
        <v>20</v>
      </c>
      <c r="F20" s="60">
        <f>VLOOKUP($A20,'Return Data'!$B$7:$R$2292,11,0)</f>
        <v>2.1353</v>
      </c>
      <c r="G20" s="61">
        <f t="shared" si="1"/>
        <v>13</v>
      </c>
      <c r="H20" s="60">
        <f>VLOOKUP($A20,'Return Data'!$B$7:$R$2292,12,0)</f>
        <v>-1.5947</v>
      </c>
      <c r="I20" s="61">
        <f t="shared" si="2"/>
        <v>18</v>
      </c>
      <c r="J20" s="60">
        <f>VLOOKUP($A20,'Return Data'!$B$7:$R$2292,13,0)</f>
        <v>-5.1566000000000001</v>
      </c>
      <c r="K20" s="61">
        <f t="shared" si="3"/>
        <v>19</v>
      </c>
      <c r="L20" s="60">
        <f>VLOOKUP($A20,'Return Data'!$B$7:$R$2292,17,0)</f>
        <v>17.821999999999999</v>
      </c>
      <c r="M20" s="61">
        <f t="shared" si="4"/>
        <v>21</v>
      </c>
      <c r="N20" s="60">
        <f>VLOOKUP($A20,'Return Data'!$B$7:$R$2292,14,0)</f>
        <v>13.6106</v>
      </c>
      <c r="O20" s="61">
        <f t="shared" si="5"/>
        <v>14</v>
      </c>
      <c r="P20" s="60"/>
      <c r="Q20" s="61"/>
      <c r="R20" s="60">
        <f>VLOOKUP($A20,'Return Data'!$B$7:$R$2292,16,0)</f>
        <v>13.1624</v>
      </c>
      <c r="S20" s="62">
        <f t="shared" si="7"/>
        <v>17</v>
      </c>
    </row>
    <row r="21" spans="1:19" x14ac:dyDescent="0.3">
      <c r="A21" s="58" t="s">
        <v>810</v>
      </c>
      <c r="B21" s="59">
        <f>VLOOKUP($A21,'Return Data'!$B$7:$R$2292,3,0)</f>
        <v>44827</v>
      </c>
      <c r="C21" s="60">
        <f>VLOOKUP($A21,'Return Data'!$B$7:$R$2292,4,0)</f>
        <v>19.291</v>
      </c>
      <c r="D21" s="60">
        <f>VLOOKUP($A21,'Return Data'!$B$7:$R$2292,10,0)</f>
        <v>8.2486999999999995</v>
      </c>
      <c r="E21" s="61">
        <f t="shared" si="0"/>
        <v>21</v>
      </c>
      <c r="F21" s="60">
        <f>VLOOKUP($A21,'Return Data'!$B$7:$R$2292,11,0)</f>
        <v>-2.1953</v>
      </c>
      <c r="G21" s="61">
        <f t="shared" si="1"/>
        <v>20</v>
      </c>
      <c r="H21" s="60">
        <f>VLOOKUP($A21,'Return Data'!$B$7:$R$2292,12,0)</f>
        <v>-6.4451999999999998</v>
      </c>
      <c r="I21" s="61">
        <f t="shared" si="2"/>
        <v>20</v>
      </c>
      <c r="J21" s="60">
        <f>VLOOKUP($A21,'Return Data'!$B$7:$R$2292,13,0)</f>
        <v>-5.8056999999999999</v>
      </c>
      <c r="K21" s="61">
        <f t="shared" si="3"/>
        <v>20</v>
      </c>
      <c r="L21" s="60">
        <f>VLOOKUP($A21,'Return Data'!$B$7:$R$2292,17,0)</f>
        <v>27.076799999999999</v>
      </c>
      <c r="M21" s="61">
        <f t="shared" si="4"/>
        <v>13</v>
      </c>
      <c r="N21" s="60"/>
      <c r="O21" s="61"/>
      <c r="P21" s="60"/>
      <c r="Q21" s="61"/>
      <c r="R21" s="60">
        <f>VLOOKUP($A21,'Return Data'!$B$7:$R$2292,16,0)</f>
        <v>21.5672</v>
      </c>
      <c r="S21" s="62">
        <f t="shared" si="7"/>
        <v>1</v>
      </c>
    </row>
    <row r="22" spans="1:19" x14ac:dyDescent="0.3">
      <c r="A22" s="58" t="s">
        <v>812</v>
      </c>
      <c r="B22" s="59">
        <f>VLOOKUP($A22,'Return Data'!$B$7:$R$2292,3,0)</f>
        <v>44827</v>
      </c>
      <c r="C22" s="60">
        <f>VLOOKUP($A22,'Return Data'!$B$7:$R$2292,4,0)</f>
        <v>37.284700000000001</v>
      </c>
      <c r="D22" s="60">
        <f>VLOOKUP($A22,'Return Data'!$B$7:$R$2292,10,0)</f>
        <v>13.685</v>
      </c>
      <c r="E22" s="61">
        <f t="shared" si="0"/>
        <v>12</v>
      </c>
      <c r="F22" s="60">
        <f>VLOOKUP($A22,'Return Data'!$B$7:$R$2292,11,0)</f>
        <v>8.5061999999999998</v>
      </c>
      <c r="G22" s="61">
        <f t="shared" si="1"/>
        <v>3</v>
      </c>
      <c r="H22" s="60">
        <f>VLOOKUP($A22,'Return Data'!$B$7:$R$2292,12,0)</f>
        <v>3.4121000000000001</v>
      </c>
      <c r="I22" s="61">
        <f t="shared" si="2"/>
        <v>8</v>
      </c>
      <c r="J22" s="60">
        <f>VLOOKUP($A22,'Return Data'!$B$7:$R$2292,13,0)</f>
        <v>-3.0577000000000001</v>
      </c>
      <c r="K22" s="61">
        <f t="shared" si="3"/>
        <v>17</v>
      </c>
      <c r="L22" s="60">
        <f>VLOOKUP($A22,'Return Data'!$B$7:$R$2292,17,0)</f>
        <v>22.034300000000002</v>
      </c>
      <c r="M22" s="61">
        <f t="shared" si="4"/>
        <v>18</v>
      </c>
      <c r="N22" s="60">
        <f>VLOOKUP($A22,'Return Data'!$B$7:$R$2292,14,0)</f>
        <v>14.212</v>
      </c>
      <c r="O22" s="61">
        <f t="shared" si="5"/>
        <v>13</v>
      </c>
      <c r="P22" s="60">
        <f>VLOOKUP($A22,'Return Data'!$B$7:$R$2292,15,0)</f>
        <v>11.001200000000001</v>
      </c>
      <c r="Q22" s="61">
        <f t="shared" si="6"/>
        <v>11</v>
      </c>
      <c r="R22" s="60">
        <f>VLOOKUP($A22,'Return Data'!$B$7:$R$2292,16,0)</f>
        <v>15.0792</v>
      </c>
      <c r="S22" s="62">
        <f t="shared" si="7"/>
        <v>11</v>
      </c>
    </row>
    <row r="23" spans="1:19" x14ac:dyDescent="0.3">
      <c r="A23" s="58" t="s">
        <v>815</v>
      </c>
      <c r="B23" s="59">
        <f>VLOOKUP($A23,'Return Data'!$B$7:$R$2292,3,0)</f>
        <v>44827</v>
      </c>
      <c r="C23" s="60">
        <f>VLOOKUP($A23,'Return Data'!$B$7:$R$2292,4,0)</f>
        <v>87.072900000000004</v>
      </c>
      <c r="D23" s="60">
        <f>VLOOKUP($A23,'Return Data'!$B$7:$R$2292,10,0)</f>
        <v>15.246700000000001</v>
      </c>
      <c r="E23" s="61">
        <f t="shared" si="0"/>
        <v>6</v>
      </c>
      <c r="F23" s="60">
        <f>VLOOKUP($A23,'Return Data'!$B$7:$R$2292,11,0)</f>
        <v>6.4638</v>
      </c>
      <c r="G23" s="61">
        <f t="shared" si="1"/>
        <v>5</v>
      </c>
      <c r="H23" s="60">
        <f>VLOOKUP($A23,'Return Data'!$B$7:$R$2292,12,0)</f>
        <v>8.1957000000000004</v>
      </c>
      <c r="I23" s="61">
        <f t="shared" si="2"/>
        <v>3</v>
      </c>
      <c r="J23" s="60">
        <f>VLOOKUP($A23,'Return Data'!$B$7:$R$2292,13,0)</f>
        <v>5.1451000000000002</v>
      </c>
      <c r="K23" s="61">
        <f t="shared" si="3"/>
        <v>4</v>
      </c>
      <c r="L23" s="60">
        <f>VLOOKUP($A23,'Return Data'!$B$7:$R$2292,17,0)</f>
        <v>36.703699999999998</v>
      </c>
      <c r="M23" s="61">
        <f t="shared" si="4"/>
        <v>4</v>
      </c>
      <c r="N23" s="60">
        <f>VLOOKUP($A23,'Return Data'!$B$7:$R$2292,14,0)</f>
        <v>21.395299999999999</v>
      </c>
      <c r="O23" s="61">
        <f t="shared" si="5"/>
        <v>2</v>
      </c>
      <c r="P23" s="60">
        <f>VLOOKUP($A23,'Return Data'!$B$7:$R$2292,15,0)</f>
        <v>13.4373</v>
      </c>
      <c r="Q23" s="61">
        <f t="shared" si="6"/>
        <v>7</v>
      </c>
      <c r="R23" s="60">
        <f>VLOOKUP($A23,'Return Data'!$B$7:$R$2292,16,0)</f>
        <v>18.0731</v>
      </c>
      <c r="S23" s="62">
        <f t="shared" si="7"/>
        <v>5</v>
      </c>
    </row>
    <row r="24" spans="1:19" x14ac:dyDescent="0.3">
      <c r="A24" s="58" t="s">
        <v>817</v>
      </c>
      <c r="B24" s="59">
        <f>VLOOKUP($A24,'Return Data'!$B$7:$R$2292,3,0)</f>
        <v>44827</v>
      </c>
      <c r="C24" s="60">
        <f>VLOOKUP($A24,'Return Data'!$B$7:$R$2292,4,0)</f>
        <v>61.537300000000002</v>
      </c>
      <c r="D24" s="60">
        <f>VLOOKUP($A24,'Return Data'!$B$7:$R$2292,10,0)</f>
        <v>20.986899999999999</v>
      </c>
      <c r="E24" s="61">
        <f t="shared" si="0"/>
        <v>1</v>
      </c>
      <c r="F24" s="60">
        <f>VLOOKUP($A24,'Return Data'!$B$7:$R$2292,11,0)</f>
        <v>11.5756</v>
      </c>
      <c r="G24" s="61">
        <f t="shared" si="1"/>
        <v>2</v>
      </c>
      <c r="H24" s="60">
        <f>VLOOKUP($A24,'Return Data'!$B$7:$R$2292,12,0)</f>
        <v>9.7044999999999995</v>
      </c>
      <c r="I24" s="61">
        <f t="shared" si="2"/>
        <v>2</v>
      </c>
      <c r="J24" s="60">
        <f>VLOOKUP($A24,'Return Data'!$B$7:$R$2292,13,0)</f>
        <v>9.6935000000000002</v>
      </c>
      <c r="K24" s="61">
        <f t="shared" si="3"/>
        <v>2</v>
      </c>
      <c r="L24" s="60">
        <f>VLOOKUP($A24,'Return Data'!$B$7:$R$2292,17,0)</f>
        <v>37.319899999999997</v>
      </c>
      <c r="M24" s="61">
        <f t="shared" si="4"/>
        <v>3</v>
      </c>
      <c r="N24" s="60">
        <f>VLOOKUP($A24,'Return Data'!$B$7:$R$2292,14,0)</f>
        <v>24.8276</v>
      </c>
      <c r="O24" s="61">
        <f t="shared" si="5"/>
        <v>1</v>
      </c>
      <c r="P24" s="60">
        <f>VLOOKUP($A24,'Return Data'!$B$7:$R$2292,15,0)</f>
        <v>15.5055</v>
      </c>
      <c r="Q24" s="61">
        <f t="shared" si="6"/>
        <v>2</v>
      </c>
      <c r="R24" s="60">
        <f>VLOOKUP($A24,'Return Data'!$B$7:$R$2292,16,0)</f>
        <v>17.724299999999999</v>
      </c>
      <c r="S24" s="62">
        <f t="shared" si="7"/>
        <v>6</v>
      </c>
    </row>
    <row r="25" spans="1:19" x14ac:dyDescent="0.3">
      <c r="A25" s="58" t="s">
        <v>818</v>
      </c>
      <c r="B25" s="59">
        <f>VLOOKUP($A25,'Return Data'!$B$7:$R$2292,3,0)</f>
        <v>44827</v>
      </c>
      <c r="C25" s="60">
        <f>VLOOKUP($A25,'Return Data'!$B$7:$R$2292,4,0)</f>
        <v>255.7955</v>
      </c>
      <c r="D25" s="60">
        <f>VLOOKUP($A25,'Return Data'!$B$7:$R$2292,10,0)</f>
        <v>14.0182</v>
      </c>
      <c r="E25" s="61">
        <f t="shared" si="0"/>
        <v>10</v>
      </c>
      <c r="F25" s="60">
        <f>VLOOKUP($A25,'Return Data'!$B$7:$R$2292,11,0)</f>
        <v>1.4339</v>
      </c>
      <c r="G25" s="61">
        <f t="shared" si="1"/>
        <v>14</v>
      </c>
      <c r="H25" s="60">
        <f>VLOOKUP($A25,'Return Data'!$B$7:$R$2292,12,0)</f>
        <v>-5.4265999999999996</v>
      </c>
      <c r="I25" s="61">
        <f t="shared" si="2"/>
        <v>19</v>
      </c>
      <c r="J25" s="60">
        <f>VLOOKUP($A25,'Return Data'!$B$7:$R$2292,13,0)</f>
        <v>-2.2957000000000001</v>
      </c>
      <c r="K25" s="61">
        <f t="shared" si="3"/>
        <v>15</v>
      </c>
      <c r="L25" s="60">
        <f>VLOOKUP($A25,'Return Data'!$B$7:$R$2292,17,0)</f>
        <v>30.0136</v>
      </c>
      <c r="M25" s="61">
        <f t="shared" si="4"/>
        <v>6</v>
      </c>
      <c r="N25" s="60">
        <f>VLOOKUP($A25,'Return Data'!$B$7:$R$2292,14,0)</f>
        <v>18.474599999999999</v>
      </c>
      <c r="O25" s="61">
        <f t="shared" si="5"/>
        <v>8</v>
      </c>
      <c r="P25" s="60">
        <f>VLOOKUP($A25,'Return Data'!$B$7:$R$2292,15,0)</f>
        <v>15.1625</v>
      </c>
      <c r="Q25" s="61">
        <f t="shared" si="6"/>
        <v>3</v>
      </c>
      <c r="R25" s="60">
        <f>VLOOKUP($A25,'Return Data'!$B$7:$R$2292,16,0)</f>
        <v>15.7814</v>
      </c>
      <c r="S25" s="62">
        <f t="shared" si="7"/>
        <v>9</v>
      </c>
    </row>
    <row r="26" spans="1:19" x14ac:dyDescent="0.3">
      <c r="A26" s="58" t="s">
        <v>1913</v>
      </c>
      <c r="B26" s="59">
        <f>VLOOKUP($A26,'Return Data'!$B$7:$R$2292,3,0)</f>
        <v>44827</v>
      </c>
      <c r="C26" s="60">
        <f>VLOOKUP($A26,'Return Data'!$B$7:$R$2292,4,0)</f>
        <v>116.11190000000001</v>
      </c>
      <c r="D26" s="60">
        <f>VLOOKUP($A26,'Return Data'!$B$7:$R$2292,10,0)</f>
        <v>15.2864</v>
      </c>
      <c r="E26" s="61">
        <f t="shared" si="0"/>
        <v>5</v>
      </c>
      <c r="F26" s="60">
        <f>VLOOKUP($A26,'Return Data'!$B$7:$R$2292,11,0)</f>
        <v>1.1347</v>
      </c>
      <c r="G26" s="61">
        <f t="shared" si="1"/>
        <v>16</v>
      </c>
      <c r="H26" s="60">
        <f>VLOOKUP($A26,'Return Data'!$B$7:$R$2292,12,0)</f>
        <v>-7.5800000000000006E-2</v>
      </c>
      <c r="I26" s="61">
        <f t="shared" si="2"/>
        <v>14</v>
      </c>
      <c r="J26" s="60">
        <f>VLOOKUP($A26,'Return Data'!$B$7:$R$2292,13,0)</f>
        <v>-0.9284</v>
      </c>
      <c r="K26" s="61">
        <f t="shared" si="3"/>
        <v>11</v>
      </c>
      <c r="L26" s="60">
        <f>VLOOKUP($A26,'Return Data'!$B$7:$R$2292,17,0)</f>
        <v>29.394300000000001</v>
      </c>
      <c r="M26" s="61">
        <f t="shared" si="4"/>
        <v>9</v>
      </c>
      <c r="N26" s="60">
        <f>VLOOKUP($A26,'Return Data'!$B$7:$R$2292,14,0)</f>
        <v>19.265799999999999</v>
      </c>
      <c r="O26" s="61">
        <f t="shared" si="5"/>
        <v>7</v>
      </c>
      <c r="P26" s="60">
        <f>VLOOKUP($A26,'Return Data'!$B$7:$R$2292,15,0)</f>
        <v>14.0991</v>
      </c>
      <c r="Q26" s="61">
        <f t="shared" si="6"/>
        <v>5</v>
      </c>
      <c r="R26" s="60">
        <f>VLOOKUP($A26,'Return Data'!$B$7:$R$2292,16,0)</f>
        <v>14.53</v>
      </c>
      <c r="S26" s="62">
        <f t="shared" si="7"/>
        <v>13</v>
      </c>
    </row>
    <row r="27" spans="1:19" x14ac:dyDescent="0.3">
      <c r="A27" s="58" t="s">
        <v>822</v>
      </c>
      <c r="B27" s="59">
        <f>VLOOKUP($A27,'Return Data'!$B$7:$R$2292,3,0)</f>
        <v>44827</v>
      </c>
      <c r="C27" s="60">
        <f>VLOOKUP($A27,'Return Data'!$B$7:$R$2292,4,0)</f>
        <v>15.677300000000001</v>
      </c>
      <c r="D27" s="60">
        <f>VLOOKUP($A27,'Return Data'!$B$7:$R$2292,10,0)</f>
        <v>12.558</v>
      </c>
      <c r="E27" s="61">
        <f t="shared" si="0"/>
        <v>17</v>
      </c>
      <c r="F27" s="60">
        <f>VLOOKUP($A27,'Return Data'!$B$7:$R$2292,11,0)</f>
        <v>0.86150000000000004</v>
      </c>
      <c r="G27" s="61">
        <f t="shared" si="1"/>
        <v>18</v>
      </c>
      <c r="H27" s="60">
        <f>VLOOKUP($A27,'Return Data'!$B$7:$R$2292,12,0)</f>
        <v>2.1276000000000002</v>
      </c>
      <c r="I27" s="61">
        <f t="shared" si="2"/>
        <v>10</v>
      </c>
      <c r="J27" s="60">
        <f>VLOOKUP($A27,'Return Data'!$B$7:$R$2292,13,0)</f>
        <v>-0.7087</v>
      </c>
      <c r="K27" s="61">
        <f t="shared" si="3"/>
        <v>9</v>
      </c>
      <c r="L27" s="60">
        <f>VLOOKUP($A27,'Return Data'!$B$7:$R$2292,17,0)</f>
        <v>30.139700000000001</v>
      </c>
      <c r="M27" s="61">
        <f t="shared" si="4"/>
        <v>5</v>
      </c>
      <c r="N27" s="60"/>
      <c r="O27" s="61"/>
      <c r="P27" s="60"/>
      <c r="Q27" s="61"/>
      <c r="R27" s="60">
        <f>VLOOKUP($A27,'Return Data'!$B$7:$R$2292,16,0)</f>
        <v>17.4009</v>
      </c>
      <c r="S27" s="62">
        <f t="shared" si="7"/>
        <v>7</v>
      </c>
    </row>
    <row r="28" spans="1:19" x14ac:dyDescent="0.3">
      <c r="A28" s="58" t="s">
        <v>824</v>
      </c>
      <c r="B28" s="59">
        <f>VLOOKUP($A28,'Return Data'!$B$7:$R$2292,3,0)</f>
        <v>44827</v>
      </c>
      <c r="C28" s="60">
        <f>VLOOKUP($A28,'Return Data'!$B$7:$R$2292,4,0)</f>
        <v>18.34</v>
      </c>
      <c r="D28" s="60">
        <f>VLOOKUP($A28,'Return Data'!$B$7:$R$2292,10,0)</f>
        <v>13.2798</v>
      </c>
      <c r="E28" s="61">
        <f t="shared" si="0"/>
        <v>13</v>
      </c>
      <c r="F28" s="60">
        <f>VLOOKUP($A28,'Return Data'!$B$7:$R$2292,11,0)</f>
        <v>4.8</v>
      </c>
      <c r="G28" s="61">
        <f t="shared" si="1"/>
        <v>7</v>
      </c>
      <c r="H28" s="60">
        <f>VLOOKUP($A28,'Return Data'!$B$7:$R$2292,12,0)</f>
        <v>-5.45E-2</v>
      </c>
      <c r="I28" s="61">
        <f t="shared" si="2"/>
        <v>13</v>
      </c>
      <c r="J28" s="60">
        <f>VLOOKUP($A28,'Return Data'!$B$7:$R$2292,13,0)</f>
        <v>-1.9776</v>
      </c>
      <c r="K28" s="61">
        <f t="shared" si="3"/>
        <v>14</v>
      </c>
      <c r="L28" s="60">
        <f>VLOOKUP($A28,'Return Data'!$B$7:$R$2292,17,0)</f>
        <v>28.136600000000001</v>
      </c>
      <c r="M28" s="61">
        <f t="shared" si="4"/>
        <v>11</v>
      </c>
      <c r="N28" s="60"/>
      <c r="O28" s="61"/>
      <c r="P28" s="60"/>
      <c r="Q28" s="61"/>
      <c r="R28" s="60">
        <f>VLOOKUP($A28,'Return Data'!$B$7:$R$2292,16,0)</f>
        <v>21.3293</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13.947328571428573</v>
      </c>
      <c r="E30" s="69"/>
      <c r="F30" s="70">
        <f>AVERAGE(F8:F28)</f>
        <v>3.6419095238095234</v>
      </c>
      <c r="G30" s="69"/>
      <c r="H30" s="70">
        <f>AVERAGE(H8:H28)</f>
        <v>1.8093666666666668</v>
      </c>
      <c r="I30" s="69"/>
      <c r="J30" s="70">
        <f>AVERAGE(J8:J28)</f>
        <v>4.8423809523809605E-2</v>
      </c>
      <c r="K30" s="69"/>
      <c r="L30" s="70">
        <f>AVERAGE(L8:L28)</f>
        <v>28.457119047619049</v>
      </c>
      <c r="M30" s="69"/>
      <c r="N30" s="70">
        <f>AVERAGE(N8:N28)</f>
        <v>17.110347058823525</v>
      </c>
      <c r="O30" s="69"/>
      <c r="P30" s="70">
        <f>AVERAGE(P8:P28)</f>
        <v>12.537807142857144</v>
      </c>
      <c r="Q30" s="69"/>
      <c r="R30" s="70">
        <f>AVERAGE(R8:R28)</f>
        <v>15.436614285714283</v>
      </c>
      <c r="S30" s="71"/>
    </row>
    <row r="31" spans="1:19" x14ac:dyDescent="0.3">
      <c r="A31" s="68" t="s">
        <v>28</v>
      </c>
      <c r="B31" s="69"/>
      <c r="C31" s="69"/>
      <c r="D31" s="70">
        <f>MIN(D8:D28)</f>
        <v>8.2486999999999995</v>
      </c>
      <c r="E31" s="69"/>
      <c r="F31" s="70">
        <f>MIN(F8:F28)</f>
        <v>-3.5072999999999999</v>
      </c>
      <c r="G31" s="69"/>
      <c r="H31" s="70">
        <f>MIN(H8:H28)</f>
        <v>-8.5296000000000003</v>
      </c>
      <c r="I31" s="69"/>
      <c r="J31" s="70">
        <f>MIN(J8:J28)</f>
        <v>-14.407400000000001</v>
      </c>
      <c r="K31" s="69"/>
      <c r="L31" s="70">
        <f>MIN(L8:L28)</f>
        <v>17.821999999999999</v>
      </c>
      <c r="M31" s="69"/>
      <c r="N31" s="70">
        <f>MIN(N8:N28)</f>
        <v>9.2112999999999996</v>
      </c>
      <c r="O31" s="69"/>
      <c r="P31" s="70">
        <f>MIN(P8:P28)</f>
        <v>7.5696000000000003</v>
      </c>
      <c r="Q31" s="69"/>
      <c r="R31" s="70">
        <f>MIN(R8:R28)</f>
        <v>9.8696999999999999</v>
      </c>
      <c r="S31" s="71"/>
    </row>
    <row r="32" spans="1:19" ht="15" thickBot="1" x14ac:dyDescent="0.35">
      <c r="A32" s="72" t="s">
        <v>29</v>
      </c>
      <c r="B32" s="73"/>
      <c r="C32" s="73"/>
      <c r="D32" s="74">
        <f>MAX(D8:D28)</f>
        <v>20.986899999999999</v>
      </c>
      <c r="E32" s="73"/>
      <c r="F32" s="74">
        <f>MAX(F8:F28)</f>
        <v>12.163500000000001</v>
      </c>
      <c r="G32" s="73"/>
      <c r="H32" s="74">
        <f>MAX(H8:H28)</f>
        <v>14.9413</v>
      </c>
      <c r="I32" s="73"/>
      <c r="J32" s="74">
        <f>MAX(J8:J28)</f>
        <v>19.618600000000001</v>
      </c>
      <c r="K32" s="73"/>
      <c r="L32" s="74">
        <f>MAX(L8:L28)</f>
        <v>41.417299999999997</v>
      </c>
      <c r="M32" s="73"/>
      <c r="N32" s="74">
        <f>MAX(N8:N28)</f>
        <v>24.8276</v>
      </c>
      <c r="O32" s="73"/>
      <c r="P32" s="74">
        <f>MAX(P8:P28)</f>
        <v>16.8353</v>
      </c>
      <c r="Q32" s="73"/>
      <c r="R32" s="74">
        <f>MAX(R8:R28)</f>
        <v>21.5672</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44827</v>
      </c>
      <c r="C8" s="60">
        <f>VLOOKUP($A8,'Return Data'!$B$7:$R$2292,4,0)</f>
        <v>89.842799999999997</v>
      </c>
      <c r="D8" s="60">
        <f>VLOOKUP($A8,'Return Data'!$B$7:$R$2292,10,0)</f>
        <v>11.279199999999999</v>
      </c>
      <c r="E8" s="61">
        <f t="shared" ref="E8:E28" si="0">RANK(D8,D$8:D$28,0)</f>
        <v>19</v>
      </c>
      <c r="F8" s="60">
        <f>VLOOKUP($A8,'Return Data'!$B$7:$R$2292,11,0)</f>
        <v>0.86150000000000004</v>
      </c>
      <c r="G8" s="61">
        <f t="shared" ref="G8:G28" si="1">RANK(F8,F$8:F$28,0)</f>
        <v>15</v>
      </c>
      <c r="H8" s="60">
        <f>VLOOKUP($A8,'Return Data'!$B$7:$R$2292,12,0)</f>
        <v>-0.92749999999999999</v>
      </c>
      <c r="I8" s="61">
        <f t="shared" ref="I8:I28" si="2">RANK(H8,H$8:H$28,0)</f>
        <v>15</v>
      </c>
      <c r="J8" s="60">
        <f>VLOOKUP($A8,'Return Data'!$B$7:$R$2292,13,0)</f>
        <v>-4.1665999999999999</v>
      </c>
      <c r="K8" s="61">
        <f t="shared" ref="K8:K28" si="3">RANK(J8,J$8:J$28,0)</f>
        <v>17</v>
      </c>
      <c r="L8" s="60">
        <f>VLOOKUP($A8,'Return Data'!$B$7:$R$2292,17,0)</f>
        <v>24.7013</v>
      </c>
      <c r="M8" s="61">
        <f t="shared" ref="M8:M28" si="4">RANK(L8,L$8:L$28,0)</f>
        <v>16</v>
      </c>
      <c r="N8" s="60">
        <f>VLOOKUP($A8,'Return Data'!$B$7:$R$2292,14,0)</f>
        <v>14.3659</v>
      </c>
      <c r="O8" s="61">
        <f t="shared" ref="O8:O18" si="5">RANK(N8,N$8:N$28,0)</f>
        <v>11</v>
      </c>
      <c r="P8" s="60">
        <f>VLOOKUP($A8,'Return Data'!$B$7:$R$2292,15,0)</f>
        <v>9.9481999999999999</v>
      </c>
      <c r="Q8" s="61">
        <f>RANK(P8,P$8:P$28,0)</f>
        <v>10</v>
      </c>
      <c r="R8" s="60">
        <f>VLOOKUP($A8,'Return Data'!$B$7:$R$2292,16,0)</f>
        <v>13.8498</v>
      </c>
      <c r="S8" s="62">
        <f t="shared" ref="S8:S28" si="6">RANK(R8,R$8:R$28,0)</f>
        <v>11</v>
      </c>
    </row>
    <row r="9" spans="1:20" x14ac:dyDescent="0.3">
      <c r="A9" s="58" t="s">
        <v>790</v>
      </c>
      <c r="B9" s="59">
        <f>VLOOKUP($A9,'Return Data'!$B$7:$R$2292,3,0)</f>
        <v>44827</v>
      </c>
      <c r="C9" s="60">
        <f>VLOOKUP($A9,'Return Data'!$B$7:$R$2292,4,0)</f>
        <v>41.14</v>
      </c>
      <c r="D9" s="60">
        <f>VLOOKUP($A9,'Return Data'!$B$7:$R$2292,10,0)</f>
        <v>12.4351</v>
      </c>
      <c r="E9" s="61">
        <f t="shared" si="0"/>
        <v>15</v>
      </c>
      <c r="F9" s="60">
        <f>VLOOKUP($A9,'Return Data'!$B$7:$R$2292,11,0)</f>
        <v>-4.0354999999999999</v>
      </c>
      <c r="G9" s="61">
        <f t="shared" si="1"/>
        <v>21</v>
      </c>
      <c r="H9" s="60">
        <f>VLOOKUP($A9,'Return Data'!$B$7:$R$2292,12,0)</f>
        <v>-9.2834000000000003</v>
      </c>
      <c r="I9" s="61">
        <f t="shared" si="2"/>
        <v>21</v>
      </c>
      <c r="J9" s="60">
        <f>VLOOKUP($A9,'Return Data'!$B$7:$R$2292,13,0)</f>
        <v>-15.3498</v>
      </c>
      <c r="K9" s="61">
        <f t="shared" si="3"/>
        <v>21</v>
      </c>
      <c r="L9" s="60">
        <f>VLOOKUP($A9,'Return Data'!$B$7:$R$2292,17,0)</f>
        <v>19.664200000000001</v>
      </c>
      <c r="M9" s="61">
        <f t="shared" si="4"/>
        <v>19</v>
      </c>
      <c r="N9" s="60">
        <f>VLOOKUP($A9,'Return Data'!$B$7:$R$2292,14,0)</f>
        <v>11.4618</v>
      </c>
      <c r="O9" s="61">
        <f t="shared" si="5"/>
        <v>16</v>
      </c>
      <c r="P9" s="60">
        <f>VLOOKUP($A9,'Return Data'!$B$7:$R$2292,15,0)</f>
        <v>10.712</v>
      </c>
      <c r="Q9" s="61">
        <f>RANK(P9,P$8:P$28,0)</f>
        <v>8</v>
      </c>
      <c r="R9" s="60">
        <f>VLOOKUP($A9,'Return Data'!$B$7:$R$2292,16,0)</f>
        <v>14.8102</v>
      </c>
      <c r="S9" s="62">
        <f t="shared" si="6"/>
        <v>8</v>
      </c>
    </row>
    <row r="10" spans="1:20" x14ac:dyDescent="0.3">
      <c r="A10" s="58" t="s">
        <v>1971</v>
      </c>
      <c r="B10" s="59">
        <f>VLOOKUP($A10,'Return Data'!$B$7:$R$2292,3,0)</f>
        <v>44827</v>
      </c>
      <c r="C10" s="60">
        <f>VLOOKUP($A10,'Return Data'!$B$7:$R$2292,4,0)</f>
        <v>14.8291</v>
      </c>
      <c r="D10" s="60">
        <f>VLOOKUP($A10,'Return Data'!$B$7:$R$2292,10,0)</f>
        <v>14.0639</v>
      </c>
      <c r="E10" s="61">
        <f t="shared" si="0"/>
        <v>8</v>
      </c>
      <c r="F10" s="60">
        <f>VLOOKUP($A10,'Return Data'!$B$7:$R$2292,11,0)</f>
        <v>2.8498999999999999</v>
      </c>
      <c r="G10" s="61">
        <f t="shared" si="1"/>
        <v>9</v>
      </c>
      <c r="H10" s="60">
        <f>VLOOKUP($A10,'Return Data'!$B$7:$R$2292,12,0)</f>
        <v>3.9617</v>
      </c>
      <c r="I10" s="61">
        <f t="shared" si="2"/>
        <v>5</v>
      </c>
      <c r="J10" s="60">
        <f>VLOOKUP($A10,'Return Data'!$B$7:$R$2292,13,0)</f>
        <v>-0.56930000000000003</v>
      </c>
      <c r="K10" s="61">
        <f t="shared" si="3"/>
        <v>7</v>
      </c>
      <c r="L10" s="60">
        <f>VLOOKUP($A10,'Return Data'!$B$7:$R$2292,17,0)</f>
        <v>25.2088</v>
      </c>
      <c r="M10" s="61">
        <f t="shared" si="4"/>
        <v>13</v>
      </c>
      <c r="N10" s="60">
        <f>VLOOKUP($A10,'Return Data'!$B$7:$R$2292,14,0)</f>
        <v>14.8614</v>
      </c>
      <c r="O10" s="61">
        <f t="shared" si="5"/>
        <v>10</v>
      </c>
      <c r="P10" s="60"/>
      <c r="Q10" s="61"/>
      <c r="R10" s="60">
        <f>VLOOKUP($A10,'Return Data'!$B$7:$R$2292,16,0)</f>
        <v>8.2553999999999998</v>
      </c>
      <c r="S10" s="62">
        <f t="shared" si="6"/>
        <v>20</v>
      </c>
    </row>
    <row r="11" spans="1:20" x14ac:dyDescent="0.3">
      <c r="A11" s="58" t="s">
        <v>792</v>
      </c>
      <c r="B11" s="59">
        <f>VLOOKUP($A11,'Return Data'!$B$7:$R$2292,3,0)</f>
        <v>44827</v>
      </c>
      <c r="C11" s="60">
        <f>VLOOKUP($A11,'Return Data'!$B$7:$R$2292,4,0)</f>
        <v>33.749000000000002</v>
      </c>
      <c r="D11" s="60">
        <f>VLOOKUP($A11,'Return Data'!$B$7:$R$2292,10,0)</f>
        <v>16.8432</v>
      </c>
      <c r="E11" s="61">
        <f t="shared" si="0"/>
        <v>2</v>
      </c>
      <c r="F11" s="60">
        <f>VLOOKUP($A11,'Return Data'!$B$7:$R$2292,11,0)</f>
        <v>4.4116999999999997</v>
      </c>
      <c r="G11" s="61">
        <f t="shared" si="1"/>
        <v>6</v>
      </c>
      <c r="H11" s="60">
        <f>VLOOKUP($A11,'Return Data'!$B$7:$R$2292,12,0)</f>
        <v>8.8999999999999996E-2</v>
      </c>
      <c r="I11" s="61">
        <f t="shared" si="2"/>
        <v>11</v>
      </c>
      <c r="J11" s="60">
        <f>VLOOKUP($A11,'Return Data'!$B$7:$R$2292,13,0)</f>
        <v>-3.9803000000000002</v>
      </c>
      <c r="K11" s="61">
        <f t="shared" si="3"/>
        <v>16</v>
      </c>
      <c r="L11" s="60">
        <f>VLOOKUP($A11,'Return Data'!$B$7:$R$2292,17,0)</f>
        <v>21.337399999999999</v>
      </c>
      <c r="M11" s="61">
        <f t="shared" si="4"/>
        <v>17</v>
      </c>
      <c r="N11" s="60">
        <f>VLOOKUP($A11,'Return Data'!$B$7:$R$2292,14,0)</f>
        <v>11.9153</v>
      </c>
      <c r="O11" s="61">
        <f t="shared" si="5"/>
        <v>15</v>
      </c>
      <c r="P11" s="60">
        <f>VLOOKUP($A11,'Return Data'!$B$7:$R$2292,15,0)</f>
        <v>8.9277999999999995</v>
      </c>
      <c r="Q11" s="61">
        <f>RANK(P11,P$8:P$28,0)</f>
        <v>12</v>
      </c>
      <c r="R11" s="60">
        <f>VLOOKUP($A11,'Return Data'!$B$7:$R$2292,16,0)</f>
        <v>10.398300000000001</v>
      </c>
      <c r="S11" s="62">
        <f t="shared" si="6"/>
        <v>18</v>
      </c>
    </row>
    <row r="12" spans="1:20" x14ac:dyDescent="0.3">
      <c r="A12" s="58" t="s">
        <v>793</v>
      </c>
      <c r="B12" s="59">
        <f>VLOOKUP($A12,'Return Data'!$B$7:$R$2292,3,0)</f>
        <v>44827</v>
      </c>
      <c r="C12" s="60">
        <f>VLOOKUP($A12,'Return Data'!$B$7:$R$2292,4,0)</f>
        <v>68.583799999999997</v>
      </c>
      <c r="D12" s="60">
        <f>VLOOKUP($A12,'Return Data'!$B$7:$R$2292,10,0)</f>
        <v>16.362500000000001</v>
      </c>
      <c r="E12" s="61">
        <f t="shared" si="0"/>
        <v>3</v>
      </c>
      <c r="F12" s="60">
        <f>VLOOKUP($A12,'Return Data'!$B$7:$R$2292,11,0)</f>
        <v>7.5309999999999997</v>
      </c>
      <c r="G12" s="61">
        <f t="shared" si="1"/>
        <v>4</v>
      </c>
      <c r="H12" s="60">
        <f>VLOOKUP($A12,'Return Data'!$B$7:$R$2292,12,0)</f>
        <v>6.8981000000000003</v>
      </c>
      <c r="I12" s="61">
        <f t="shared" si="2"/>
        <v>4</v>
      </c>
      <c r="J12" s="60">
        <f>VLOOKUP($A12,'Return Data'!$B$7:$R$2292,13,0)</f>
        <v>5.0185000000000004</v>
      </c>
      <c r="K12" s="61">
        <f t="shared" si="3"/>
        <v>3</v>
      </c>
      <c r="L12" s="60">
        <f>VLOOKUP($A12,'Return Data'!$B$7:$R$2292,17,0)</f>
        <v>40.006500000000003</v>
      </c>
      <c r="M12" s="61">
        <f t="shared" si="4"/>
        <v>1</v>
      </c>
      <c r="N12" s="60">
        <f>VLOOKUP($A12,'Return Data'!$B$7:$R$2292,14,0)</f>
        <v>19.128799999999998</v>
      </c>
      <c r="O12" s="61">
        <f t="shared" si="5"/>
        <v>5</v>
      </c>
      <c r="P12" s="60">
        <f>VLOOKUP($A12,'Return Data'!$B$7:$R$2292,15,0)</f>
        <v>13.357200000000001</v>
      </c>
      <c r="Q12" s="61">
        <f>RANK(P12,P$8:P$28,0)</f>
        <v>4</v>
      </c>
      <c r="R12" s="60">
        <f>VLOOKUP($A12,'Return Data'!$B$7:$R$2292,16,0)</f>
        <v>13.530900000000001</v>
      </c>
      <c r="S12" s="62">
        <f t="shared" si="6"/>
        <v>13</v>
      </c>
    </row>
    <row r="13" spans="1:20" x14ac:dyDescent="0.3">
      <c r="A13" s="58" t="s">
        <v>795</v>
      </c>
      <c r="B13" s="59">
        <f>VLOOKUP($A13,'Return Data'!$B$7:$R$2292,3,0)</f>
        <v>44827</v>
      </c>
      <c r="C13" s="60">
        <f>VLOOKUP($A13,'Return Data'!$B$7:$R$2292,4,0)</f>
        <v>126.724</v>
      </c>
      <c r="D13" s="60">
        <f>VLOOKUP($A13,'Return Data'!$B$7:$R$2292,10,0)</f>
        <v>15.496600000000001</v>
      </c>
      <c r="E13" s="61">
        <f t="shared" si="0"/>
        <v>4</v>
      </c>
      <c r="F13" s="60">
        <f>VLOOKUP($A13,'Return Data'!$B$7:$R$2292,11,0)</f>
        <v>11.4057</v>
      </c>
      <c r="G13" s="61">
        <f t="shared" si="1"/>
        <v>1</v>
      </c>
      <c r="H13" s="60">
        <f>VLOOKUP($A13,'Return Data'!$B$7:$R$2292,12,0)</f>
        <v>13.7324</v>
      </c>
      <c r="I13" s="61">
        <f t="shared" si="2"/>
        <v>1</v>
      </c>
      <c r="J13" s="60">
        <f>VLOOKUP($A13,'Return Data'!$B$7:$R$2292,13,0)</f>
        <v>17.9893</v>
      </c>
      <c r="K13" s="61">
        <f t="shared" si="3"/>
        <v>1</v>
      </c>
      <c r="L13" s="60">
        <f>VLOOKUP($A13,'Return Data'!$B$7:$R$2292,17,0)</f>
        <v>39.678600000000003</v>
      </c>
      <c r="M13" s="61">
        <f t="shared" si="4"/>
        <v>2</v>
      </c>
      <c r="N13" s="60">
        <f>VLOOKUP($A13,'Return Data'!$B$7:$R$2292,14,0)</f>
        <v>18.1053</v>
      </c>
      <c r="O13" s="61">
        <f t="shared" si="5"/>
        <v>7</v>
      </c>
      <c r="P13" s="60">
        <f>VLOOKUP($A13,'Return Data'!$B$7:$R$2292,15,0)</f>
        <v>10.462</v>
      </c>
      <c r="Q13" s="61">
        <f>RANK(P13,P$8:P$28,0)</f>
        <v>9</v>
      </c>
      <c r="R13" s="60">
        <f>VLOOKUP($A13,'Return Data'!$B$7:$R$2292,16,0)</f>
        <v>15.126899999999999</v>
      </c>
      <c r="S13" s="62">
        <f t="shared" si="6"/>
        <v>7</v>
      </c>
    </row>
    <row r="14" spans="1:20" x14ac:dyDescent="0.3">
      <c r="A14" s="58" t="s">
        <v>798</v>
      </c>
      <c r="B14" s="59">
        <f>VLOOKUP($A14,'Return Data'!$B$7:$R$2292,3,0)</f>
        <v>44827</v>
      </c>
      <c r="C14" s="60">
        <f>VLOOKUP($A14,'Return Data'!$B$7:$R$2292,4,0)</f>
        <v>49.76</v>
      </c>
      <c r="D14" s="60">
        <f>VLOOKUP($A14,'Return Data'!$B$7:$R$2292,10,0)</f>
        <v>12.452</v>
      </c>
      <c r="E14" s="61">
        <f t="shared" si="0"/>
        <v>14</v>
      </c>
      <c r="F14" s="60">
        <f>VLOOKUP($A14,'Return Data'!$B$7:$R$2292,11,0)</f>
        <v>3.5156999999999998</v>
      </c>
      <c r="G14" s="61">
        <f t="shared" si="1"/>
        <v>8</v>
      </c>
      <c r="H14" s="60">
        <f>VLOOKUP($A14,'Return Data'!$B$7:$R$2292,12,0)</f>
        <v>2.8098999999999998</v>
      </c>
      <c r="I14" s="61">
        <f t="shared" si="2"/>
        <v>6</v>
      </c>
      <c r="J14" s="60">
        <f>VLOOKUP($A14,'Return Data'!$B$7:$R$2292,13,0)</f>
        <v>0.54559999999999997</v>
      </c>
      <c r="K14" s="61">
        <f t="shared" si="3"/>
        <v>5</v>
      </c>
      <c r="L14" s="60">
        <f>VLOOKUP($A14,'Return Data'!$B$7:$R$2292,17,0)</f>
        <v>28.298400000000001</v>
      </c>
      <c r="M14" s="61">
        <f t="shared" si="4"/>
        <v>7</v>
      </c>
      <c r="N14" s="60">
        <f>VLOOKUP($A14,'Return Data'!$B$7:$R$2292,14,0)</f>
        <v>19.561599999999999</v>
      </c>
      <c r="O14" s="61">
        <f t="shared" si="5"/>
        <v>3</v>
      </c>
      <c r="P14" s="60">
        <f>VLOOKUP($A14,'Return Data'!$B$7:$R$2292,15,0)</f>
        <v>12.701000000000001</v>
      </c>
      <c r="Q14" s="61">
        <f>RANK(P14,P$8:P$28,0)</f>
        <v>6</v>
      </c>
      <c r="R14" s="60">
        <f>VLOOKUP($A14,'Return Data'!$B$7:$R$2292,16,0)</f>
        <v>12.790699999999999</v>
      </c>
      <c r="S14" s="62">
        <f t="shared" si="6"/>
        <v>15</v>
      </c>
    </row>
    <row r="15" spans="1:20" x14ac:dyDescent="0.3">
      <c r="A15" s="58" t="s">
        <v>801</v>
      </c>
      <c r="B15" s="59">
        <f>VLOOKUP($A15,'Return Data'!$B$7:$R$2292,3,0)</f>
        <v>44827</v>
      </c>
      <c r="C15" s="60">
        <f>VLOOKUP($A15,'Return Data'!$B$7:$R$2292,4,0)</f>
        <v>15.1</v>
      </c>
      <c r="D15" s="60">
        <f>VLOOKUP($A15,'Return Data'!$B$7:$R$2292,10,0)</f>
        <v>11.934799999999999</v>
      </c>
      <c r="E15" s="61">
        <f t="shared" si="0"/>
        <v>18</v>
      </c>
      <c r="F15" s="60">
        <f>VLOOKUP($A15,'Return Data'!$B$7:$R$2292,11,0)</f>
        <v>0.59960000000000002</v>
      </c>
      <c r="G15" s="61">
        <f t="shared" si="1"/>
        <v>16</v>
      </c>
      <c r="H15" s="60">
        <f>VLOOKUP($A15,'Return Data'!$B$7:$R$2292,12,0)</f>
        <v>-0.1983</v>
      </c>
      <c r="I15" s="61">
        <f t="shared" si="2"/>
        <v>12</v>
      </c>
      <c r="J15" s="60">
        <f>VLOOKUP($A15,'Return Data'!$B$7:$R$2292,13,0)</f>
        <v>-1.8205</v>
      </c>
      <c r="K15" s="61">
        <f t="shared" si="3"/>
        <v>9</v>
      </c>
      <c r="L15" s="60">
        <f>VLOOKUP($A15,'Return Data'!$B$7:$R$2292,17,0)</f>
        <v>24.703600000000002</v>
      </c>
      <c r="M15" s="61">
        <f t="shared" si="4"/>
        <v>15</v>
      </c>
      <c r="N15" s="60">
        <f>VLOOKUP($A15,'Return Data'!$B$7:$R$2292,14,0)</f>
        <v>15.173</v>
      </c>
      <c r="O15" s="61">
        <f t="shared" si="5"/>
        <v>9</v>
      </c>
      <c r="P15" s="60"/>
      <c r="Q15" s="61"/>
      <c r="R15" s="60">
        <f>VLOOKUP($A15,'Return Data'!$B$7:$R$2292,16,0)</f>
        <v>8.8645999999999994</v>
      </c>
      <c r="S15" s="62">
        <f t="shared" si="6"/>
        <v>19</v>
      </c>
    </row>
    <row r="16" spans="1:20" x14ac:dyDescent="0.3">
      <c r="A16" s="58" t="s">
        <v>803</v>
      </c>
      <c r="B16" s="59">
        <f>VLOOKUP($A16,'Return Data'!$B$7:$R$2292,3,0)</f>
        <v>44827</v>
      </c>
      <c r="C16" s="60">
        <f>VLOOKUP($A16,'Return Data'!$B$7:$R$2292,4,0)</f>
        <v>52.850999999999999</v>
      </c>
      <c r="D16" s="60">
        <f>VLOOKUP($A16,'Return Data'!$B$7:$R$2292,10,0)</f>
        <v>12.425000000000001</v>
      </c>
      <c r="E16" s="61">
        <f t="shared" si="0"/>
        <v>16</v>
      </c>
      <c r="F16" s="60">
        <f>VLOOKUP($A16,'Return Data'!$B$7:$R$2292,11,0)</f>
        <v>9.6600000000000005E-2</v>
      </c>
      <c r="G16" s="61">
        <f t="shared" si="1"/>
        <v>18</v>
      </c>
      <c r="H16" s="60">
        <f>VLOOKUP($A16,'Return Data'!$B$7:$R$2292,12,0)</f>
        <v>-1.6726000000000001</v>
      </c>
      <c r="I16" s="61">
        <f t="shared" si="2"/>
        <v>16</v>
      </c>
      <c r="J16" s="60">
        <f>VLOOKUP($A16,'Return Data'!$B$7:$R$2292,13,0)</f>
        <v>-2.1095999999999999</v>
      </c>
      <c r="K16" s="61">
        <f t="shared" si="3"/>
        <v>11</v>
      </c>
      <c r="L16" s="60">
        <f>VLOOKUP($A16,'Return Data'!$B$7:$R$2292,17,0)</f>
        <v>16.952100000000002</v>
      </c>
      <c r="M16" s="61">
        <f t="shared" si="4"/>
        <v>20</v>
      </c>
      <c r="N16" s="60">
        <f>VLOOKUP($A16,'Return Data'!$B$7:$R$2292,14,0)</f>
        <v>12.7912</v>
      </c>
      <c r="O16" s="61">
        <f t="shared" si="5"/>
        <v>13</v>
      </c>
      <c r="P16" s="60">
        <f>VLOOKUP($A16,'Return Data'!$B$7:$R$2292,15,0)</f>
        <v>7.2643000000000004</v>
      </c>
      <c r="Q16" s="61">
        <f>RANK(P16,P$8:P$28,0)</f>
        <v>13</v>
      </c>
      <c r="R16" s="60">
        <f>VLOOKUP($A16,'Return Data'!$B$7:$R$2292,16,0)</f>
        <v>10.5938</v>
      </c>
      <c r="S16" s="62">
        <f t="shared" si="6"/>
        <v>17</v>
      </c>
    </row>
    <row r="17" spans="1:19" x14ac:dyDescent="0.3">
      <c r="A17" s="58" t="s">
        <v>805</v>
      </c>
      <c r="B17" s="59">
        <f>VLOOKUP($A17,'Return Data'!$B$7:$R$2292,3,0)</f>
        <v>44827</v>
      </c>
      <c r="C17" s="60">
        <f>VLOOKUP($A17,'Return Data'!$B$7:$R$2292,4,0)</f>
        <v>29.473800000000001</v>
      </c>
      <c r="D17" s="60">
        <f>VLOOKUP($A17,'Return Data'!$B$7:$R$2292,10,0)</f>
        <v>14.919700000000001</v>
      </c>
      <c r="E17" s="61">
        <f t="shared" si="0"/>
        <v>7</v>
      </c>
      <c r="F17" s="60">
        <f>VLOOKUP($A17,'Return Data'!$B$7:$R$2292,11,0)</f>
        <v>2.2906</v>
      </c>
      <c r="G17" s="61">
        <f t="shared" si="1"/>
        <v>11</v>
      </c>
      <c r="H17" s="60">
        <f>VLOOKUP($A17,'Return Data'!$B$7:$R$2292,12,0)</f>
        <v>-1.8404</v>
      </c>
      <c r="I17" s="61">
        <f t="shared" si="2"/>
        <v>17</v>
      </c>
      <c r="J17" s="60">
        <f>VLOOKUP($A17,'Return Data'!$B$7:$R$2292,13,0)</f>
        <v>-2.6162000000000001</v>
      </c>
      <c r="K17" s="61">
        <f t="shared" si="3"/>
        <v>13</v>
      </c>
      <c r="L17" s="60">
        <f>VLOOKUP($A17,'Return Data'!$B$7:$R$2292,17,0)</f>
        <v>28.339600000000001</v>
      </c>
      <c r="M17" s="61">
        <f t="shared" si="4"/>
        <v>6</v>
      </c>
      <c r="N17" s="60">
        <f>VLOOKUP($A17,'Return Data'!$B$7:$R$2292,14,0)</f>
        <v>19.450199999999999</v>
      </c>
      <c r="O17" s="61">
        <f t="shared" si="5"/>
        <v>4</v>
      </c>
      <c r="P17" s="60">
        <f>VLOOKUP($A17,'Return Data'!$B$7:$R$2292,15,0)</f>
        <v>15.297700000000001</v>
      </c>
      <c r="Q17" s="61">
        <f>RANK(P17,P$8:P$28,0)</f>
        <v>1</v>
      </c>
      <c r="R17" s="60">
        <f>VLOOKUP($A17,'Return Data'!$B$7:$R$2292,16,0)</f>
        <v>14.6546</v>
      </c>
      <c r="S17" s="62">
        <f t="shared" si="6"/>
        <v>9</v>
      </c>
    </row>
    <row r="18" spans="1:19" x14ac:dyDescent="0.3">
      <c r="A18" s="58" t="s">
        <v>2010</v>
      </c>
      <c r="B18" s="59">
        <f>VLOOKUP($A18,'Return Data'!$B$7:$R$2292,3,0)</f>
        <v>44827</v>
      </c>
      <c r="C18" s="60">
        <f>VLOOKUP($A18,'Return Data'!$B$7:$R$2292,4,0)</f>
        <v>11.724500000000001</v>
      </c>
      <c r="D18" s="60">
        <f>VLOOKUP($A18,'Return Data'!$B$7:$R$2292,10,0)</f>
        <v>13.6304</v>
      </c>
      <c r="E18" s="61">
        <f t="shared" si="0"/>
        <v>11</v>
      </c>
      <c r="F18" s="60">
        <f>VLOOKUP($A18,'Return Data'!$B$7:$R$2292,11,0)</f>
        <v>2.2740999999999998</v>
      </c>
      <c r="G18" s="61">
        <f t="shared" si="1"/>
        <v>12</v>
      </c>
      <c r="H18" s="60">
        <f>VLOOKUP($A18,'Return Data'!$B$7:$R$2292,12,0)</f>
        <v>2.7959999999999998</v>
      </c>
      <c r="I18" s="61">
        <f t="shared" si="2"/>
        <v>7</v>
      </c>
      <c r="J18" s="60">
        <f>VLOOKUP($A18,'Return Data'!$B$7:$R$2292,13,0)</f>
        <v>-0.83560000000000001</v>
      </c>
      <c r="K18" s="61">
        <f t="shared" si="3"/>
        <v>8</v>
      </c>
      <c r="L18" s="60">
        <f>VLOOKUP($A18,'Return Data'!$B$7:$R$2292,17,0)</f>
        <v>25.024799999999999</v>
      </c>
      <c r="M18" s="61">
        <f t="shared" si="4"/>
        <v>14</v>
      </c>
      <c r="N18" s="60">
        <f>VLOOKUP($A18,'Return Data'!$B$7:$R$2292,14,0)</f>
        <v>7.8882000000000003</v>
      </c>
      <c r="O18" s="61">
        <f t="shared" si="5"/>
        <v>17</v>
      </c>
      <c r="P18" s="60">
        <f>VLOOKUP($A18,'Return Data'!$B$7:$R$2292,15,0)</f>
        <v>6.2195</v>
      </c>
      <c r="Q18" s="61">
        <f>RANK(P18,P$8:P$28,0)</f>
        <v>14</v>
      </c>
      <c r="R18" s="60">
        <f>VLOOKUP($A18,'Return Data'!$B$7:$R$2292,16,0)</f>
        <v>1.0986</v>
      </c>
      <c r="S18" s="62">
        <f t="shared" si="6"/>
        <v>21</v>
      </c>
    </row>
    <row r="19" spans="1:19" x14ac:dyDescent="0.3">
      <c r="A19" s="58" t="s">
        <v>807</v>
      </c>
      <c r="B19" s="59">
        <f>VLOOKUP($A19,'Return Data'!$B$7:$R$2292,3,0)</f>
        <v>44827</v>
      </c>
      <c r="C19" s="60">
        <f>VLOOKUP($A19,'Return Data'!$B$7:$R$2292,4,0)</f>
        <v>16.416</v>
      </c>
      <c r="D19" s="60">
        <f>VLOOKUP($A19,'Return Data'!$B$7:$R$2292,10,0)</f>
        <v>13.8735</v>
      </c>
      <c r="E19" s="61">
        <f t="shared" si="0"/>
        <v>9</v>
      </c>
      <c r="F19" s="60">
        <f>VLOOKUP($A19,'Return Data'!$B$7:$R$2292,11,0)</f>
        <v>2.6192000000000002</v>
      </c>
      <c r="G19" s="61">
        <f t="shared" si="1"/>
        <v>10</v>
      </c>
      <c r="H19" s="60">
        <f>VLOOKUP($A19,'Return Data'!$B$7:$R$2292,12,0)</f>
        <v>1.0278</v>
      </c>
      <c r="I19" s="61">
        <f t="shared" si="2"/>
        <v>9</v>
      </c>
      <c r="J19" s="60">
        <f>VLOOKUP($A19,'Return Data'!$B$7:$R$2292,13,0)</f>
        <v>-0.1278</v>
      </c>
      <c r="K19" s="61">
        <f t="shared" si="3"/>
        <v>6</v>
      </c>
      <c r="L19" s="60">
        <f>VLOOKUP($A19,'Return Data'!$B$7:$R$2292,17,0)</f>
        <v>27.212299999999999</v>
      </c>
      <c r="M19" s="61">
        <f t="shared" si="4"/>
        <v>10</v>
      </c>
      <c r="N19" s="60"/>
      <c r="O19" s="61"/>
      <c r="P19" s="60"/>
      <c r="Q19" s="61"/>
      <c r="R19" s="60">
        <f>VLOOKUP($A19,'Return Data'!$B$7:$R$2292,16,0)</f>
        <v>16.8004</v>
      </c>
      <c r="S19" s="62">
        <f t="shared" si="6"/>
        <v>4</v>
      </c>
    </row>
    <row r="20" spans="1:19" x14ac:dyDescent="0.3">
      <c r="A20" s="58" t="s">
        <v>809</v>
      </c>
      <c r="B20" s="59">
        <f>VLOOKUP($A20,'Return Data'!$B$7:$R$2292,3,0)</f>
        <v>44827</v>
      </c>
      <c r="C20" s="60">
        <f>VLOOKUP($A20,'Return Data'!$B$7:$R$2292,4,0)</f>
        <v>15.455</v>
      </c>
      <c r="D20" s="60">
        <f>VLOOKUP($A20,'Return Data'!$B$7:$R$2292,10,0)</f>
        <v>9.4237000000000002</v>
      </c>
      <c r="E20" s="61">
        <f t="shared" si="0"/>
        <v>20</v>
      </c>
      <c r="F20" s="60">
        <f>VLOOKUP($A20,'Return Data'!$B$7:$R$2292,11,0)</f>
        <v>1.5106999999999999</v>
      </c>
      <c r="G20" s="61">
        <f t="shared" si="1"/>
        <v>13</v>
      </c>
      <c r="H20" s="60">
        <f>VLOOKUP($A20,'Return Data'!$B$7:$R$2292,12,0)</f>
        <v>-2.4983</v>
      </c>
      <c r="I20" s="61">
        <f t="shared" si="2"/>
        <v>18</v>
      </c>
      <c r="J20" s="60">
        <f>VLOOKUP($A20,'Return Data'!$B$7:$R$2292,13,0)</f>
        <v>-6.3220000000000001</v>
      </c>
      <c r="K20" s="61">
        <f t="shared" si="3"/>
        <v>19</v>
      </c>
      <c r="L20" s="60">
        <f>VLOOKUP($A20,'Return Data'!$B$7:$R$2292,17,0)</f>
        <v>16.404</v>
      </c>
      <c r="M20" s="61">
        <f t="shared" si="4"/>
        <v>21</v>
      </c>
      <c r="N20" s="60">
        <f>VLOOKUP($A20,'Return Data'!$B$7:$R$2292,14,0)</f>
        <v>12.2697</v>
      </c>
      <c r="O20" s="61">
        <f>RANK(N20,N$8:N$28,0)</f>
        <v>14</v>
      </c>
      <c r="P20" s="60"/>
      <c r="Q20" s="61"/>
      <c r="R20" s="60">
        <f>VLOOKUP($A20,'Return Data'!$B$7:$R$2292,16,0)</f>
        <v>11.8581</v>
      </c>
      <c r="S20" s="62">
        <f t="shared" si="6"/>
        <v>16</v>
      </c>
    </row>
    <row r="21" spans="1:19" x14ac:dyDescent="0.3">
      <c r="A21" s="58" t="s">
        <v>811</v>
      </c>
      <c r="B21" s="59">
        <f>VLOOKUP($A21,'Return Data'!$B$7:$R$2292,3,0)</f>
        <v>44827</v>
      </c>
      <c r="C21" s="60">
        <f>VLOOKUP($A21,'Return Data'!$B$7:$R$2292,4,0)</f>
        <v>18.331</v>
      </c>
      <c r="D21" s="60">
        <f>VLOOKUP($A21,'Return Data'!$B$7:$R$2292,10,0)</f>
        <v>7.9055999999999997</v>
      </c>
      <c r="E21" s="61">
        <f t="shared" si="0"/>
        <v>21</v>
      </c>
      <c r="F21" s="60">
        <f>VLOOKUP($A21,'Return Data'!$B$7:$R$2292,11,0)</f>
        <v>-2.8203</v>
      </c>
      <c r="G21" s="61">
        <f t="shared" si="1"/>
        <v>20</v>
      </c>
      <c r="H21" s="60">
        <f>VLOOKUP($A21,'Return Data'!$B$7:$R$2292,12,0)</f>
        <v>-7.3442999999999996</v>
      </c>
      <c r="I21" s="61">
        <f t="shared" si="2"/>
        <v>20</v>
      </c>
      <c r="J21" s="60">
        <f>VLOOKUP($A21,'Return Data'!$B$7:$R$2292,13,0)</f>
        <v>-7.0435999999999996</v>
      </c>
      <c r="K21" s="61">
        <f t="shared" si="3"/>
        <v>20</v>
      </c>
      <c r="L21" s="60">
        <f>VLOOKUP($A21,'Return Data'!$B$7:$R$2292,17,0)</f>
        <v>25.293199999999999</v>
      </c>
      <c r="M21" s="61">
        <f t="shared" si="4"/>
        <v>12</v>
      </c>
      <c r="N21" s="60"/>
      <c r="O21" s="61"/>
      <c r="P21" s="60"/>
      <c r="Q21" s="61"/>
      <c r="R21" s="60">
        <f>VLOOKUP($A21,'Return Data'!$B$7:$R$2292,16,0)</f>
        <v>19.736699999999999</v>
      </c>
      <c r="S21" s="62">
        <f t="shared" si="6"/>
        <v>2</v>
      </c>
    </row>
    <row r="22" spans="1:19" x14ac:dyDescent="0.3">
      <c r="A22" s="58" t="s">
        <v>813</v>
      </c>
      <c r="B22" s="59">
        <f>VLOOKUP($A22,'Return Data'!$B$7:$R$2292,3,0)</f>
        <v>44827</v>
      </c>
      <c r="C22" s="60">
        <f>VLOOKUP($A22,'Return Data'!$B$7:$R$2292,4,0)</f>
        <v>32.946599999999997</v>
      </c>
      <c r="D22" s="60">
        <f>VLOOKUP($A22,'Return Data'!$B$7:$R$2292,10,0)</f>
        <v>13.3475</v>
      </c>
      <c r="E22" s="61">
        <f t="shared" si="0"/>
        <v>12</v>
      </c>
      <c r="F22" s="60">
        <f>VLOOKUP($A22,'Return Data'!$B$7:$R$2292,11,0)</f>
        <v>7.8710000000000004</v>
      </c>
      <c r="G22" s="61">
        <f t="shared" si="1"/>
        <v>3</v>
      </c>
      <c r="H22" s="60">
        <f>VLOOKUP($A22,'Return Data'!$B$7:$R$2292,12,0)</f>
        <v>2.5167000000000002</v>
      </c>
      <c r="I22" s="61">
        <f t="shared" si="2"/>
        <v>8</v>
      </c>
      <c r="J22" s="60">
        <f>VLOOKUP($A22,'Return Data'!$B$7:$R$2292,13,0)</f>
        <v>-4.1905000000000001</v>
      </c>
      <c r="K22" s="61">
        <f t="shared" si="3"/>
        <v>18</v>
      </c>
      <c r="L22" s="60">
        <f>VLOOKUP($A22,'Return Data'!$B$7:$R$2292,17,0)</f>
        <v>20.596299999999999</v>
      </c>
      <c r="M22" s="61">
        <f t="shared" si="4"/>
        <v>18</v>
      </c>
      <c r="N22" s="60">
        <f>VLOOKUP($A22,'Return Data'!$B$7:$R$2292,14,0)</f>
        <v>12.8245</v>
      </c>
      <c r="O22" s="61">
        <f>RANK(N22,N$8:N$28,0)</f>
        <v>12</v>
      </c>
      <c r="P22" s="60">
        <f>VLOOKUP($A22,'Return Data'!$B$7:$R$2292,15,0)</f>
        <v>9.6394000000000002</v>
      </c>
      <c r="Q22" s="61">
        <f>RANK(P22,P$8:P$28,0)</f>
        <v>11</v>
      </c>
      <c r="R22" s="60">
        <f>VLOOKUP($A22,'Return Data'!$B$7:$R$2292,16,0)</f>
        <v>13.569900000000001</v>
      </c>
      <c r="S22" s="62">
        <f t="shared" si="6"/>
        <v>12</v>
      </c>
    </row>
    <row r="23" spans="1:19" x14ac:dyDescent="0.3">
      <c r="A23" s="58" t="s">
        <v>814</v>
      </c>
      <c r="B23" s="59">
        <f>VLOOKUP($A23,'Return Data'!$B$7:$R$2292,3,0)</f>
        <v>44827</v>
      </c>
      <c r="C23" s="60">
        <f>VLOOKUP($A23,'Return Data'!$B$7:$R$2292,4,0)</f>
        <v>80.684399999999997</v>
      </c>
      <c r="D23" s="60">
        <f>VLOOKUP($A23,'Return Data'!$B$7:$R$2292,10,0)</f>
        <v>15.0814</v>
      </c>
      <c r="E23" s="61">
        <f t="shared" si="0"/>
        <v>5</v>
      </c>
      <c r="F23" s="60">
        <f>VLOOKUP($A23,'Return Data'!$B$7:$R$2292,11,0)</f>
        <v>6.0624000000000002</v>
      </c>
      <c r="G23" s="61">
        <f t="shared" si="1"/>
        <v>5</v>
      </c>
      <c r="H23" s="60">
        <f>VLOOKUP($A23,'Return Data'!$B$7:$R$2292,12,0)</f>
        <v>7.6045999999999996</v>
      </c>
      <c r="I23" s="61">
        <f t="shared" si="2"/>
        <v>3</v>
      </c>
      <c r="J23" s="60">
        <f>VLOOKUP($A23,'Return Data'!$B$7:$R$2292,13,0)</f>
        <v>4.3945999999999996</v>
      </c>
      <c r="K23" s="61">
        <f t="shared" si="3"/>
        <v>4</v>
      </c>
      <c r="L23" s="60">
        <f>VLOOKUP($A23,'Return Data'!$B$7:$R$2292,17,0)</f>
        <v>35.752200000000002</v>
      </c>
      <c r="M23" s="61">
        <f t="shared" si="4"/>
        <v>3</v>
      </c>
      <c r="N23" s="60">
        <f>VLOOKUP($A23,'Return Data'!$B$7:$R$2292,14,0)</f>
        <v>20.568000000000001</v>
      </c>
      <c r="O23" s="61">
        <f>RANK(N23,N$8:N$28,0)</f>
        <v>2</v>
      </c>
      <c r="P23" s="60">
        <f>VLOOKUP($A23,'Return Data'!$B$7:$R$2292,15,0)</f>
        <v>12.585699999999999</v>
      </c>
      <c r="Q23" s="61">
        <f>RANK(P23,P$8:P$28,0)</f>
        <v>7</v>
      </c>
      <c r="R23" s="60">
        <f>VLOOKUP($A23,'Return Data'!$B$7:$R$2292,16,0)</f>
        <v>14.172499999999999</v>
      </c>
      <c r="S23" s="62">
        <f t="shared" si="6"/>
        <v>10</v>
      </c>
    </row>
    <row r="24" spans="1:19" x14ac:dyDescent="0.3">
      <c r="A24" s="58" t="s">
        <v>816</v>
      </c>
      <c r="B24" s="59">
        <f>VLOOKUP($A24,'Return Data'!$B$7:$R$2292,3,0)</f>
        <v>44827</v>
      </c>
      <c r="C24" s="60">
        <f>VLOOKUP($A24,'Return Data'!$B$7:$R$2292,4,0)</f>
        <v>58.019100000000002</v>
      </c>
      <c r="D24" s="60">
        <f>VLOOKUP($A24,'Return Data'!$B$7:$R$2292,10,0)</f>
        <v>20.367100000000001</v>
      </c>
      <c r="E24" s="61">
        <f t="shared" si="0"/>
        <v>1</v>
      </c>
      <c r="F24" s="60">
        <f>VLOOKUP($A24,'Return Data'!$B$7:$R$2292,11,0)</f>
        <v>10.4945</v>
      </c>
      <c r="G24" s="61">
        <f t="shared" si="1"/>
        <v>2</v>
      </c>
      <c r="H24" s="60">
        <f>VLOOKUP($A24,'Return Data'!$B$7:$R$2292,12,0)</f>
        <v>8.1144999999999996</v>
      </c>
      <c r="I24" s="61">
        <f t="shared" si="2"/>
        <v>2</v>
      </c>
      <c r="J24" s="60">
        <f>VLOOKUP($A24,'Return Data'!$B$7:$R$2292,13,0)</f>
        <v>7.4774000000000003</v>
      </c>
      <c r="K24" s="61">
        <f t="shared" si="3"/>
        <v>2</v>
      </c>
      <c r="L24" s="60">
        <f>VLOOKUP($A24,'Return Data'!$B$7:$R$2292,17,0)</f>
        <v>34.5139</v>
      </c>
      <c r="M24" s="61">
        <f t="shared" si="4"/>
        <v>4</v>
      </c>
      <c r="N24" s="60">
        <f>VLOOKUP($A24,'Return Data'!$B$7:$R$2292,14,0)</f>
        <v>22.515699999999999</v>
      </c>
      <c r="O24" s="61">
        <f>RANK(N24,N$8:N$28,0)</f>
        <v>1</v>
      </c>
      <c r="P24" s="60">
        <f>VLOOKUP($A24,'Return Data'!$B$7:$R$2292,15,0)</f>
        <v>13.9095</v>
      </c>
      <c r="Q24" s="61">
        <f>RANK(P24,P$8:P$28,0)</f>
        <v>3</v>
      </c>
      <c r="R24" s="60">
        <f>VLOOKUP($A24,'Return Data'!$B$7:$R$2292,16,0)</f>
        <v>13.226900000000001</v>
      </c>
      <c r="S24" s="62">
        <f t="shared" si="6"/>
        <v>14</v>
      </c>
    </row>
    <row r="25" spans="1:19" x14ac:dyDescent="0.3">
      <c r="A25" s="58" t="s">
        <v>819</v>
      </c>
      <c r="B25" s="59">
        <f>VLOOKUP($A25,'Return Data'!$B$7:$R$2292,3,0)</f>
        <v>44827</v>
      </c>
      <c r="C25" s="60">
        <f>VLOOKUP($A25,'Return Data'!$B$7:$R$2292,4,0)</f>
        <v>233.4691</v>
      </c>
      <c r="D25" s="60">
        <f>VLOOKUP($A25,'Return Data'!$B$7:$R$2292,10,0)</f>
        <v>13.744300000000001</v>
      </c>
      <c r="E25" s="61">
        <f t="shared" si="0"/>
        <v>10</v>
      </c>
      <c r="F25" s="60">
        <f>VLOOKUP($A25,'Return Data'!$B$7:$R$2292,11,0)</f>
        <v>0.93320000000000003</v>
      </c>
      <c r="G25" s="61">
        <f t="shared" si="1"/>
        <v>14</v>
      </c>
      <c r="H25" s="60">
        <f>VLOOKUP($A25,'Return Data'!$B$7:$R$2292,12,0)</f>
        <v>-6.1551</v>
      </c>
      <c r="I25" s="61">
        <f t="shared" si="2"/>
        <v>19</v>
      </c>
      <c r="J25" s="60">
        <f>VLOOKUP($A25,'Return Data'!$B$7:$R$2292,13,0)</f>
        <v>-3.3075000000000001</v>
      </c>
      <c r="K25" s="61">
        <f t="shared" si="3"/>
        <v>15</v>
      </c>
      <c r="L25" s="60">
        <f>VLOOKUP($A25,'Return Data'!$B$7:$R$2292,17,0)</f>
        <v>28.651199999999999</v>
      </c>
      <c r="M25" s="61">
        <f t="shared" si="4"/>
        <v>5</v>
      </c>
      <c r="N25" s="60">
        <f>VLOOKUP($A25,'Return Data'!$B$7:$R$2292,14,0)</f>
        <v>17.234999999999999</v>
      </c>
      <c r="O25" s="61">
        <f>RANK(N25,N$8:N$28,0)</f>
        <v>8</v>
      </c>
      <c r="P25" s="60">
        <f>VLOOKUP($A25,'Return Data'!$B$7:$R$2292,15,0)</f>
        <v>13.9831</v>
      </c>
      <c r="Q25" s="61">
        <f>RANK(P25,P$8:P$28,0)</f>
        <v>2</v>
      </c>
      <c r="R25" s="60">
        <f>VLOOKUP($A25,'Return Data'!$B$7:$R$2292,16,0)</f>
        <v>19.1722</v>
      </c>
      <c r="S25" s="62">
        <f t="shared" si="6"/>
        <v>3</v>
      </c>
    </row>
    <row r="26" spans="1:19" x14ac:dyDescent="0.3">
      <c r="A26" s="58" t="s">
        <v>1912</v>
      </c>
      <c r="B26" s="59">
        <f>VLOOKUP($A26,'Return Data'!$B$7:$R$2292,3,0)</f>
        <v>44827</v>
      </c>
      <c r="C26" s="60">
        <f>VLOOKUP($A26,'Return Data'!$B$7:$R$2292,4,0)</f>
        <v>107.9599</v>
      </c>
      <c r="D26" s="60">
        <f>VLOOKUP($A26,'Return Data'!$B$7:$R$2292,10,0)</f>
        <v>14.9923</v>
      </c>
      <c r="E26" s="61">
        <f t="shared" si="0"/>
        <v>6</v>
      </c>
      <c r="F26" s="60">
        <f>VLOOKUP($A26,'Return Data'!$B$7:$R$2292,11,0)</f>
        <v>0.59950000000000003</v>
      </c>
      <c r="G26" s="61">
        <f t="shared" si="1"/>
        <v>17</v>
      </c>
      <c r="H26" s="60">
        <f>VLOOKUP($A26,'Return Data'!$B$7:$R$2292,12,0)</f>
        <v>-0.85419999999999996</v>
      </c>
      <c r="I26" s="61">
        <f t="shared" si="2"/>
        <v>14</v>
      </c>
      <c r="J26" s="60">
        <f>VLOOKUP($A26,'Return Data'!$B$7:$R$2292,13,0)</f>
        <v>-1.9349000000000001</v>
      </c>
      <c r="K26" s="61">
        <f t="shared" si="3"/>
        <v>10</v>
      </c>
      <c r="L26" s="60">
        <f>VLOOKUP($A26,'Return Data'!$B$7:$R$2292,17,0)</f>
        <v>28.129899999999999</v>
      </c>
      <c r="M26" s="61">
        <f t="shared" si="4"/>
        <v>8</v>
      </c>
      <c r="N26" s="60">
        <f>VLOOKUP($A26,'Return Data'!$B$7:$R$2292,14,0)</f>
        <v>18.2029</v>
      </c>
      <c r="O26" s="61">
        <f>RANK(N26,N$8:N$28,0)</f>
        <v>6</v>
      </c>
      <c r="P26" s="60">
        <f>VLOOKUP($A26,'Return Data'!$B$7:$R$2292,15,0)</f>
        <v>13.1343</v>
      </c>
      <c r="Q26" s="61">
        <f>RANK(P26,P$8:P$28,0)</f>
        <v>5</v>
      </c>
      <c r="R26" s="60">
        <f>VLOOKUP($A26,'Return Data'!$B$7:$R$2292,16,0)</f>
        <v>15.1395</v>
      </c>
      <c r="S26" s="62">
        <f t="shared" si="6"/>
        <v>6</v>
      </c>
    </row>
    <row r="27" spans="1:19" x14ac:dyDescent="0.3">
      <c r="A27" s="58" t="s">
        <v>823</v>
      </c>
      <c r="B27" s="59">
        <f>VLOOKUP($A27,'Return Data'!$B$7:$R$2292,3,0)</f>
        <v>44827</v>
      </c>
      <c r="C27" s="60">
        <f>VLOOKUP($A27,'Return Data'!$B$7:$R$2292,4,0)</f>
        <v>14.891</v>
      </c>
      <c r="D27" s="60">
        <f>VLOOKUP($A27,'Return Data'!$B$7:$R$2292,10,0)</f>
        <v>12.0534</v>
      </c>
      <c r="E27" s="61">
        <f t="shared" si="0"/>
        <v>17</v>
      </c>
      <c r="F27" s="60">
        <f>VLOOKUP($A27,'Return Data'!$B$7:$R$2292,11,0)</f>
        <v>-9.4000000000000004E-3</v>
      </c>
      <c r="G27" s="61">
        <f t="shared" si="1"/>
        <v>19</v>
      </c>
      <c r="H27" s="60">
        <f>VLOOKUP($A27,'Return Data'!$B$7:$R$2292,12,0)</f>
        <v>0.81240000000000001</v>
      </c>
      <c r="I27" s="61">
        <f t="shared" si="2"/>
        <v>10</v>
      </c>
      <c r="J27" s="60">
        <f>VLOOKUP($A27,'Return Data'!$B$7:$R$2292,13,0)</f>
        <v>-2.4053</v>
      </c>
      <c r="K27" s="61">
        <f t="shared" si="3"/>
        <v>12</v>
      </c>
      <c r="L27" s="60">
        <f>VLOOKUP($A27,'Return Data'!$B$7:$R$2292,17,0)</f>
        <v>27.943999999999999</v>
      </c>
      <c r="M27" s="61">
        <f t="shared" si="4"/>
        <v>9</v>
      </c>
      <c r="N27" s="60"/>
      <c r="O27" s="61"/>
      <c r="P27" s="60"/>
      <c r="Q27" s="61"/>
      <c r="R27" s="60">
        <f>VLOOKUP($A27,'Return Data'!$B$7:$R$2292,16,0)</f>
        <v>15.2652</v>
      </c>
      <c r="S27" s="62">
        <f t="shared" si="6"/>
        <v>5</v>
      </c>
    </row>
    <row r="28" spans="1:19" x14ac:dyDescent="0.3">
      <c r="A28" s="58" t="s">
        <v>825</v>
      </c>
      <c r="B28" s="59">
        <f>VLOOKUP($A28,'Return Data'!$B$7:$R$2292,3,0)</f>
        <v>44827</v>
      </c>
      <c r="C28" s="60">
        <f>VLOOKUP($A28,'Return Data'!$B$7:$R$2292,4,0)</f>
        <v>17.82</v>
      </c>
      <c r="D28" s="60">
        <f>VLOOKUP($A28,'Return Data'!$B$7:$R$2292,10,0)</f>
        <v>12.9278</v>
      </c>
      <c r="E28" s="61">
        <f t="shared" si="0"/>
        <v>13</v>
      </c>
      <c r="F28" s="60">
        <f>VLOOKUP($A28,'Return Data'!$B$7:$R$2292,11,0)</f>
        <v>4.1496000000000004</v>
      </c>
      <c r="G28" s="61">
        <f t="shared" si="1"/>
        <v>7</v>
      </c>
      <c r="H28" s="60">
        <f>VLOOKUP($A28,'Return Data'!$B$7:$R$2292,12,0)</f>
        <v>-0.8347</v>
      </c>
      <c r="I28" s="61">
        <f t="shared" si="2"/>
        <v>13</v>
      </c>
      <c r="J28" s="60">
        <f>VLOOKUP($A28,'Return Data'!$B$7:$R$2292,13,0)</f>
        <v>-2.9411999999999998</v>
      </c>
      <c r="K28" s="61">
        <f t="shared" si="3"/>
        <v>14</v>
      </c>
      <c r="L28" s="60">
        <f>VLOOKUP($A28,'Return Data'!$B$7:$R$2292,17,0)</f>
        <v>26.9909</v>
      </c>
      <c r="M28" s="61">
        <f t="shared" si="4"/>
        <v>11</v>
      </c>
      <c r="N28" s="60"/>
      <c r="O28" s="61"/>
      <c r="P28" s="60"/>
      <c r="Q28" s="61"/>
      <c r="R28" s="60">
        <f>VLOOKUP($A28,'Return Data'!$B$7:$R$2292,16,0)</f>
        <v>20.221900000000002</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13.59804761904762</v>
      </c>
      <c r="E30" s="69"/>
      <c r="F30" s="70">
        <f>AVERAGE(F8:F28)</f>
        <v>3.0100619047619044</v>
      </c>
      <c r="G30" s="69"/>
      <c r="H30" s="70">
        <f>AVERAGE(H8:H28)</f>
        <v>0.89306190476190461</v>
      </c>
      <c r="I30" s="69"/>
      <c r="J30" s="70">
        <f>AVERAGE(J8:J28)</f>
        <v>-1.1569190476190476</v>
      </c>
      <c r="K30" s="69"/>
      <c r="L30" s="70">
        <f>AVERAGE(L8:L28)</f>
        <v>26.92396190476191</v>
      </c>
      <c r="M30" s="69"/>
      <c r="N30" s="70">
        <f>AVERAGE(N8:N28)</f>
        <v>15.783441176470589</v>
      </c>
      <c r="O30" s="69"/>
      <c r="P30" s="70">
        <f>AVERAGE(P8:P28)</f>
        <v>11.295835714285715</v>
      </c>
      <c r="Q30" s="69"/>
      <c r="R30" s="70">
        <f>AVERAGE(R8:R28)</f>
        <v>13.482719047619049</v>
      </c>
      <c r="S30" s="71"/>
    </row>
    <row r="31" spans="1:19" x14ac:dyDescent="0.3">
      <c r="A31" s="68" t="s">
        <v>28</v>
      </c>
      <c r="B31" s="69"/>
      <c r="C31" s="69"/>
      <c r="D31" s="70">
        <f>MIN(D8:D28)</f>
        <v>7.9055999999999997</v>
      </c>
      <c r="E31" s="69"/>
      <c r="F31" s="70">
        <f>MIN(F8:F28)</f>
        <v>-4.0354999999999999</v>
      </c>
      <c r="G31" s="69"/>
      <c r="H31" s="70">
        <f>MIN(H8:H28)</f>
        <v>-9.2834000000000003</v>
      </c>
      <c r="I31" s="69"/>
      <c r="J31" s="70">
        <f>MIN(J8:J28)</f>
        <v>-15.3498</v>
      </c>
      <c r="K31" s="69"/>
      <c r="L31" s="70">
        <f>MIN(L8:L28)</f>
        <v>16.404</v>
      </c>
      <c r="M31" s="69"/>
      <c r="N31" s="70">
        <f>MIN(N8:N28)</f>
        <v>7.8882000000000003</v>
      </c>
      <c r="O31" s="69"/>
      <c r="P31" s="70">
        <f>MIN(P8:P28)</f>
        <v>6.2195</v>
      </c>
      <c r="Q31" s="69"/>
      <c r="R31" s="70">
        <f>MIN(R8:R28)</f>
        <v>1.0986</v>
      </c>
      <c r="S31" s="71"/>
    </row>
    <row r="32" spans="1:19" ht="15" thickBot="1" x14ac:dyDescent="0.35">
      <c r="A32" s="72" t="s">
        <v>29</v>
      </c>
      <c r="B32" s="73"/>
      <c r="C32" s="73"/>
      <c r="D32" s="74">
        <f>MAX(D8:D28)</f>
        <v>20.367100000000001</v>
      </c>
      <c r="E32" s="73"/>
      <c r="F32" s="74">
        <f>MAX(F8:F28)</f>
        <v>11.4057</v>
      </c>
      <c r="G32" s="73"/>
      <c r="H32" s="74">
        <f>MAX(H8:H28)</f>
        <v>13.7324</v>
      </c>
      <c r="I32" s="73"/>
      <c r="J32" s="74">
        <f>MAX(J8:J28)</f>
        <v>17.9893</v>
      </c>
      <c r="K32" s="73"/>
      <c r="L32" s="74">
        <f>MAX(L8:L28)</f>
        <v>40.006500000000003</v>
      </c>
      <c r="M32" s="73"/>
      <c r="N32" s="74">
        <f>MAX(N8:N28)</f>
        <v>22.515699999999999</v>
      </c>
      <c r="O32" s="73"/>
      <c r="P32" s="74">
        <f>MAX(P8:P28)</f>
        <v>15.297700000000001</v>
      </c>
      <c r="Q32" s="73"/>
      <c r="R32" s="74">
        <f>MAX(R8:R28)</f>
        <v>20.221900000000002</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1354</v>
      </c>
      <c r="B8" s="59">
        <f>VLOOKUP($A8,'Return Data'!$B$7:$R$2292,3,0)</f>
        <v>44827</v>
      </c>
      <c r="C8" s="60">
        <f>VLOOKUP($A8,'Return Data'!$B$7:$R$2292,4,0)</f>
        <v>58.194299999999998</v>
      </c>
      <c r="D8" s="60">
        <f>VLOOKUP($A8,'Return Data'!$B$7:$R$2292,10,0)</f>
        <v>17.2882</v>
      </c>
      <c r="E8" s="61">
        <f t="shared" ref="E8:E29" si="0">RANK(D8,D$8:D$29,0)</f>
        <v>18</v>
      </c>
      <c r="F8" s="60">
        <f>VLOOKUP($A8,'Return Data'!$B$7:$R$2292,11,0)</f>
        <v>4.0571999999999999</v>
      </c>
      <c r="G8" s="61">
        <f t="shared" ref="G8:G29" si="1">RANK(F8,F$8:F$29,0)</f>
        <v>21</v>
      </c>
      <c r="H8" s="60">
        <f>VLOOKUP($A8,'Return Data'!$B$7:$R$2292,12,0)</f>
        <v>-2.6840999999999999</v>
      </c>
      <c r="I8" s="61">
        <f t="shared" ref="I8:I29" si="2">RANK(H8,H$8:H$29,0)</f>
        <v>20</v>
      </c>
      <c r="J8" s="60">
        <f>VLOOKUP($A8,'Return Data'!$B$7:$R$2292,13,0)</f>
        <v>-3.2469000000000001</v>
      </c>
      <c r="K8" s="61">
        <f t="shared" ref="K8:K29" si="3">RANK(J8,J$8:J$29,0)</f>
        <v>20</v>
      </c>
      <c r="L8" s="60">
        <f>VLOOKUP($A8,'Return Data'!$B$7:$R$2292,17,0)</f>
        <v>35.1158</v>
      </c>
      <c r="M8" s="61">
        <f t="shared" ref="M8:M18" si="4">RANK(L8,L$8:L$29,0)</f>
        <v>21</v>
      </c>
      <c r="N8" s="60">
        <f>VLOOKUP($A8,'Return Data'!$B$7:$R$2292,14,0)</f>
        <v>20.3812</v>
      </c>
      <c r="O8" s="61">
        <f>RANK(N8,N$8:N$29,0)</f>
        <v>20</v>
      </c>
      <c r="P8" s="60">
        <f>VLOOKUP($A8,'Return Data'!$B$7:$R$2292,15,0)</f>
        <v>7.7305999999999999</v>
      </c>
      <c r="Q8" s="61">
        <f>RANK(P8,P$8:P$29,0)</f>
        <v>15</v>
      </c>
      <c r="R8" s="60">
        <f>VLOOKUP($A8,'Return Data'!$B$7:$R$2292,16,0)</f>
        <v>16.4056</v>
      </c>
      <c r="S8" s="62">
        <f t="shared" ref="S8:S29" si="5">RANK(R8,R$8:R$29,0)</f>
        <v>18</v>
      </c>
    </row>
    <row r="9" spans="1:20" x14ac:dyDescent="0.3">
      <c r="A9" s="58" t="s">
        <v>1355</v>
      </c>
      <c r="B9" s="59">
        <f>VLOOKUP($A9,'Return Data'!$B$7:$R$2292,3,0)</f>
        <v>44827</v>
      </c>
      <c r="C9" s="60">
        <f>VLOOKUP($A9,'Return Data'!$B$7:$R$2292,4,0)</f>
        <v>71.17</v>
      </c>
      <c r="D9" s="60">
        <f>VLOOKUP($A9,'Return Data'!$B$7:$R$2292,10,0)</f>
        <v>16.290800000000001</v>
      </c>
      <c r="E9" s="61">
        <f t="shared" si="0"/>
        <v>20</v>
      </c>
      <c r="F9" s="60">
        <f>VLOOKUP($A9,'Return Data'!$B$7:$R$2292,11,0)</f>
        <v>6.7176</v>
      </c>
      <c r="G9" s="61">
        <f t="shared" si="1"/>
        <v>10</v>
      </c>
      <c r="H9" s="60">
        <f>VLOOKUP($A9,'Return Data'!$B$7:$R$2292,12,0)</f>
        <v>6.6058000000000003</v>
      </c>
      <c r="I9" s="61">
        <f t="shared" si="2"/>
        <v>8</v>
      </c>
      <c r="J9" s="60">
        <f>VLOOKUP($A9,'Return Data'!$B$7:$R$2292,13,0)</f>
        <v>8.7228999999999992</v>
      </c>
      <c r="K9" s="61">
        <f t="shared" si="3"/>
        <v>11</v>
      </c>
      <c r="L9" s="60">
        <f>VLOOKUP($A9,'Return Data'!$B$7:$R$2292,17,0)</f>
        <v>41.870600000000003</v>
      </c>
      <c r="M9" s="61">
        <f t="shared" si="4"/>
        <v>16</v>
      </c>
      <c r="N9" s="60">
        <f>VLOOKUP($A9,'Return Data'!$B$7:$R$2292,14,0)</f>
        <v>29.748100000000001</v>
      </c>
      <c r="O9" s="61">
        <f>RANK(N9,N$8:N$29,0)</f>
        <v>13</v>
      </c>
      <c r="P9" s="60">
        <f>VLOOKUP($A9,'Return Data'!$B$7:$R$2292,15,0)</f>
        <v>21.455300000000001</v>
      </c>
      <c r="Q9" s="61">
        <f>RANK(P9,P$8:P$29,0)</f>
        <v>2</v>
      </c>
      <c r="R9" s="60">
        <f>VLOOKUP($A9,'Return Data'!$B$7:$R$2292,16,0)</f>
        <v>24.914100000000001</v>
      </c>
      <c r="S9" s="62">
        <f t="shared" si="5"/>
        <v>8</v>
      </c>
    </row>
    <row r="10" spans="1:20" x14ac:dyDescent="0.3">
      <c r="A10" s="58" t="s">
        <v>2039</v>
      </c>
      <c r="B10" s="59">
        <f>VLOOKUP($A10,'Return Data'!$B$7:$R$2292,3,0)</f>
        <v>44827</v>
      </c>
      <c r="C10" s="60">
        <f>VLOOKUP($A10,'Return Data'!$B$7:$R$2292,4,0)</f>
        <v>28.93</v>
      </c>
      <c r="D10" s="60">
        <f>VLOOKUP($A10,'Return Data'!$B$7:$R$2292,10,0)</f>
        <v>21.503599999999999</v>
      </c>
      <c r="E10" s="61">
        <f t="shared" si="0"/>
        <v>3</v>
      </c>
      <c r="F10" s="60">
        <f>VLOOKUP($A10,'Return Data'!$B$7:$R$2292,11,0)</f>
        <v>5.7382999999999997</v>
      </c>
      <c r="G10" s="61">
        <f t="shared" si="1"/>
        <v>15</v>
      </c>
      <c r="H10" s="60">
        <f>VLOOKUP($A10,'Return Data'!$B$7:$R$2292,12,0)</f>
        <v>3.5432999999999999</v>
      </c>
      <c r="I10" s="61">
        <f t="shared" si="2"/>
        <v>14</v>
      </c>
      <c r="J10" s="60">
        <f>VLOOKUP($A10,'Return Data'!$B$7:$R$2292,13,0)</f>
        <v>8.5553000000000008</v>
      </c>
      <c r="K10" s="61">
        <f t="shared" si="3"/>
        <v>12</v>
      </c>
      <c r="L10" s="60">
        <f>VLOOKUP($A10,'Return Data'!$B$7:$R$2292,17,0)</f>
        <v>45.157299999999999</v>
      </c>
      <c r="M10" s="61">
        <f t="shared" si="4"/>
        <v>10</v>
      </c>
      <c r="N10" s="60">
        <f>VLOOKUP($A10,'Return Data'!$B$7:$R$2292,14,0)</f>
        <v>40.7303</v>
      </c>
      <c r="O10" s="61">
        <f>RANK(N10,N$8:N$29,0)</f>
        <v>2</v>
      </c>
      <c r="P10" s="60"/>
      <c r="Q10" s="61"/>
      <c r="R10" s="60">
        <f>VLOOKUP($A10,'Return Data'!$B$7:$R$2292,16,0)</f>
        <v>32.603900000000003</v>
      </c>
      <c r="S10" s="62">
        <f t="shared" si="5"/>
        <v>2</v>
      </c>
    </row>
    <row r="11" spans="1:20" x14ac:dyDescent="0.3">
      <c r="A11" s="58" t="s">
        <v>1357</v>
      </c>
      <c r="B11" s="59">
        <f>VLOOKUP($A11,'Return Data'!$B$7:$R$2292,3,0)</f>
        <v>44827</v>
      </c>
      <c r="C11" s="60">
        <f>VLOOKUP($A11,'Return Data'!$B$7:$R$2292,4,0)</f>
        <v>26.45</v>
      </c>
      <c r="D11" s="60">
        <f>VLOOKUP($A11,'Return Data'!$B$7:$R$2292,10,0)</f>
        <v>18.027699999999999</v>
      </c>
      <c r="E11" s="61">
        <f t="shared" si="0"/>
        <v>16</v>
      </c>
      <c r="F11" s="60">
        <f>VLOOKUP($A11,'Return Data'!$B$7:$R$2292,11,0)</f>
        <v>6.0119999999999996</v>
      </c>
      <c r="G11" s="61">
        <f t="shared" si="1"/>
        <v>13</v>
      </c>
      <c r="H11" s="60">
        <f>VLOOKUP($A11,'Return Data'!$B$7:$R$2292,12,0)</f>
        <v>10.855</v>
      </c>
      <c r="I11" s="61">
        <f t="shared" si="2"/>
        <v>2</v>
      </c>
      <c r="J11" s="60">
        <f>VLOOKUP($A11,'Return Data'!$B$7:$R$2292,13,0)</f>
        <v>15.8056</v>
      </c>
      <c r="K11" s="61">
        <f t="shared" si="3"/>
        <v>1</v>
      </c>
      <c r="L11" s="60">
        <f>VLOOKUP($A11,'Return Data'!$B$7:$R$2292,17,0)</f>
        <v>50.484400000000001</v>
      </c>
      <c r="M11" s="61">
        <f t="shared" si="4"/>
        <v>2</v>
      </c>
      <c r="N11" s="60">
        <f>VLOOKUP($A11,'Return Data'!$B$7:$R$2292,14,0)</f>
        <v>40.0501</v>
      </c>
      <c r="O11" s="61">
        <f t="shared" ref="O11:O25" si="6">RANK(N11,N$8:N$29,0)</f>
        <v>3</v>
      </c>
      <c r="P11" s="60"/>
      <c r="Q11" s="61"/>
      <c r="R11" s="60">
        <f>VLOOKUP($A11,'Return Data'!$B$7:$R$2292,16,0)</f>
        <v>30.967099999999999</v>
      </c>
      <c r="S11" s="62">
        <f t="shared" si="5"/>
        <v>4</v>
      </c>
    </row>
    <row r="12" spans="1:20" x14ac:dyDescent="0.3">
      <c r="A12" s="58" t="s">
        <v>1359</v>
      </c>
      <c r="B12" s="59">
        <f>VLOOKUP($A12,'Return Data'!$B$7:$R$2292,3,0)</f>
        <v>44827</v>
      </c>
      <c r="C12" s="60">
        <f>VLOOKUP($A12,'Return Data'!$B$7:$R$2292,4,0)</f>
        <v>123.149</v>
      </c>
      <c r="D12" s="60">
        <f>VLOOKUP($A12,'Return Data'!$B$7:$R$2292,10,0)</f>
        <v>18.362400000000001</v>
      </c>
      <c r="E12" s="61">
        <f t="shared" si="0"/>
        <v>15</v>
      </c>
      <c r="F12" s="60">
        <f>VLOOKUP($A12,'Return Data'!$B$7:$R$2292,11,0)</f>
        <v>5.2556000000000003</v>
      </c>
      <c r="G12" s="61">
        <f t="shared" si="1"/>
        <v>17</v>
      </c>
      <c r="H12" s="60">
        <f>VLOOKUP($A12,'Return Data'!$B$7:$R$2292,12,0)</f>
        <v>5.5406000000000004</v>
      </c>
      <c r="I12" s="61">
        <f t="shared" si="2"/>
        <v>11</v>
      </c>
      <c r="J12" s="60">
        <f>VLOOKUP($A12,'Return Data'!$B$7:$R$2292,13,0)</f>
        <v>10.544700000000001</v>
      </c>
      <c r="K12" s="61">
        <f t="shared" si="3"/>
        <v>7</v>
      </c>
      <c r="L12" s="60">
        <f>VLOOKUP($A12,'Return Data'!$B$7:$R$2292,17,0)</f>
        <v>41.7654</v>
      </c>
      <c r="M12" s="61">
        <f t="shared" si="4"/>
        <v>17</v>
      </c>
      <c r="N12" s="60">
        <f>VLOOKUP($A12,'Return Data'!$B$7:$R$2292,14,0)</f>
        <v>31.011800000000001</v>
      </c>
      <c r="O12" s="61">
        <f t="shared" si="6"/>
        <v>10</v>
      </c>
      <c r="P12" s="60">
        <f>VLOOKUP($A12,'Return Data'!$B$7:$R$2292,15,0)</f>
        <v>14.786</v>
      </c>
      <c r="Q12" s="61">
        <f t="shared" ref="Q12:Q29" si="7">RANK(P12,P$8:P$29,0)</f>
        <v>11</v>
      </c>
      <c r="R12" s="60">
        <f>VLOOKUP($A12,'Return Data'!$B$7:$R$2292,16,0)</f>
        <v>22.1769</v>
      </c>
      <c r="S12" s="62">
        <f t="shared" si="5"/>
        <v>10</v>
      </c>
    </row>
    <row r="13" spans="1:20" x14ac:dyDescent="0.3">
      <c r="A13" s="58" t="s">
        <v>1361</v>
      </c>
      <c r="B13" s="59">
        <f>VLOOKUP($A13,'Return Data'!$B$7:$R$2292,3,0)</f>
        <v>44827</v>
      </c>
      <c r="C13" s="60">
        <f>VLOOKUP($A13,'Return Data'!$B$7:$R$2292,4,0)</f>
        <v>26.841000000000001</v>
      </c>
      <c r="D13" s="60">
        <f>VLOOKUP($A13,'Return Data'!$B$7:$R$2292,10,0)</f>
        <v>19.959800000000001</v>
      </c>
      <c r="E13" s="61">
        <f t="shared" si="0"/>
        <v>11</v>
      </c>
      <c r="F13" s="60">
        <f>VLOOKUP($A13,'Return Data'!$B$7:$R$2292,11,0)</f>
        <v>7.0258000000000003</v>
      </c>
      <c r="G13" s="61">
        <f t="shared" si="1"/>
        <v>9</v>
      </c>
      <c r="H13" s="60">
        <f>VLOOKUP($A13,'Return Data'!$B$7:$R$2292,12,0)</f>
        <v>5.0487000000000002</v>
      </c>
      <c r="I13" s="61">
        <f t="shared" si="2"/>
        <v>13</v>
      </c>
      <c r="J13" s="60">
        <f>VLOOKUP($A13,'Return Data'!$B$7:$R$2292,13,0)</f>
        <v>10.5114</v>
      </c>
      <c r="K13" s="61">
        <f t="shared" si="3"/>
        <v>8</v>
      </c>
      <c r="L13" s="60">
        <f>VLOOKUP($A13,'Return Data'!$B$7:$R$2292,17,0)</f>
        <v>46.389699999999998</v>
      </c>
      <c r="M13" s="61">
        <f t="shared" si="4"/>
        <v>9</v>
      </c>
      <c r="N13" s="60">
        <f>VLOOKUP($A13,'Return Data'!$B$7:$R$2292,14,0)</f>
        <v>34.097999999999999</v>
      </c>
      <c r="O13" s="61">
        <f t="shared" si="6"/>
        <v>6</v>
      </c>
      <c r="P13" s="60"/>
      <c r="Q13" s="61"/>
      <c r="R13" s="60">
        <f>VLOOKUP($A13,'Return Data'!$B$7:$R$2292,16,0)</f>
        <v>31.283799999999999</v>
      </c>
      <c r="S13" s="62">
        <f t="shared" si="5"/>
        <v>3</v>
      </c>
    </row>
    <row r="14" spans="1:20" x14ac:dyDescent="0.3">
      <c r="A14" s="58" t="s">
        <v>1364</v>
      </c>
      <c r="B14" s="59">
        <f>VLOOKUP($A14,'Return Data'!$B$7:$R$2292,3,0)</f>
        <v>44827</v>
      </c>
      <c r="C14" s="60">
        <f>VLOOKUP($A14,'Return Data'!$B$7:$R$2292,4,0)</f>
        <v>103.6357</v>
      </c>
      <c r="D14" s="60">
        <f>VLOOKUP($A14,'Return Data'!$B$7:$R$2292,10,0)</f>
        <v>20.346299999999999</v>
      </c>
      <c r="E14" s="61">
        <f t="shared" si="0"/>
        <v>8</v>
      </c>
      <c r="F14" s="60">
        <f>VLOOKUP($A14,'Return Data'!$B$7:$R$2292,11,0)</f>
        <v>7.7542</v>
      </c>
      <c r="G14" s="61">
        <f t="shared" si="1"/>
        <v>7</v>
      </c>
      <c r="H14" s="60">
        <f>VLOOKUP($A14,'Return Data'!$B$7:$R$2292,12,0)</f>
        <v>5.4278000000000004</v>
      </c>
      <c r="I14" s="61">
        <f t="shared" si="2"/>
        <v>12</v>
      </c>
      <c r="J14" s="60">
        <f>VLOOKUP($A14,'Return Data'!$B$7:$R$2292,13,0)</f>
        <v>6.3155000000000001</v>
      </c>
      <c r="K14" s="61">
        <f t="shared" si="3"/>
        <v>15</v>
      </c>
      <c r="L14" s="60">
        <f>VLOOKUP($A14,'Return Data'!$B$7:$R$2292,17,0)</f>
        <v>42.5518</v>
      </c>
      <c r="M14" s="61">
        <f t="shared" si="4"/>
        <v>13</v>
      </c>
      <c r="N14" s="60">
        <f>VLOOKUP($A14,'Return Data'!$B$7:$R$2292,14,0)</f>
        <v>23.885200000000001</v>
      </c>
      <c r="O14" s="61">
        <f t="shared" si="6"/>
        <v>18</v>
      </c>
      <c r="P14" s="60">
        <f>VLOOKUP($A14,'Return Data'!$B$7:$R$2292,15,0)</f>
        <v>11.848800000000001</v>
      </c>
      <c r="Q14" s="61">
        <f t="shared" si="7"/>
        <v>12</v>
      </c>
      <c r="R14" s="60">
        <f>VLOOKUP($A14,'Return Data'!$B$7:$R$2292,16,0)</f>
        <v>20.267099999999999</v>
      </c>
      <c r="S14" s="62">
        <f t="shared" si="5"/>
        <v>13</v>
      </c>
    </row>
    <row r="15" spans="1:20" x14ac:dyDescent="0.3">
      <c r="A15" s="58" t="s">
        <v>1365</v>
      </c>
      <c r="B15" s="59">
        <f>VLOOKUP($A15,'Return Data'!$B$7:$R$2292,3,0)</f>
        <v>44827</v>
      </c>
      <c r="C15" s="60">
        <f>VLOOKUP($A15,'Return Data'!$B$7:$R$2292,4,0)</f>
        <v>84.054000000000002</v>
      </c>
      <c r="D15" s="60">
        <f>VLOOKUP($A15,'Return Data'!$B$7:$R$2292,10,0)</f>
        <v>21.082100000000001</v>
      </c>
      <c r="E15" s="61">
        <f t="shared" si="0"/>
        <v>7</v>
      </c>
      <c r="F15" s="60">
        <f>VLOOKUP($A15,'Return Data'!$B$7:$R$2292,11,0)</f>
        <v>7.5945999999999998</v>
      </c>
      <c r="G15" s="61">
        <f t="shared" si="1"/>
        <v>8</v>
      </c>
      <c r="H15" s="60">
        <f>VLOOKUP($A15,'Return Data'!$B$7:$R$2292,12,0)</f>
        <v>2.6663999999999999</v>
      </c>
      <c r="I15" s="61">
        <f t="shared" si="2"/>
        <v>15</v>
      </c>
      <c r="J15" s="60">
        <f>VLOOKUP($A15,'Return Data'!$B$7:$R$2292,13,0)</f>
        <v>4.2854000000000001</v>
      </c>
      <c r="K15" s="61">
        <f t="shared" si="3"/>
        <v>17</v>
      </c>
      <c r="L15" s="60">
        <f>VLOOKUP($A15,'Return Data'!$B$7:$R$2292,17,0)</f>
        <v>44.069899999999997</v>
      </c>
      <c r="M15" s="61">
        <f t="shared" si="4"/>
        <v>11</v>
      </c>
      <c r="N15" s="60">
        <f>VLOOKUP($A15,'Return Data'!$B$7:$R$2292,14,0)</f>
        <v>24.9587</v>
      </c>
      <c r="O15" s="61">
        <f t="shared" si="6"/>
        <v>17</v>
      </c>
      <c r="P15" s="60">
        <f>VLOOKUP($A15,'Return Data'!$B$7:$R$2292,15,0)</f>
        <v>16.100899999999999</v>
      </c>
      <c r="Q15" s="61">
        <f t="shared" si="7"/>
        <v>8</v>
      </c>
      <c r="R15" s="60">
        <f>VLOOKUP($A15,'Return Data'!$B$7:$R$2292,16,0)</f>
        <v>18.655000000000001</v>
      </c>
      <c r="S15" s="62">
        <f t="shared" si="5"/>
        <v>14</v>
      </c>
    </row>
    <row r="16" spans="1:20" x14ac:dyDescent="0.3">
      <c r="A16" s="58" t="s">
        <v>1368</v>
      </c>
      <c r="B16" s="59">
        <f>VLOOKUP($A16,'Return Data'!$B$7:$R$2292,3,0)</f>
        <v>44827</v>
      </c>
      <c r="C16" s="60">
        <f>VLOOKUP($A16,'Return Data'!$B$7:$R$2292,4,0)</f>
        <v>89.2577</v>
      </c>
      <c r="D16" s="60">
        <f>VLOOKUP($A16,'Return Data'!$B$7:$R$2292,10,0)</f>
        <v>16.968499999999999</v>
      </c>
      <c r="E16" s="61">
        <f t="shared" si="0"/>
        <v>19</v>
      </c>
      <c r="F16" s="60">
        <f>VLOOKUP($A16,'Return Data'!$B$7:$R$2292,11,0)</f>
        <v>-3.2450000000000001</v>
      </c>
      <c r="G16" s="61">
        <f t="shared" si="1"/>
        <v>22</v>
      </c>
      <c r="H16" s="60">
        <f>VLOOKUP($A16,'Return Data'!$B$7:$R$2292,12,0)</f>
        <v>-9.4884000000000004</v>
      </c>
      <c r="I16" s="61">
        <f t="shared" si="2"/>
        <v>22</v>
      </c>
      <c r="J16" s="60">
        <f>VLOOKUP($A16,'Return Data'!$B$7:$R$2292,13,0)</f>
        <v>-5.3277999999999999</v>
      </c>
      <c r="K16" s="61">
        <f t="shared" si="3"/>
        <v>21</v>
      </c>
      <c r="L16" s="60">
        <f>VLOOKUP($A16,'Return Data'!$B$7:$R$2292,17,0)</f>
        <v>35.365900000000003</v>
      </c>
      <c r="M16" s="61">
        <f t="shared" si="4"/>
        <v>20</v>
      </c>
      <c r="N16" s="60">
        <f>VLOOKUP($A16,'Return Data'!$B$7:$R$2292,14,0)</f>
        <v>22.442</v>
      </c>
      <c r="O16" s="61">
        <f t="shared" si="6"/>
        <v>19</v>
      </c>
      <c r="P16" s="60">
        <f>VLOOKUP($A16,'Return Data'!$B$7:$R$2292,15,0)</f>
        <v>9.6791999999999998</v>
      </c>
      <c r="Q16" s="61">
        <f t="shared" si="7"/>
        <v>14</v>
      </c>
      <c r="R16" s="60">
        <f>VLOOKUP($A16,'Return Data'!$B$7:$R$2292,16,0)</f>
        <v>16.211200000000002</v>
      </c>
      <c r="S16" s="62">
        <f t="shared" si="5"/>
        <v>19</v>
      </c>
    </row>
    <row r="17" spans="1:19" x14ac:dyDescent="0.3">
      <c r="A17" s="58" t="s">
        <v>1370</v>
      </c>
      <c r="B17" s="59">
        <f>VLOOKUP($A17,'Return Data'!$B$7:$R$2292,3,0)</f>
        <v>44827</v>
      </c>
      <c r="C17" s="60">
        <f>VLOOKUP($A17,'Return Data'!$B$7:$R$2292,4,0)</f>
        <v>58.69</v>
      </c>
      <c r="D17" s="60">
        <f>VLOOKUP($A17,'Return Data'!$B$7:$R$2292,10,0)</f>
        <v>15.327199999999999</v>
      </c>
      <c r="E17" s="61">
        <f t="shared" si="0"/>
        <v>22</v>
      </c>
      <c r="F17" s="60">
        <f>VLOOKUP($A17,'Return Data'!$B$7:$R$2292,11,0)</f>
        <v>10.257400000000001</v>
      </c>
      <c r="G17" s="61">
        <f t="shared" si="1"/>
        <v>4</v>
      </c>
      <c r="H17" s="60">
        <f>VLOOKUP($A17,'Return Data'!$B$7:$R$2292,12,0)</f>
        <v>7.7473999999999998</v>
      </c>
      <c r="I17" s="61">
        <f t="shared" si="2"/>
        <v>6</v>
      </c>
      <c r="J17" s="60">
        <f>VLOOKUP($A17,'Return Data'!$B$7:$R$2292,13,0)</f>
        <v>9.8240999999999996</v>
      </c>
      <c r="K17" s="61">
        <f t="shared" si="3"/>
        <v>10</v>
      </c>
      <c r="L17" s="60">
        <f>VLOOKUP($A17,'Return Data'!$B$7:$R$2292,17,0)</f>
        <v>47.8461</v>
      </c>
      <c r="M17" s="61">
        <f t="shared" si="4"/>
        <v>6</v>
      </c>
      <c r="N17" s="60">
        <f>VLOOKUP($A17,'Return Data'!$B$7:$R$2292,14,0)</f>
        <v>30.812000000000001</v>
      </c>
      <c r="O17" s="61">
        <f t="shared" si="6"/>
        <v>11</v>
      </c>
      <c r="P17" s="60">
        <f>VLOOKUP($A17,'Return Data'!$B$7:$R$2292,15,0)</f>
        <v>16.857299999999999</v>
      </c>
      <c r="Q17" s="61">
        <f t="shared" si="7"/>
        <v>6</v>
      </c>
      <c r="R17" s="60">
        <f>VLOOKUP($A17,'Return Data'!$B$7:$R$2292,16,0)</f>
        <v>17.434100000000001</v>
      </c>
      <c r="S17" s="62">
        <f t="shared" si="5"/>
        <v>15</v>
      </c>
    </row>
    <row r="18" spans="1:19" x14ac:dyDescent="0.3">
      <c r="A18" s="58" t="s">
        <v>1372</v>
      </c>
      <c r="B18" s="59">
        <f>VLOOKUP($A18,'Return Data'!$B$7:$R$2292,3,0)</f>
        <v>44827</v>
      </c>
      <c r="C18" s="60">
        <f>VLOOKUP($A18,'Return Data'!$B$7:$R$2292,4,0)</f>
        <v>20.43</v>
      </c>
      <c r="D18" s="60">
        <f>VLOOKUP($A18,'Return Data'!$B$7:$R$2292,10,0)</f>
        <v>21.246300000000002</v>
      </c>
      <c r="E18" s="61">
        <f t="shared" si="0"/>
        <v>6</v>
      </c>
      <c r="F18" s="60">
        <f>VLOOKUP($A18,'Return Data'!$B$7:$R$2292,11,0)</f>
        <v>10.0162</v>
      </c>
      <c r="G18" s="61">
        <f t="shared" si="1"/>
        <v>5</v>
      </c>
      <c r="H18" s="60">
        <f>VLOOKUP($A18,'Return Data'!$B$7:$R$2292,12,0)</f>
        <v>9.3682999999999996</v>
      </c>
      <c r="I18" s="61">
        <f t="shared" si="2"/>
        <v>3</v>
      </c>
      <c r="J18" s="60">
        <f>VLOOKUP($A18,'Return Data'!$B$7:$R$2292,13,0)</f>
        <v>14.968999999999999</v>
      </c>
      <c r="K18" s="61">
        <f t="shared" si="3"/>
        <v>3</v>
      </c>
      <c r="L18" s="60">
        <f>VLOOKUP($A18,'Return Data'!$B$7:$R$2292,17,0)</f>
        <v>46.878799999999998</v>
      </c>
      <c r="M18" s="61">
        <f t="shared" si="4"/>
        <v>8</v>
      </c>
      <c r="N18" s="60">
        <f>VLOOKUP($A18,'Return Data'!$B$7:$R$2292,14,0)</f>
        <v>28.508400000000002</v>
      </c>
      <c r="O18" s="61">
        <f t="shared" si="6"/>
        <v>14</v>
      </c>
      <c r="P18" s="60">
        <f>VLOOKUP($A18,'Return Data'!$B$7:$R$2292,15,0)</f>
        <v>14.841200000000001</v>
      </c>
      <c r="Q18" s="61">
        <f t="shared" si="7"/>
        <v>10</v>
      </c>
      <c r="R18" s="60">
        <f>VLOOKUP($A18,'Return Data'!$B$7:$R$2292,16,0)</f>
        <v>14.546900000000001</v>
      </c>
      <c r="S18" s="62">
        <f t="shared" si="5"/>
        <v>22</v>
      </c>
    </row>
    <row r="19" spans="1:19" x14ac:dyDescent="0.3">
      <c r="A19" s="58" t="s">
        <v>1373</v>
      </c>
      <c r="B19" s="59">
        <f>VLOOKUP($A19,'Return Data'!$B$7:$R$2292,3,0)</f>
        <v>44827</v>
      </c>
      <c r="C19" s="60">
        <f>VLOOKUP($A19,'Return Data'!$B$7:$R$2292,4,0)</f>
        <v>22.837</v>
      </c>
      <c r="D19" s="60">
        <f>VLOOKUP($A19,'Return Data'!$B$7:$R$2292,10,0)</f>
        <v>18.020700000000001</v>
      </c>
      <c r="E19" s="61">
        <f t="shared" si="0"/>
        <v>17</v>
      </c>
      <c r="F19" s="60">
        <f>VLOOKUP($A19,'Return Data'!$B$7:$R$2292,11,0)</f>
        <v>5.2881999999999998</v>
      </c>
      <c r="G19" s="61">
        <f t="shared" si="1"/>
        <v>16</v>
      </c>
      <c r="H19" s="60">
        <f>VLOOKUP($A19,'Return Data'!$B$7:$R$2292,12,0)</f>
        <v>0.91469999999999996</v>
      </c>
      <c r="I19" s="61">
        <f t="shared" si="2"/>
        <v>19</v>
      </c>
      <c r="J19" s="60">
        <f>VLOOKUP($A19,'Return Data'!$B$7:$R$2292,13,0)</f>
        <v>-2.4477000000000002</v>
      </c>
      <c r="K19" s="61">
        <f t="shared" si="3"/>
        <v>19</v>
      </c>
      <c r="L19" s="60">
        <f>VLOOKUP($A19,'Return Data'!$B$7:$R$2292,17,0)</f>
        <v>36.148899999999998</v>
      </c>
      <c r="M19" s="61">
        <f t="shared" ref="M19:M21" si="8">RANK(L19,L$8:L$29,0)</f>
        <v>19</v>
      </c>
      <c r="N19" s="60"/>
      <c r="O19" s="61"/>
      <c r="P19" s="60"/>
      <c r="Q19" s="61"/>
      <c r="R19" s="60">
        <f>VLOOKUP($A19,'Return Data'!$B$7:$R$2292,16,0)</f>
        <v>37.756100000000004</v>
      </c>
      <c r="S19" s="62">
        <f t="shared" si="5"/>
        <v>1</v>
      </c>
    </row>
    <row r="20" spans="1:19" x14ac:dyDescent="0.3">
      <c r="A20" s="58" t="s">
        <v>1375</v>
      </c>
      <c r="B20" s="59">
        <f>VLOOKUP($A20,'Return Data'!$B$7:$R$2292,3,0)</f>
        <v>44827</v>
      </c>
      <c r="C20" s="60">
        <f>VLOOKUP($A20,'Return Data'!$B$7:$R$2292,4,0)</f>
        <v>22.85</v>
      </c>
      <c r="D20" s="60">
        <f>VLOOKUP($A20,'Return Data'!$B$7:$R$2292,10,0)</f>
        <v>18.886600000000001</v>
      </c>
      <c r="E20" s="61">
        <f t="shared" si="0"/>
        <v>14</v>
      </c>
      <c r="F20" s="60">
        <f>VLOOKUP($A20,'Return Data'!$B$7:$R$2292,11,0)</f>
        <v>5.8360000000000003</v>
      </c>
      <c r="G20" s="61">
        <f t="shared" si="1"/>
        <v>14</v>
      </c>
      <c r="H20" s="60">
        <f>VLOOKUP($A20,'Return Data'!$B$7:$R$2292,12,0)</f>
        <v>2.2829000000000002</v>
      </c>
      <c r="I20" s="61">
        <f t="shared" si="2"/>
        <v>17</v>
      </c>
      <c r="J20" s="60">
        <f>VLOOKUP($A20,'Return Data'!$B$7:$R$2292,13,0)</f>
        <v>5.4452999999999996</v>
      </c>
      <c r="K20" s="61">
        <f t="shared" si="3"/>
        <v>16</v>
      </c>
      <c r="L20" s="60">
        <f>VLOOKUP($A20,'Return Data'!$B$7:$R$2292,17,0)</f>
        <v>41.020800000000001</v>
      </c>
      <c r="M20" s="61">
        <f t="shared" si="8"/>
        <v>18</v>
      </c>
      <c r="N20" s="60">
        <f>VLOOKUP($A20,'Return Data'!$B$7:$R$2292,14,0)</f>
        <v>29.805099999999999</v>
      </c>
      <c r="O20" s="61">
        <f t="shared" si="6"/>
        <v>12</v>
      </c>
      <c r="P20" s="60"/>
      <c r="Q20" s="61"/>
      <c r="R20" s="60">
        <f>VLOOKUP($A20,'Return Data'!$B$7:$R$2292,16,0)</f>
        <v>23.591799999999999</v>
      </c>
      <c r="S20" s="62">
        <f t="shared" si="5"/>
        <v>9</v>
      </c>
    </row>
    <row r="21" spans="1:19" x14ac:dyDescent="0.3">
      <c r="A21" s="58" t="s">
        <v>1377</v>
      </c>
      <c r="B21" s="59">
        <f>VLOOKUP($A21,'Return Data'!$B$7:$R$2292,3,0)</f>
        <v>44827</v>
      </c>
      <c r="C21" s="60">
        <f>VLOOKUP($A21,'Return Data'!$B$7:$R$2292,4,0)</f>
        <v>15.05</v>
      </c>
      <c r="D21" s="60">
        <f>VLOOKUP($A21,'Return Data'!$B$7:$R$2292,10,0)</f>
        <v>19.545000000000002</v>
      </c>
      <c r="E21" s="61">
        <f t="shared" si="0"/>
        <v>12</v>
      </c>
      <c r="F21" s="60">
        <f>VLOOKUP($A21,'Return Data'!$B$7:$R$2292,11,0)</f>
        <v>6.7103000000000002</v>
      </c>
      <c r="G21" s="61">
        <f t="shared" si="1"/>
        <v>11</v>
      </c>
      <c r="H21" s="60">
        <f>VLOOKUP($A21,'Return Data'!$B$7:$R$2292,12,0)</f>
        <v>-3.0663999999999998</v>
      </c>
      <c r="I21" s="61">
        <f t="shared" si="2"/>
        <v>21</v>
      </c>
      <c r="J21" s="60">
        <f>VLOOKUP($A21,'Return Data'!$B$7:$R$2292,13,0)</f>
        <v>-6.6590999999999996</v>
      </c>
      <c r="K21" s="61">
        <f t="shared" si="3"/>
        <v>22</v>
      </c>
      <c r="L21" s="60">
        <f>VLOOKUP($A21,'Return Data'!$B$7:$R$2292,17,0)</f>
        <v>25.911799999999999</v>
      </c>
      <c r="M21" s="61">
        <f t="shared" si="8"/>
        <v>22</v>
      </c>
      <c r="N21" s="60"/>
      <c r="O21" s="61"/>
      <c r="P21" s="60"/>
      <c r="Q21" s="61"/>
      <c r="R21" s="60">
        <f>VLOOKUP($A21,'Return Data'!$B$7:$R$2292,16,0)</f>
        <v>17.026199999999999</v>
      </c>
      <c r="S21" s="62">
        <f t="shared" si="5"/>
        <v>17</v>
      </c>
    </row>
    <row r="22" spans="1:19" x14ac:dyDescent="0.3">
      <c r="A22" s="58" t="s">
        <v>1380</v>
      </c>
      <c r="B22" s="59">
        <f>VLOOKUP($A22,'Return Data'!$B$7:$R$2292,3,0)</f>
        <v>44827</v>
      </c>
      <c r="C22" s="60">
        <f>VLOOKUP($A22,'Return Data'!$B$7:$R$2292,4,0)</f>
        <v>189.38399999999999</v>
      </c>
      <c r="D22" s="60">
        <f>VLOOKUP($A22,'Return Data'!$B$7:$R$2292,10,0)</f>
        <v>16.086099999999998</v>
      </c>
      <c r="E22" s="61">
        <f t="shared" si="0"/>
        <v>21</v>
      </c>
      <c r="F22" s="60">
        <f>VLOOKUP($A22,'Return Data'!$B$7:$R$2292,11,0)</f>
        <v>4.9288999999999996</v>
      </c>
      <c r="G22" s="61">
        <f t="shared" si="1"/>
        <v>19</v>
      </c>
      <c r="H22" s="60">
        <f>VLOOKUP($A22,'Return Data'!$B$7:$R$2292,12,0)</f>
        <v>2.2850999999999999</v>
      </c>
      <c r="I22" s="61">
        <f t="shared" si="2"/>
        <v>16</v>
      </c>
      <c r="J22" s="60">
        <f>VLOOKUP($A22,'Return Data'!$B$7:$R$2292,13,0)</f>
        <v>6.3590999999999998</v>
      </c>
      <c r="K22" s="61">
        <f t="shared" si="3"/>
        <v>14</v>
      </c>
      <c r="L22" s="60">
        <f>VLOOKUP($A22,'Return Data'!$B$7:$R$2292,17,0)</f>
        <v>48.378</v>
      </c>
      <c r="M22" s="61">
        <f t="shared" ref="M22:M29" si="9">RANK(L22,L$8:L$29,0)</f>
        <v>5</v>
      </c>
      <c r="N22" s="60">
        <f>VLOOKUP($A22,'Return Data'!$B$7:$R$2292,14,0)</f>
        <v>35.041200000000003</v>
      </c>
      <c r="O22" s="61">
        <f t="shared" si="6"/>
        <v>4</v>
      </c>
      <c r="P22" s="60">
        <f>VLOOKUP($A22,'Return Data'!$B$7:$R$2292,15,0)</f>
        <v>19.421700000000001</v>
      </c>
      <c r="Q22" s="61">
        <f t="shared" si="7"/>
        <v>5</v>
      </c>
      <c r="R22" s="60">
        <f>VLOOKUP($A22,'Return Data'!$B$7:$R$2292,16,0)</f>
        <v>20.671199999999999</v>
      </c>
      <c r="S22" s="62">
        <f t="shared" si="5"/>
        <v>12</v>
      </c>
    </row>
    <row r="23" spans="1:19" x14ac:dyDescent="0.3">
      <c r="A23" s="58" t="s">
        <v>1381</v>
      </c>
      <c r="B23" s="59">
        <f>VLOOKUP($A23,'Return Data'!$B$7:$R$2292,3,0)</f>
        <v>44827</v>
      </c>
      <c r="C23" s="60">
        <f>VLOOKUP($A23,'Return Data'!$B$7:$R$2292,4,0)</f>
        <v>51.128999999999998</v>
      </c>
      <c r="D23" s="60">
        <f>VLOOKUP($A23,'Return Data'!$B$7:$R$2292,10,0)</f>
        <v>20.153700000000001</v>
      </c>
      <c r="E23" s="61">
        <f t="shared" si="0"/>
        <v>10</v>
      </c>
      <c r="F23" s="60">
        <f>VLOOKUP($A23,'Return Data'!$B$7:$R$2292,11,0)</f>
        <v>6.2508999999999997</v>
      </c>
      <c r="G23" s="61">
        <f t="shared" si="1"/>
        <v>12</v>
      </c>
      <c r="H23" s="60">
        <f>VLOOKUP($A23,'Return Data'!$B$7:$R$2292,12,0)</f>
        <v>5.9931999999999999</v>
      </c>
      <c r="I23" s="61">
        <f t="shared" si="2"/>
        <v>10</v>
      </c>
      <c r="J23" s="60">
        <f>VLOOKUP($A23,'Return Data'!$B$7:$R$2292,13,0)</f>
        <v>11.8307</v>
      </c>
      <c r="K23" s="61">
        <f t="shared" si="3"/>
        <v>5</v>
      </c>
      <c r="L23" s="60">
        <f>VLOOKUP($A23,'Return Data'!$B$7:$R$2292,17,0)</f>
        <v>49.331200000000003</v>
      </c>
      <c r="M23" s="61">
        <f t="shared" si="9"/>
        <v>4</v>
      </c>
      <c r="N23" s="60">
        <f>VLOOKUP($A23,'Return Data'!$B$7:$R$2292,14,0)</f>
        <v>28.220700000000001</v>
      </c>
      <c r="O23" s="61">
        <f t="shared" si="6"/>
        <v>15</v>
      </c>
      <c r="P23" s="60">
        <f>VLOOKUP($A23,'Return Data'!$B$7:$R$2292,15,0)</f>
        <v>14.861800000000001</v>
      </c>
      <c r="Q23" s="61">
        <f t="shared" si="7"/>
        <v>9</v>
      </c>
      <c r="R23" s="60">
        <f>VLOOKUP($A23,'Return Data'!$B$7:$R$2292,16,0)</f>
        <v>21.5182</v>
      </c>
      <c r="S23" s="62">
        <f t="shared" si="5"/>
        <v>11</v>
      </c>
    </row>
    <row r="24" spans="1:19" x14ac:dyDescent="0.3">
      <c r="A24" s="58" t="s">
        <v>1384</v>
      </c>
      <c r="B24" s="59">
        <f>VLOOKUP($A24,'Return Data'!$B$7:$R$2292,3,0)</f>
        <v>44827</v>
      </c>
      <c r="C24" s="60">
        <f>VLOOKUP($A24,'Return Data'!$B$7:$R$2292,4,0)</f>
        <v>99.874700000000004</v>
      </c>
      <c r="D24" s="60">
        <f>VLOOKUP($A24,'Return Data'!$B$7:$R$2292,10,0)</f>
        <v>21.401900000000001</v>
      </c>
      <c r="E24" s="61">
        <f t="shared" si="0"/>
        <v>4</v>
      </c>
      <c r="F24" s="60">
        <f>VLOOKUP($A24,'Return Data'!$B$7:$R$2292,11,0)</f>
        <v>9.0554000000000006</v>
      </c>
      <c r="G24" s="61">
        <f t="shared" si="1"/>
        <v>6</v>
      </c>
      <c r="H24" s="60">
        <f>VLOOKUP($A24,'Return Data'!$B$7:$R$2292,12,0)</f>
        <v>8.8764000000000003</v>
      </c>
      <c r="I24" s="61">
        <f t="shared" si="2"/>
        <v>5</v>
      </c>
      <c r="J24" s="60">
        <f>VLOOKUP($A24,'Return Data'!$B$7:$R$2292,13,0)</f>
        <v>13.325900000000001</v>
      </c>
      <c r="K24" s="61">
        <f t="shared" si="3"/>
        <v>4</v>
      </c>
      <c r="L24" s="60">
        <f>VLOOKUP($A24,'Return Data'!$B$7:$R$2292,17,0)</f>
        <v>50.049100000000003</v>
      </c>
      <c r="M24" s="61">
        <f t="shared" si="9"/>
        <v>3</v>
      </c>
      <c r="N24" s="60">
        <f>VLOOKUP($A24,'Return Data'!$B$7:$R$2292,14,0)</f>
        <v>34.532800000000002</v>
      </c>
      <c r="O24" s="61">
        <f t="shared" si="6"/>
        <v>5</v>
      </c>
      <c r="P24" s="60">
        <f>VLOOKUP($A24,'Return Data'!$B$7:$R$2292,15,0)</f>
        <v>19.5565</v>
      </c>
      <c r="Q24" s="61">
        <f t="shared" si="7"/>
        <v>4</v>
      </c>
      <c r="R24" s="60">
        <f>VLOOKUP($A24,'Return Data'!$B$7:$R$2292,16,0)</f>
        <v>25.451799999999999</v>
      </c>
      <c r="S24" s="62">
        <f t="shared" si="5"/>
        <v>7</v>
      </c>
    </row>
    <row r="25" spans="1:19" x14ac:dyDescent="0.3">
      <c r="A25" s="58" t="s">
        <v>1388</v>
      </c>
      <c r="B25" s="59">
        <f>VLOOKUP($A25,'Return Data'!$B$7:$R$2292,3,0)</f>
        <v>44827</v>
      </c>
      <c r="C25" s="60">
        <f>VLOOKUP($A25,'Return Data'!$B$7:$R$2292,4,0)</f>
        <v>143.14150000000001</v>
      </c>
      <c r="D25" s="60">
        <f>VLOOKUP($A25,'Return Data'!$B$7:$R$2292,10,0)</f>
        <v>23.533200000000001</v>
      </c>
      <c r="E25" s="61">
        <f t="shared" si="0"/>
        <v>1</v>
      </c>
      <c r="F25" s="60">
        <f>VLOOKUP($A25,'Return Data'!$B$7:$R$2292,11,0)</f>
        <v>5.0896999999999997</v>
      </c>
      <c r="G25" s="61">
        <f t="shared" si="1"/>
        <v>18</v>
      </c>
      <c r="H25" s="60">
        <f>VLOOKUP($A25,'Return Data'!$B$7:$R$2292,12,0)</f>
        <v>6.0911999999999997</v>
      </c>
      <c r="I25" s="61">
        <f t="shared" si="2"/>
        <v>9</v>
      </c>
      <c r="J25" s="60">
        <f>VLOOKUP($A25,'Return Data'!$B$7:$R$2292,13,0)</f>
        <v>7.5483000000000002</v>
      </c>
      <c r="K25" s="61">
        <f t="shared" si="3"/>
        <v>13</v>
      </c>
      <c r="L25" s="60">
        <f>VLOOKUP($A25,'Return Data'!$B$7:$R$2292,17,0)</f>
        <v>55.704999999999998</v>
      </c>
      <c r="M25" s="61">
        <f t="shared" si="9"/>
        <v>1</v>
      </c>
      <c r="N25" s="60">
        <f>VLOOKUP($A25,'Return Data'!$B$7:$R$2292,14,0)</f>
        <v>51.098599999999998</v>
      </c>
      <c r="O25" s="61">
        <f t="shared" si="6"/>
        <v>1</v>
      </c>
      <c r="P25" s="60">
        <f>VLOOKUP($A25,'Return Data'!$B$7:$R$2292,15,0)</f>
        <v>22.8279</v>
      </c>
      <c r="Q25" s="61">
        <f t="shared" si="7"/>
        <v>1</v>
      </c>
      <c r="R25" s="60">
        <f>VLOOKUP($A25,'Return Data'!$B$7:$R$2292,16,0)</f>
        <v>15.9086</v>
      </c>
      <c r="S25" s="62">
        <f t="shared" si="5"/>
        <v>20</v>
      </c>
    </row>
    <row r="26" spans="1:19" x14ac:dyDescent="0.3">
      <c r="A26" s="58" t="s">
        <v>1389</v>
      </c>
      <c r="B26" s="59">
        <f>VLOOKUP($A26,'Return Data'!$B$7:$R$2292,3,0)</f>
        <v>44827</v>
      </c>
      <c r="C26" s="60">
        <f>VLOOKUP($A26,'Return Data'!$B$7:$R$2292,4,0)</f>
        <v>126.9671</v>
      </c>
      <c r="D26" s="60">
        <f>VLOOKUP($A26,'Return Data'!$B$7:$R$2292,10,0)</f>
        <v>20.253799999999998</v>
      </c>
      <c r="E26" s="61">
        <f t="shared" si="0"/>
        <v>9</v>
      </c>
      <c r="F26" s="60">
        <f>VLOOKUP($A26,'Return Data'!$B$7:$R$2292,11,0)</f>
        <v>13.3034</v>
      </c>
      <c r="G26" s="61">
        <f t="shared" si="1"/>
        <v>2</v>
      </c>
      <c r="H26" s="60">
        <f>VLOOKUP($A26,'Return Data'!$B$7:$R$2292,12,0)</f>
        <v>11.315799999999999</v>
      </c>
      <c r="I26" s="61">
        <f t="shared" si="2"/>
        <v>1</v>
      </c>
      <c r="J26" s="60">
        <f>VLOOKUP($A26,'Return Data'!$B$7:$R$2292,13,0)</f>
        <v>15.214</v>
      </c>
      <c r="K26" s="61">
        <f t="shared" si="3"/>
        <v>2</v>
      </c>
      <c r="L26" s="60">
        <f>VLOOKUP($A26,'Return Data'!$B$7:$R$2292,17,0)</f>
        <v>42.295099999999998</v>
      </c>
      <c r="M26" s="61">
        <f t="shared" si="9"/>
        <v>14</v>
      </c>
      <c r="N26" s="60">
        <f>VLOOKUP($A26,'Return Data'!$B$7:$R$2292,14,0)</f>
        <v>31.066400000000002</v>
      </c>
      <c r="O26" s="61">
        <f t="shared" ref="O26:O29" si="10">RANK(N26,N$8:N$29,0)</f>
        <v>9</v>
      </c>
      <c r="P26" s="60">
        <f>VLOOKUP($A26,'Return Data'!$B$7:$R$2292,15,0)</f>
        <v>19.708100000000002</v>
      </c>
      <c r="Q26" s="61">
        <f t="shared" si="7"/>
        <v>3</v>
      </c>
      <c r="R26" s="60">
        <f>VLOOKUP($A26,'Return Data'!$B$7:$R$2292,16,0)</f>
        <v>26.6098</v>
      </c>
      <c r="S26" s="62">
        <f t="shared" si="5"/>
        <v>5</v>
      </c>
    </row>
    <row r="27" spans="1:19" x14ac:dyDescent="0.3">
      <c r="A27" s="58" t="s">
        <v>1392</v>
      </c>
      <c r="B27" s="59">
        <f>VLOOKUP($A27,'Return Data'!$B$7:$R$2292,3,0)</f>
        <v>44827</v>
      </c>
      <c r="C27" s="60">
        <f>VLOOKUP($A27,'Return Data'!$B$7:$R$2292,4,0)</f>
        <v>160.4982</v>
      </c>
      <c r="D27" s="60">
        <f>VLOOKUP($A27,'Return Data'!$B$7:$R$2292,10,0)</f>
        <v>18.959399999999999</v>
      </c>
      <c r="E27" s="61">
        <f t="shared" si="0"/>
        <v>13</v>
      </c>
      <c r="F27" s="60">
        <f>VLOOKUP($A27,'Return Data'!$B$7:$R$2292,11,0)</f>
        <v>4.6253000000000002</v>
      </c>
      <c r="G27" s="61">
        <f t="shared" si="1"/>
        <v>20</v>
      </c>
      <c r="H27" s="60">
        <f>VLOOKUP($A27,'Return Data'!$B$7:$R$2292,12,0)</f>
        <v>1.5935999999999999</v>
      </c>
      <c r="I27" s="61">
        <f t="shared" si="2"/>
        <v>18</v>
      </c>
      <c r="J27" s="60">
        <f>VLOOKUP($A27,'Return Data'!$B$7:$R$2292,13,0)</f>
        <v>3.8336000000000001</v>
      </c>
      <c r="K27" s="61">
        <f t="shared" si="3"/>
        <v>18</v>
      </c>
      <c r="L27" s="60">
        <f>VLOOKUP($A27,'Return Data'!$B$7:$R$2292,17,0)</f>
        <v>42.2303</v>
      </c>
      <c r="M27" s="61">
        <f t="shared" si="9"/>
        <v>15</v>
      </c>
      <c r="N27" s="60">
        <f>VLOOKUP($A27,'Return Data'!$B$7:$R$2292,14,0)</f>
        <v>26.823499999999999</v>
      </c>
      <c r="O27" s="61">
        <f t="shared" si="10"/>
        <v>16</v>
      </c>
      <c r="P27" s="60">
        <f>VLOOKUP($A27,'Return Data'!$B$7:$R$2292,15,0)</f>
        <v>10.4017</v>
      </c>
      <c r="Q27" s="61">
        <f t="shared" si="7"/>
        <v>13</v>
      </c>
      <c r="R27" s="60">
        <f>VLOOKUP($A27,'Return Data'!$B$7:$R$2292,16,0)</f>
        <v>17.110199999999999</v>
      </c>
      <c r="S27" s="62">
        <f t="shared" si="5"/>
        <v>16</v>
      </c>
    </row>
    <row r="28" spans="1:19" x14ac:dyDescent="0.3">
      <c r="A28" s="58" t="s">
        <v>1393</v>
      </c>
      <c r="B28" s="59">
        <f>VLOOKUP($A28,'Return Data'!$B$7:$R$2292,3,0)</f>
        <v>44827</v>
      </c>
      <c r="C28" s="60">
        <f>VLOOKUP($A28,'Return Data'!$B$7:$R$2292,4,0)</f>
        <v>24.525700000000001</v>
      </c>
      <c r="D28" s="60">
        <f>VLOOKUP($A28,'Return Data'!$B$7:$R$2292,10,0)</f>
        <v>21.288900000000002</v>
      </c>
      <c r="E28" s="61">
        <f t="shared" si="0"/>
        <v>5</v>
      </c>
      <c r="F28" s="60">
        <f>VLOOKUP($A28,'Return Data'!$B$7:$R$2292,11,0)</f>
        <v>13.927300000000001</v>
      </c>
      <c r="G28" s="61">
        <f t="shared" si="1"/>
        <v>1</v>
      </c>
      <c r="H28" s="60">
        <f>VLOOKUP($A28,'Return Data'!$B$7:$R$2292,12,0)</f>
        <v>7.3174999999999999</v>
      </c>
      <c r="I28" s="61">
        <f t="shared" si="2"/>
        <v>7</v>
      </c>
      <c r="J28" s="60">
        <f>VLOOKUP($A28,'Return Data'!$B$7:$R$2292,13,0)</f>
        <v>11.6556</v>
      </c>
      <c r="K28" s="61">
        <f t="shared" si="3"/>
        <v>6</v>
      </c>
      <c r="L28" s="60">
        <f>VLOOKUP($A28,'Return Data'!$B$7:$R$2292,17,0)</f>
        <v>47.536900000000003</v>
      </c>
      <c r="M28" s="61">
        <f t="shared" si="9"/>
        <v>7</v>
      </c>
      <c r="N28" s="60">
        <f>VLOOKUP($A28,'Return Data'!$B$7:$R$2292,14,0)</f>
        <v>32.514699999999998</v>
      </c>
      <c r="O28" s="61">
        <f t="shared" si="10"/>
        <v>8</v>
      </c>
      <c r="P28" s="60"/>
      <c r="Q28" s="61"/>
      <c r="R28" s="60">
        <f>VLOOKUP($A28,'Return Data'!$B$7:$R$2292,16,0)</f>
        <v>26.121200000000002</v>
      </c>
      <c r="S28" s="62">
        <f t="shared" si="5"/>
        <v>6</v>
      </c>
    </row>
    <row r="29" spans="1:19" x14ac:dyDescent="0.3">
      <c r="A29" s="58" t="s">
        <v>1395</v>
      </c>
      <c r="B29" s="59">
        <f>VLOOKUP($A29,'Return Data'!$B$7:$R$2292,3,0)</f>
        <v>44827</v>
      </c>
      <c r="C29" s="60">
        <f>VLOOKUP($A29,'Return Data'!$B$7:$R$2292,4,0)</f>
        <v>33.32</v>
      </c>
      <c r="D29" s="60">
        <f>VLOOKUP($A29,'Return Data'!$B$7:$R$2292,10,0)</f>
        <v>22.364999999999998</v>
      </c>
      <c r="E29" s="61">
        <f t="shared" si="0"/>
        <v>2</v>
      </c>
      <c r="F29" s="60">
        <f>VLOOKUP($A29,'Return Data'!$B$7:$R$2292,11,0)</f>
        <v>10.6609</v>
      </c>
      <c r="G29" s="61">
        <f t="shared" si="1"/>
        <v>3</v>
      </c>
      <c r="H29" s="60">
        <f>VLOOKUP($A29,'Return Data'!$B$7:$R$2292,12,0)</f>
        <v>9.3535000000000004</v>
      </c>
      <c r="I29" s="61">
        <f t="shared" si="2"/>
        <v>4</v>
      </c>
      <c r="J29" s="60">
        <f>VLOOKUP($A29,'Return Data'!$B$7:$R$2292,13,0)</f>
        <v>10.258100000000001</v>
      </c>
      <c r="K29" s="61">
        <f t="shared" si="3"/>
        <v>9</v>
      </c>
      <c r="L29" s="60">
        <f>VLOOKUP($A29,'Return Data'!$B$7:$R$2292,17,0)</f>
        <v>42.625</v>
      </c>
      <c r="M29" s="61">
        <f t="shared" si="9"/>
        <v>12</v>
      </c>
      <c r="N29" s="60">
        <f>VLOOKUP($A29,'Return Data'!$B$7:$R$2292,14,0)</f>
        <v>33.861699999999999</v>
      </c>
      <c r="O29" s="61">
        <f t="shared" si="10"/>
        <v>7</v>
      </c>
      <c r="P29" s="60">
        <f>VLOOKUP($A29,'Return Data'!$B$7:$R$2292,15,0)</f>
        <v>16.747</v>
      </c>
      <c r="Q29" s="61">
        <f t="shared" si="7"/>
        <v>7</v>
      </c>
      <c r="R29" s="60">
        <f>VLOOKUP($A29,'Return Data'!$B$7:$R$2292,16,0)</f>
        <v>15.6188</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19.404418181818187</v>
      </c>
      <c r="E31" s="69"/>
      <c r="F31" s="70">
        <f>AVERAGE(F8:F29)</f>
        <v>6.9481909090909086</v>
      </c>
      <c r="G31" s="69"/>
      <c r="H31" s="70">
        <f>AVERAGE(H8:H29)</f>
        <v>4.4358318181818177</v>
      </c>
      <c r="I31" s="69"/>
      <c r="J31" s="70">
        <f>AVERAGE(J8:J29)</f>
        <v>7.1510454545454545</v>
      </c>
      <c r="K31" s="69"/>
      <c r="L31" s="70">
        <f>AVERAGE(L8:L29)</f>
        <v>43.578536363636367</v>
      </c>
      <c r="M31" s="69"/>
      <c r="N31" s="70">
        <f>AVERAGE(N8:N29)</f>
        <v>31.479524999999995</v>
      </c>
      <c r="O31" s="69"/>
      <c r="P31" s="70">
        <f>AVERAGE(P8:P29)</f>
        <v>15.788266666666667</v>
      </c>
      <c r="Q31" s="69"/>
      <c r="R31" s="70">
        <f>AVERAGE(R8:R29)</f>
        <v>22.402254545454547</v>
      </c>
      <c r="S31" s="71"/>
    </row>
    <row r="32" spans="1:19" x14ac:dyDescent="0.3">
      <c r="A32" s="68" t="s">
        <v>28</v>
      </c>
      <c r="B32" s="69"/>
      <c r="C32" s="69"/>
      <c r="D32" s="70">
        <f>MIN(D8:D29)</f>
        <v>15.327199999999999</v>
      </c>
      <c r="E32" s="69"/>
      <c r="F32" s="70">
        <f>MIN(F8:F29)</f>
        <v>-3.2450000000000001</v>
      </c>
      <c r="G32" s="69"/>
      <c r="H32" s="70">
        <f>MIN(H8:H29)</f>
        <v>-9.4884000000000004</v>
      </c>
      <c r="I32" s="69"/>
      <c r="J32" s="70">
        <f>MIN(J8:J29)</f>
        <v>-6.6590999999999996</v>
      </c>
      <c r="K32" s="69"/>
      <c r="L32" s="70">
        <f>MIN(L8:L29)</f>
        <v>25.911799999999999</v>
      </c>
      <c r="M32" s="69"/>
      <c r="N32" s="70">
        <f>MIN(N8:N29)</f>
        <v>20.3812</v>
      </c>
      <c r="O32" s="69"/>
      <c r="P32" s="70">
        <f>MIN(P8:P29)</f>
        <v>7.7305999999999999</v>
      </c>
      <c r="Q32" s="69"/>
      <c r="R32" s="70">
        <f>MIN(R8:R29)</f>
        <v>14.546900000000001</v>
      </c>
      <c r="S32" s="71"/>
    </row>
    <row r="33" spans="1:19" ht="15" thickBot="1" x14ac:dyDescent="0.35">
      <c r="A33" s="72" t="s">
        <v>29</v>
      </c>
      <c r="B33" s="73"/>
      <c r="C33" s="73"/>
      <c r="D33" s="74">
        <f>MAX(D8:D29)</f>
        <v>23.533200000000001</v>
      </c>
      <c r="E33" s="73"/>
      <c r="F33" s="74">
        <f>MAX(F8:F29)</f>
        <v>13.927300000000001</v>
      </c>
      <c r="G33" s="73"/>
      <c r="H33" s="74">
        <f>MAX(H8:H29)</f>
        <v>11.315799999999999</v>
      </c>
      <c r="I33" s="73"/>
      <c r="J33" s="74">
        <f>MAX(J8:J29)</f>
        <v>15.8056</v>
      </c>
      <c r="K33" s="73"/>
      <c r="L33" s="74">
        <f>MAX(L8:L29)</f>
        <v>55.704999999999998</v>
      </c>
      <c r="M33" s="73"/>
      <c r="N33" s="74">
        <f>MAX(N8:N29)</f>
        <v>51.098599999999998</v>
      </c>
      <c r="O33" s="73"/>
      <c r="P33" s="74">
        <f>MAX(P8:P29)</f>
        <v>22.8279</v>
      </c>
      <c r="Q33" s="73"/>
      <c r="R33" s="74">
        <f>MAX(R8:R29)</f>
        <v>37.756100000000004</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1353</v>
      </c>
      <c r="B8" s="59">
        <f>VLOOKUP($A8,'Return Data'!$B$7:$R$2292,3,0)</f>
        <v>44827</v>
      </c>
      <c r="C8" s="60">
        <f>VLOOKUP($A8,'Return Data'!$B$7:$R$2292,4,0)</f>
        <v>52.746899999999997</v>
      </c>
      <c r="D8" s="60">
        <f>VLOOKUP($A8,'Return Data'!$B$7:$R$2292,10,0)</f>
        <v>16.947700000000001</v>
      </c>
      <c r="E8" s="61">
        <f t="shared" ref="E8:E29" si="0">RANK(D8,D$8:D$29,0)</f>
        <v>18</v>
      </c>
      <c r="F8" s="60">
        <f>VLOOKUP($A8,'Return Data'!$B$7:$R$2292,11,0)</f>
        <v>3.5042</v>
      </c>
      <c r="G8" s="61">
        <f t="shared" ref="G8:G29" si="1">RANK(F8,F$8:F$29,0)</f>
        <v>21</v>
      </c>
      <c r="H8" s="60">
        <f>VLOOKUP($A8,'Return Data'!$B$7:$R$2292,12,0)</f>
        <v>-3.4544000000000001</v>
      </c>
      <c r="I8" s="61">
        <f>RANK(H8,H$8:H$29,0)</f>
        <v>20</v>
      </c>
      <c r="J8" s="60">
        <f>VLOOKUP($A8,'Return Data'!$B$7:$R$2292,13,0)</f>
        <v>-4.2611999999999997</v>
      </c>
      <c r="K8" s="61">
        <f>RANK(J8,J$8:J$29,0)</f>
        <v>20</v>
      </c>
      <c r="L8" s="60">
        <f>VLOOKUP($A8,'Return Data'!$B$7:$R$2292,17,0)</f>
        <v>33.718800000000002</v>
      </c>
      <c r="M8" s="61">
        <f>RANK(L8,L$8:L$29,0)</f>
        <v>19</v>
      </c>
      <c r="N8" s="60">
        <f>VLOOKUP($A8,'Return Data'!$B$7:$R$2292,14,0)</f>
        <v>19.0764</v>
      </c>
      <c r="O8" s="61">
        <f>RANK(N8,N$8:N$29,0)</f>
        <v>20</v>
      </c>
      <c r="P8" s="60">
        <f>VLOOKUP($A8,'Return Data'!$B$7:$R$2292,15,0)</f>
        <v>6.5063000000000004</v>
      </c>
      <c r="Q8" s="61">
        <f>RANK(P8,P$8:P$29,0)</f>
        <v>15</v>
      </c>
      <c r="R8" s="60">
        <f>VLOOKUP($A8,'Return Data'!$B$7:$R$2292,16,0)</f>
        <v>11.3741</v>
      </c>
      <c r="S8" s="62">
        <f>RANK(R8,R$8:R$29,0)</f>
        <v>21</v>
      </c>
    </row>
    <row r="9" spans="1:20" x14ac:dyDescent="0.3">
      <c r="A9" s="58" t="s">
        <v>1356</v>
      </c>
      <c r="B9" s="59">
        <f>VLOOKUP($A9,'Return Data'!$B$7:$R$2292,3,0)</f>
        <v>44827</v>
      </c>
      <c r="C9" s="60">
        <f>VLOOKUP($A9,'Return Data'!$B$7:$R$2292,4,0)</f>
        <v>63.57</v>
      </c>
      <c r="D9" s="60">
        <f>VLOOKUP($A9,'Return Data'!$B$7:$R$2292,10,0)</f>
        <v>15.876799999999999</v>
      </c>
      <c r="E9" s="61">
        <f t="shared" si="0"/>
        <v>20</v>
      </c>
      <c r="F9" s="60">
        <f>VLOOKUP($A9,'Return Data'!$B$7:$R$2292,11,0)</f>
        <v>5.9322999999999997</v>
      </c>
      <c r="G9" s="61">
        <f t="shared" si="1"/>
        <v>10</v>
      </c>
      <c r="H9" s="60">
        <f>VLOOKUP($A9,'Return Data'!$B$7:$R$2292,12,0)</f>
        <v>5.4229000000000003</v>
      </c>
      <c r="I9" s="61">
        <f t="shared" ref="I9:I29" si="2">RANK(H9,H$8:H$29,0)</f>
        <v>8</v>
      </c>
      <c r="J9" s="60">
        <f>VLOOKUP($A9,'Return Data'!$B$7:$R$2292,13,0)</f>
        <v>7.0922999999999998</v>
      </c>
      <c r="K9" s="61">
        <f t="shared" ref="K9:K29" si="3">RANK(J9,J$8:J$29,0)</f>
        <v>11</v>
      </c>
      <c r="L9" s="60">
        <f>VLOOKUP($A9,'Return Data'!$B$7:$R$2292,17,0)</f>
        <v>39.663800000000002</v>
      </c>
      <c r="M9" s="61">
        <f t="shared" ref="M9:M29" si="4">RANK(L9,L$8:L$29,0)</f>
        <v>17</v>
      </c>
      <c r="N9" s="60">
        <f>VLOOKUP($A9,'Return Data'!$B$7:$R$2292,14,0)</f>
        <v>27.680800000000001</v>
      </c>
      <c r="O9" s="61">
        <f t="shared" ref="O9:O29" si="5">RANK(N9,N$8:N$29,0)</f>
        <v>13</v>
      </c>
      <c r="P9" s="60">
        <f>VLOOKUP($A9,'Return Data'!$B$7:$R$2292,15,0)</f>
        <v>19.749700000000001</v>
      </c>
      <c r="Q9" s="61">
        <f t="shared" ref="Q9:Q29" si="6">RANK(P9,P$8:P$29,0)</f>
        <v>2</v>
      </c>
      <c r="R9" s="60">
        <f>VLOOKUP($A9,'Return Data'!$B$7:$R$2292,16,0)</f>
        <v>23.325199999999999</v>
      </c>
      <c r="S9" s="62">
        <f t="shared" ref="S9:S29" si="7">RANK(R9,R$8:R$29,0)</f>
        <v>6</v>
      </c>
    </row>
    <row r="10" spans="1:20" x14ac:dyDescent="0.3">
      <c r="A10" s="58" t="s">
        <v>2040</v>
      </c>
      <c r="B10" s="59">
        <f>VLOOKUP($A10,'Return Data'!$B$7:$R$2292,3,0)</f>
        <v>44827</v>
      </c>
      <c r="C10" s="60">
        <f>VLOOKUP($A10,'Return Data'!$B$7:$R$2292,4,0)</f>
        <v>27.08</v>
      </c>
      <c r="D10" s="60">
        <f>VLOOKUP($A10,'Return Data'!$B$7:$R$2292,10,0)</f>
        <v>20.946899999999999</v>
      </c>
      <c r="E10" s="61">
        <f t="shared" si="0"/>
        <v>5</v>
      </c>
      <c r="F10" s="60">
        <f>VLOOKUP($A10,'Return Data'!$B$7:$R$2292,11,0)</f>
        <v>4.8799000000000001</v>
      </c>
      <c r="G10" s="61">
        <f t="shared" si="1"/>
        <v>15</v>
      </c>
      <c r="H10" s="60">
        <f>VLOOKUP($A10,'Return Data'!$B$7:$R$2292,12,0)</f>
        <v>2.3045</v>
      </c>
      <c r="I10" s="61">
        <f t="shared" si="2"/>
        <v>14</v>
      </c>
      <c r="J10" s="60">
        <f>VLOOKUP($A10,'Return Data'!$B$7:$R$2292,13,0)</f>
        <v>6.8244999999999996</v>
      </c>
      <c r="K10" s="61">
        <f t="shared" si="3"/>
        <v>12</v>
      </c>
      <c r="L10" s="60">
        <f>VLOOKUP($A10,'Return Data'!$B$7:$R$2292,17,0)</f>
        <v>42.7453</v>
      </c>
      <c r="M10" s="61">
        <f t="shared" si="4"/>
        <v>10</v>
      </c>
      <c r="N10" s="60">
        <f>VLOOKUP($A10,'Return Data'!$B$7:$R$2292,14,0)</f>
        <v>38.336599999999997</v>
      </c>
      <c r="O10" s="61">
        <f t="shared" si="5"/>
        <v>2</v>
      </c>
      <c r="P10" s="60"/>
      <c r="Q10" s="61"/>
      <c r="R10" s="60">
        <f>VLOOKUP($A10,'Return Data'!$B$7:$R$2292,16,0)</f>
        <v>30.296299999999999</v>
      </c>
      <c r="S10" s="62">
        <f t="shared" si="7"/>
        <v>2</v>
      </c>
    </row>
    <row r="11" spans="1:20" x14ac:dyDescent="0.3">
      <c r="A11" s="58" t="s">
        <v>1358</v>
      </c>
      <c r="B11" s="59">
        <f>VLOOKUP($A11,'Return Data'!$B$7:$R$2292,3,0)</f>
        <v>44827</v>
      </c>
      <c r="C11" s="60">
        <f>VLOOKUP($A11,'Return Data'!$B$7:$R$2292,4,0)</f>
        <v>24.84</v>
      </c>
      <c r="D11" s="60">
        <f>VLOOKUP($A11,'Return Data'!$B$7:$R$2292,10,0)</f>
        <v>17.558</v>
      </c>
      <c r="E11" s="61">
        <f t="shared" si="0"/>
        <v>16</v>
      </c>
      <c r="F11" s="60">
        <f>VLOOKUP($A11,'Return Data'!$B$7:$R$2292,11,0)</f>
        <v>5.1205999999999996</v>
      </c>
      <c r="G11" s="61">
        <f t="shared" si="1"/>
        <v>13</v>
      </c>
      <c r="H11" s="60">
        <f>VLOOKUP($A11,'Return Data'!$B$7:$R$2292,12,0)</f>
        <v>9.4273000000000007</v>
      </c>
      <c r="I11" s="61">
        <f t="shared" si="2"/>
        <v>2</v>
      </c>
      <c r="J11" s="60">
        <f>VLOOKUP($A11,'Return Data'!$B$7:$R$2292,13,0)</f>
        <v>13.788399999999999</v>
      </c>
      <c r="K11" s="61">
        <f t="shared" si="3"/>
        <v>3</v>
      </c>
      <c r="L11" s="60">
        <f>VLOOKUP($A11,'Return Data'!$B$7:$R$2292,17,0)</f>
        <v>47.937399999999997</v>
      </c>
      <c r="M11" s="61">
        <f t="shared" si="4"/>
        <v>3</v>
      </c>
      <c r="N11" s="60">
        <f>VLOOKUP($A11,'Return Data'!$B$7:$R$2292,14,0)</f>
        <v>37.6295</v>
      </c>
      <c r="O11" s="61">
        <f t="shared" ref="O11:O12" si="8">RANK(N11,N$8:N$29,0)</f>
        <v>3</v>
      </c>
      <c r="P11" s="60"/>
      <c r="Q11" s="61"/>
      <c r="R11" s="60">
        <f>VLOOKUP($A11,'Return Data'!$B$7:$R$2292,16,0)</f>
        <v>28.7056</v>
      </c>
      <c r="S11" s="62">
        <f t="shared" si="7"/>
        <v>4</v>
      </c>
    </row>
    <row r="12" spans="1:20" x14ac:dyDescent="0.3">
      <c r="A12" s="58" t="s">
        <v>1360</v>
      </c>
      <c r="B12" s="59">
        <f>VLOOKUP($A12,'Return Data'!$B$7:$R$2292,3,0)</f>
        <v>44827</v>
      </c>
      <c r="C12" s="60">
        <f>VLOOKUP($A12,'Return Data'!$B$7:$R$2292,4,0)</f>
        <v>114.904</v>
      </c>
      <c r="D12" s="60">
        <f>VLOOKUP($A12,'Return Data'!$B$7:$R$2292,10,0)</f>
        <v>18.093699999999998</v>
      </c>
      <c r="E12" s="61">
        <f t="shared" si="0"/>
        <v>15</v>
      </c>
      <c r="F12" s="60">
        <f>VLOOKUP($A12,'Return Data'!$B$7:$R$2292,11,0)</f>
        <v>4.7754000000000003</v>
      </c>
      <c r="G12" s="61">
        <f t="shared" si="1"/>
        <v>16</v>
      </c>
      <c r="H12" s="60">
        <f>VLOOKUP($A12,'Return Data'!$B$7:$R$2292,12,0)</f>
        <v>4.827</v>
      </c>
      <c r="I12" s="61">
        <f t="shared" si="2"/>
        <v>10</v>
      </c>
      <c r="J12" s="60">
        <f>VLOOKUP($A12,'Return Data'!$B$7:$R$2292,13,0)</f>
        <v>9.5555000000000003</v>
      </c>
      <c r="K12" s="61">
        <f t="shared" si="3"/>
        <v>7</v>
      </c>
      <c r="L12" s="60">
        <f>VLOOKUP($A12,'Return Data'!$B$7:$R$2292,17,0)</f>
        <v>40.508400000000002</v>
      </c>
      <c r="M12" s="61">
        <f t="shared" si="4"/>
        <v>16</v>
      </c>
      <c r="N12" s="60">
        <f>VLOOKUP($A12,'Return Data'!$B$7:$R$2292,14,0)</f>
        <v>29.8552</v>
      </c>
      <c r="O12" s="61">
        <f t="shared" si="8"/>
        <v>9</v>
      </c>
      <c r="P12" s="60">
        <f>VLOOKUP($A12,'Return Data'!$B$7:$R$2292,15,0)</f>
        <v>13.904999999999999</v>
      </c>
      <c r="Q12" s="61">
        <f t="shared" si="6"/>
        <v>9</v>
      </c>
      <c r="R12" s="60">
        <f>VLOOKUP($A12,'Return Data'!$B$7:$R$2292,16,0)</f>
        <v>17.316400000000002</v>
      </c>
      <c r="S12" s="62">
        <f t="shared" si="7"/>
        <v>12</v>
      </c>
    </row>
    <row r="13" spans="1:20" x14ac:dyDescent="0.3">
      <c r="A13" s="58" t="s">
        <v>1362</v>
      </c>
      <c r="B13" s="59">
        <f>VLOOKUP($A13,'Return Data'!$B$7:$R$2292,3,0)</f>
        <v>44827</v>
      </c>
      <c r="C13" s="60">
        <f>VLOOKUP($A13,'Return Data'!$B$7:$R$2292,4,0)</f>
        <v>25.331</v>
      </c>
      <c r="D13" s="60">
        <f>VLOOKUP($A13,'Return Data'!$B$7:$R$2292,10,0)</f>
        <v>19.457699999999999</v>
      </c>
      <c r="E13" s="61">
        <f t="shared" si="0"/>
        <v>11</v>
      </c>
      <c r="F13" s="60">
        <f>VLOOKUP($A13,'Return Data'!$B$7:$R$2292,11,0)</f>
        <v>6.1029</v>
      </c>
      <c r="G13" s="61">
        <f t="shared" si="1"/>
        <v>9</v>
      </c>
      <c r="H13" s="60">
        <f>VLOOKUP($A13,'Return Data'!$B$7:$R$2292,12,0)</f>
        <v>3.6966000000000001</v>
      </c>
      <c r="I13" s="61">
        <f t="shared" si="2"/>
        <v>13</v>
      </c>
      <c r="J13" s="60">
        <f>VLOOKUP($A13,'Return Data'!$B$7:$R$2292,13,0)</f>
        <v>8.6515000000000004</v>
      </c>
      <c r="K13" s="61">
        <f t="shared" si="3"/>
        <v>9</v>
      </c>
      <c r="L13" s="60">
        <f>VLOOKUP($A13,'Return Data'!$B$7:$R$2292,17,0)</f>
        <v>43.9938</v>
      </c>
      <c r="M13" s="61">
        <f t="shared" si="4"/>
        <v>9</v>
      </c>
      <c r="N13" s="60">
        <f>VLOOKUP($A13,'Return Data'!$B$7:$R$2292,14,0)</f>
        <v>31.941199999999998</v>
      </c>
      <c r="O13" s="61">
        <f t="shared" si="5"/>
        <v>7</v>
      </c>
      <c r="P13" s="60"/>
      <c r="Q13" s="61"/>
      <c r="R13" s="60">
        <f>VLOOKUP($A13,'Return Data'!$B$7:$R$2292,16,0)</f>
        <v>29.204799999999999</v>
      </c>
      <c r="S13" s="62">
        <f t="shared" si="7"/>
        <v>3</v>
      </c>
    </row>
    <row r="14" spans="1:20" x14ac:dyDescent="0.3">
      <c r="A14" s="58" t="s">
        <v>1363</v>
      </c>
      <c r="B14" s="59">
        <f>VLOOKUP($A14,'Return Data'!$B$7:$R$2292,3,0)</f>
        <v>44827</v>
      </c>
      <c r="C14" s="60">
        <f>VLOOKUP($A14,'Return Data'!$B$7:$R$2292,4,0)</f>
        <v>93.767099999999999</v>
      </c>
      <c r="D14" s="60">
        <f>VLOOKUP($A14,'Return Data'!$B$7:$R$2292,10,0)</f>
        <v>20.100899999999999</v>
      </c>
      <c r="E14" s="61">
        <f t="shared" si="0"/>
        <v>8</v>
      </c>
      <c r="F14" s="60">
        <f>VLOOKUP($A14,'Return Data'!$B$7:$R$2292,11,0)</f>
        <v>7.3128000000000002</v>
      </c>
      <c r="G14" s="61">
        <f t="shared" si="1"/>
        <v>7</v>
      </c>
      <c r="H14" s="60">
        <f>VLOOKUP($A14,'Return Data'!$B$7:$R$2292,12,0)</f>
        <v>4.7766000000000002</v>
      </c>
      <c r="I14" s="61">
        <f t="shared" si="2"/>
        <v>12</v>
      </c>
      <c r="J14" s="60">
        <f>VLOOKUP($A14,'Return Data'!$B$7:$R$2292,13,0)</f>
        <v>5.4379</v>
      </c>
      <c r="K14" s="61">
        <f t="shared" si="3"/>
        <v>14</v>
      </c>
      <c r="L14" s="60">
        <f>VLOOKUP($A14,'Return Data'!$B$7:$R$2292,17,0)</f>
        <v>41.372999999999998</v>
      </c>
      <c r="M14" s="61">
        <f t="shared" si="4"/>
        <v>13</v>
      </c>
      <c r="N14" s="60">
        <f>VLOOKUP($A14,'Return Data'!$B$7:$R$2292,14,0)</f>
        <v>22.8398</v>
      </c>
      <c r="O14" s="61">
        <f t="shared" si="5"/>
        <v>18</v>
      </c>
      <c r="P14" s="60">
        <f>VLOOKUP($A14,'Return Data'!$B$7:$R$2292,15,0)</f>
        <v>10.7707</v>
      </c>
      <c r="Q14" s="61">
        <f t="shared" si="6"/>
        <v>12</v>
      </c>
      <c r="R14" s="60">
        <f>VLOOKUP($A14,'Return Data'!$B$7:$R$2292,16,0)</f>
        <v>14.3384</v>
      </c>
      <c r="S14" s="62">
        <f t="shared" si="7"/>
        <v>17</v>
      </c>
    </row>
    <row r="15" spans="1:20" x14ac:dyDescent="0.3">
      <c r="A15" s="58" t="s">
        <v>1366</v>
      </c>
      <c r="B15" s="59">
        <f>VLOOKUP($A15,'Return Data'!$B$7:$R$2292,3,0)</f>
        <v>44827</v>
      </c>
      <c r="C15" s="60">
        <f>VLOOKUP($A15,'Return Data'!$B$7:$R$2292,4,0)</f>
        <v>75.841999999999999</v>
      </c>
      <c r="D15" s="60">
        <f>VLOOKUP($A15,'Return Data'!$B$7:$R$2292,10,0)</f>
        <v>20.780999999999999</v>
      </c>
      <c r="E15" s="61">
        <f t="shared" si="0"/>
        <v>6</v>
      </c>
      <c r="F15" s="60">
        <f>VLOOKUP($A15,'Return Data'!$B$7:$R$2292,11,0)</f>
        <v>7.0548999999999999</v>
      </c>
      <c r="G15" s="61">
        <f t="shared" si="1"/>
        <v>8</v>
      </c>
      <c r="H15" s="60">
        <f>VLOOKUP($A15,'Return Data'!$B$7:$R$2292,12,0)</f>
        <v>1.8956999999999999</v>
      </c>
      <c r="I15" s="61">
        <f t="shared" si="2"/>
        <v>15</v>
      </c>
      <c r="J15" s="60">
        <f>VLOOKUP($A15,'Return Data'!$B$7:$R$2292,13,0)</f>
        <v>3.2524000000000002</v>
      </c>
      <c r="K15" s="61">
        <f t="shared" si="3"/>
        <v>17</v>
      </c>
      <c r="L15" s="60">
        <f>VLOOKUP($A15,'Return Data'!$B$7:$R$2292,17,0)</f>
        <v>42.660699999999999</v>
      </c>
      <c r="M15" s="61">
        <f t="shared" si="4"/>
        <v>11</v>
      </c>
      <c r="N15" s="60">
        <f>VLOOKUP($A15,'Return Data'!$B$7:$R$2292,14,0)</f>
        <v>23.726700000000001</v>
      </c>
      <c r="O15" s="61">
        <f t="shared" si="5"/>
        <v>17</v>
      </c>
      <c r="P15" s="60">
        <f>VLOOKUP($A15,'Return Data'!$B$7:$R$2292,15,0)</f>
        <v>14.7944</v>
      </c>
      <c r="Q15" s="61">
        <f t="shared" si="6"/>
        <v>8</v>
      </c>
      <c r="R15" s="60">
        <f>VLOOKUP($A15,'Return Data'!$B$7:$R$2292,16,0)</f>
        <v>15.0159</v>
      </c>
      <c r="S15" s="62">
        <f t="shared" si="7"/>
        <v>14</v>
      </c>
    </row>
    <row r="16" spans="1:20" x14ac:dyDescent="0.3">
      <c r="A16" s="58" t="s">
        <v>1367</v>
      </c>
      <c r="B16" s="59">
        <f>VLOOKUP($A16,'Return Data'!$B$7:$R$2292,3,0)</f>
        <v>44827</v>
      </c>
      <c r="C16" s="60">
        <f>VLOOKUP($A16,'Return Data'!$B$7:$R$2292,4,0)</f>
        <v>81.113900000000001</v>
      </c>
      <c r="D16" s="60">
        <f>VLOOKUP($A16,'Return Data'!$B$7:$R$2292,10,0)</f>
        <v>16.5379</v>
      </c>
      <c r="E16" s="61">
        <f t="shared" si="0"/>
        <v>19</v>
      </c>
      <c r="F16" s="60">
        <f>VLOOKUP($A16,'Return Data'!$B$7:$R$2292,11,0)</f>
        <v>-3.9527000000000001</v>
      </c>
      <c r="G16" s="61">
        <f t="shared" si="1"/>
        <v>22</v>
      </c>
      <c r="H16" s="60">
        <f>VLOOKUP($A16,'Return Data'!$B$7:$R$2292,12,0)</f>
        <v>-10.4755</v>
      </c>
      <c r="I16" s="61">
        <f t="shared" si="2"/>
        <v>22</v>
      </c>
      <c r="J16" s="60">
        <f>VLOOKUP($A16,'Return Data'!$B$7:$R$2292,13,0)</f>
        <v>-6.6955999999999998</v>
      </c>
      <c r="K16" s="61">
        <f t="shared" si="3"/>
        <v>21</v>
      </c>
      <c r="L16" s="60">
        <f>VLOOKUP($A16,'Return Data'!$B$7:$R$2292,17,0)</f>
        <v>33.430300000000003</v>
      </c>
      <c r="M16" s="61">
        <f t="shared" si="4"/>
        <v>21</v>
      </c>
      <c r="N16" s="60">
        <f>VLOOKUP($A16,'Return Data'!$B$7:$R$2292,14,0)</f>
        <v>20.704000000000001</v>
      </c>
      <c r="O16" s="61">
        <f t="shared" si="5"/>
        <v>19</v>
      </c>
      <c r="P16" s="60">
        <f>VLOOKUP($A16,'Return Data'!$B$7:$R$2292,15,0)</f>
        <v>8.3612000000000002</v>
      </c>
      <c r="Q16" s="61">
        <f t="shared" si="6"/>
        <v>14</v>
      </c>
      <c r="R16" s="60">
        <f>VLOOKUP($A16,'Return Data'!$B$7:$R$2292,16,0)</f>
        <v>12.816000000000001</v>
      </c>
      <c r="S16" s="62">
        <f t="shared" si="7"/>
        <v>18</v>
      </c>
    </row>
    <row r="17" spans="1:19" x14ac:dyDescent="0.3">
      <c r="A17" s="58" t="s">
        <v>1369</v>
      </c>
      <c r="B17" s="59">
        <f>VLOOKUP($A17,'Return Data'!$B$7:$R$2292,3,0)</f>
        <v>44827</v>
      </c>
      <c r="C17" s="60">
        <f>VLOOKUP($A17,'Return Data'!$B$7:$R$2292,4,0)</f>
        <v>53.93</v>
      </c>
      <c r="D17" s="60">
        <f>VLOOKUP($A17,'Return Data'!$B$7:$R$2292,10,0)</f>
        <v>14.9648</v>
      </c>
      <c r="E17" s="61">
        <f t="shared" si="0"/>
        <v>22</v>
      </c>
      <c r="F17" s="60">
        <f>VLOOKUP($A17,'Return Data'!$B$7:$R$2292,11,0)</f>
        <v>9.5248000000000008</v>
      </c>
      <c r="G17" s="61">
        <f t="shared" si="1"/>
        <v>4</v>
      </c>
      <c r="H17" s="60">
        <f>VLOOKUP($A17,'Return Data'!$B$7:$R$2292,12,0)</f>
        <v>6.6443000000000003</v>
      </c>
      <c r="I17" s="61">
        <f t="shared" si="2"/>
        <v>6</v>
      </c>
      <c r="J17" s="60">
        <f>VLOOKUP($A17,'Return Data'!$B$7:$R$2292,13,0)</f>
        <v>8.3367000000000004</v>
      </c>
      <c r="K17" s="61">
        <f t="shared" si="3"/>
        <v>10</v>
      </c>
      <c r="L17" s="60">
        <f>VLOOKUP($A17,'Return Data'!$B$7:$R$2292,17,0)</f>
        <v>45.799100000000003</v>
      </c>
      <c r="M17" s="61">
        <f t="shared" si="4"/>
        <v>6</v>
      </c>
      <c r="N17" s="60">
        <f>VLOOKUP($A17,'Return Data'!$B$7:$R$2292,14,0)</f>
        <v>28.94</v>
      </c>
      <c r="O17" s="61">
        <f t="shared" si="5"/>
        <v>11</v>
      </c>
      <c r="P17" s="60">
        <f>VLOOKUP($A17,'Return Data'!$B$7:$R$2292,15,0)</f>
        <v>15.4619</v>
      </c>
      <c r="Q17" s="61">
        <f t="shared" si="6"/>
        <v>7</v>
      </c>
      <c r="R17" s="60">
        <f>VLOOKUP($A17,'Return Data'!$B$7:$R$2292,16,0)</f>
        <v>11.9377</v>
      </c>
      <c r="S17" s="62">
        <f t="shared" si="7"/>
        <v>20</v>
      </c>
    </row>
    <row r="18" spans="1:19" x14ac:dyDescent="0.3">
      <c r="A18" s="58" t="s">
        <v>1371</v>
      </c>
      <c r="B18" s="59">
        <f>VLOOKUP($A18,'Return Data'!$B$7:$R$2292,3,0)</f>
        <v>44827</v>
      </c>
      <c r="C18" s="60">
        <f>VLOOKUP($A18,'Return Data'!$B$7:$R$2292,4,0)</f>
        <v>18.82</v>
      </c>
      <c r="D18" s="60">
        <f>VLOOKUP($A18,'Return Data'!$B$7:$R$2292,10,0)</f>
        <v>20.9512</v>
      </c>
      <c r="E18" s="61">
        <f t="shared" si="0"/>
        <v>4</v>
      </c>
      <c r="F18" s="60">
        <f>VLOOKUP($A18,'Return Data'!$B$7:$R$2292,11,0)</f>
        <v>9.4823000000000004</v>
      </c>
      <c r="G18" s="61">
        <f t="shared" si="1"/>
        <v>5</v>
      </c>
      <c r="H18" s="60">
        <f>VLOOKUP($A18,'Return Data'!$B$7:$R$2292,12,0)</f>
        <v>8.5977999999999994</v>
      </c>
      <c r="I18" s="61">
        <f t="shared" si="2"/>
        <v>3</v>
      </c>
      <c r="J18" s="60">
        <f>VLOOKUP($A18,'Return Data'!$B$7:$R$2292,13,0)</f>
        <v>13.8536</v>
      </c>
      <c r="K18" s="61">
        <f t="shared" si="3"/>
        <v>2</v>
      </c>
      <c r="L18" s="60">
        <f>VLOOKUP($A18,'Return Data'!$B$7:$R$2292,17,0)</f>
        <v>45.498600000000003</v>
      </c>
      <c r="M18" s="61">
        <f t="shared" si="4"/>
        <v>7</v>
      </c>
      <c r="N18" s="60">
        <f>VLOOKUP($A18,'Return Data'!$B$7:$R$2292,14,0)</f>
        <v>27.285599999999999</v>
      </c>
      <c r="O18" s="61">
        <f t="shared" si="5"/>
        <v>14</v>
      </c>
      <c r="P18" s="60">
        <f>VLOOKUP($A18,'Return Data'!$B$7:$R$2292,15,0)</f>
        <v>13.128500000000001</v>
      </c>
      <c r="Q18" s="61">
        <f t="shared" ref="Q18" si="9">RANK(P18,P$8:P$29,0)</f>
        <v>11</v>
      </c>
      <c r="R18" s="60">
        <f>VLOOKUP($A18,'Return Data'!$B$7:$R$2292,16,0)</f>
        <v>12.773300000000001</v>
      </c>
      <c r="S18" s="62">
        <f t="shared" si="7"/>
        <v>19</v>
      </c>
    </row>
    <row r="19" spans="1:19" x14ac:dyDescent="0.3">
      <c r="A19" s="58" t="s">
        <v>1374</v>
      </c>
      <c r="B19" s="59">
        <f>VLOOKUP($A19,'Return Data'!$B$7:$R$2292,3,0)</f>
        <v>44827</v>
      </c>
      <c r="C19" s="60">
        <f>VLOOKUP($A19,'Return Data'!$B$7:$R$2292,4,0)</f>
        <v>21.789000000000001</v>
      </c>
      <c r="D19" s="60">
        <f>VLOOKUP($A19,'Return Data'!$B$7:$R$2292,10,0)</f>
        <v>17.5243</v>
      </c>
      <c r="E19" s="61">
        <f t="shared" si="0"/>
        <v>17</v>
      </c>
      <c r="F19" s="60">
        <f>VLOOKUP($A19,'Return Data'!$B$7:$R$2292,11,0)</f>
        <v>4.4034000000000004</v>
      </c>
      <c r="G19" s="61">
        <f t="shared" si="1"/>
        <v>17</v>
      </c>
      <c r="H19" s="60">
        <f>VLOOKUP($A19,'Return Data'!$B$7:$R$2292,12,0)</f>
        <v>-0.32479999999999998</v>
      </c>
      <c r="I19" s="61">
        <f t="shared" si="2"/>
        <v>19</v>
      </c>
      <c r="J19" s="60">
        <f>VLOOKUP($A19,'Return Data'!$B$7:$R$2292,13,0)</f>
        <v>-4.0555000000000003</v>
      </c>
      <c r="K19" s="61">
        <f t="shared" si="3"/>
        <v>19</v>
      </c>
      <c r="L19" s="60">
        <f>VLOOKUP($A19,'Return Data'!$B$7:$R$2292,17,0)</f>
        <v>33.695500000000003</v>
      </c>
      <c r="M19" s="61">
        <f t="shared" ref="M19:M21" si="10">RANK(L19,L$8:L$29,0)</f>
        <v>20</v>
      </c>
      <c r="N19" s="60"/>
      <c r="O19" s="61"/>
      <c r="P19" s="60"/>
      <c r="Q19" s="61"/>
      <c r="R19" s="60">
        <f>VLOOKUP($A19,'Return Data'!$B$7:$R$2292,16,0)</f>
        <v>35.268700000000003</v>
      </c>
      <c r="S19" s="62">
        <f t="shared" si="7"/>
        <v>1</v>
      </c>
    </row>
    <row r="20" spans="1:19" x14ac:dyDescent="0.3">
      <c r="A20" s="58" t="s">
        <v>1376</v>
      </c>
      <c r="B20" s="59">
        <f>VLOOKUP($A20,'Return Data'!$B$7:$R$2292,3,0)</f>
        <v>44827</v>
      </c>
      <c r="C20" s="60">
        <f>VLOOKUP($A20,'Return Data'!$B$7:$R$2292,4,0)</f>
        <v>21.46</v>
      </c>
      <c r="D20" s="60">
        <f>VLOOKUP($A20,'Return Data'!$B$7:$R$2292,10,0)</f>
        <v>18.498100000000001</v>
      </c>
      <c r="E20" s="61">
        <f t="shared" si="0"/>
        <v>14</v>
      </c>
      <c r="F20" s="60">
        <f>VLOOKUP($A20,'Return Data'!$B$7:$R$2292,11,0)</f>
        <v>5.0415999999999999</v>
      </c>
      <c r="G20" s="61">
        <f t="shared" si="1"/>
        <v>14</v>
      </c>
      <c r="H20" s="60">
        <f>VLOOKUP($A20,'Return Data'!$B$7:$R$2292,12,0)</f>
        <v>1.0833999999999999</v>
      </c>
      <c r="I20" s="61">
        <f t="shared" si="2"/>
        <v>17</v>
      </c>
      <c r="J20" s="60">
        <f>VLOOKUP($A20,'Return Data'!$B$7:$R$2292,13,0)</f>
        <v>3.7717999999999998</v>
      </c>
      <c r="K20" s="61">
        <f t="shared" si="3"/>
        <v>16</v>
      </c>
      <c r="L20" s="60">
        <f>VLOOKUP($A20,'Return Data'!$B$7:$R$2292,17,0)</f>
        <v>38.794499999999999</v>
      </c>
      <c r="M20" s="61">
        <f t="shared" si="10"/>
        <v>18</v>
      </c>
      <c r="N20" s="60">
        <f>VLOOKUP($A20,'Return Data'!$B$7:$R$2292,14,0)</f>
        <v>27.734300000000001</v>
      </c>
      <c r="O20" s="61">
        <f t="shared" si="5"/>
        <v>12</v>
      </c>
      <c r="P20" s="60"/>
      <c r="Q20" s="61"/>
      <c r="R20" s="60">
        <f>VLOOKUP($A20,'Return Data'!$B$7:$R$2292,16,0)</f>
        <v>21.619599999999998</v>
      </c>
      <c r="S20" s="62">
        <f t="shared" si="7"/>
        <v>7</v>
      </c>
    </row>
    <row r="21" spans="1:19" x14ac:dyDescent="0.3">
      <c r="A21" s="58" t="s">
        <v>1378</v>
      </c>
      <c r="B21" s="59">
        <f>VLOOKUP($A21,'Return Data'!$B$7:$R$2292,3,0)</f>
        <v>44827</v>
      </c>
      <c r="C21" s="60">
        <f>VLOOKUP($A21,'Return Data'!$B$7:$R$2292,4,0)</f>
        <v>14.2171</v>
      </c>
      <c r="D21" s="60">
        <f>VLOOKUP($A21,'Return Data'!$B$7:$R$2292,10,0)</f>
        <v>18.907900000000001</v>
      </c>
      <c r="E21" s="61">
        <f t="shared" si="0"/>
        <v>12</v>
      </c>
      <c r="F21" s="60">
        <f>VLOOKUP($A21,'Return Data'!$B$7:$R$2292,11,0)</f>
        <v>5.5903</v>
      </c>
      <c r="G21" s="61">
        <f t="shared" si="1"/>
        <v>12</v>
      </c>
      <c r="H21" s="60">
        <f>VLOOKUP($A21,'Return Data'!$B$7:$R$2292,12,0)</f>
        <v>-4.5991999999999997</v>
      </c>
      <c r="I21" s="61">
        <f t="shared" si="2"/>
        <v>21</v>
      </c>
      <c r="J21" s="60">
        <f>VLOOKUP($A21,'Return Data'!$B$7:$R$2292,13,0)</f>
        <v>-8.6475000000000009</v>
      </c>
      <c r="K21" s="61">
        <f t="shared" si="3"/>
        <v>22</v>
      </c>
      <c r="L21" s="60">
        <f>VLOOKUP($A21,'Return Data'!$B$7:$R$2292,17,0)</f>
        <v>23.198499999999999</v>
      </c>
      <c r="M21" s="61">
        <f t="shared" si="10"/>
        <v>22</v>
      </c>
      <c r="N21" s="60"/>
      <c r="O21" s="61"/>
      <c r="P21" s="60"/>
      <c r="Q21" s="61"/>
      <c r="R21" s="60">
        <f>VLOOKUP($A21,'Return Data'!$B$7:$R$2292,16,0)</f>
        <v>14.4916</v>
      </c>
      <c r="S21" s="62">
        <f t="shared" si="7"/>
        <v>16</v>
      </c>
    </row>
    <row r="22" spans="1:19" x14ac:dyDescent="0.3">
      <c r="A22" s="58" t="s">
        <v>1379</v>
      </c>
      <c r="B22" s="59">
        <f>VLOOKUP($A22,'Return Data'!$B$7:$R$2292,3,0)</f>
        <v>44827</v>
      </c>
      <c r="C22" s="60">
        <f>VLOOKUP($A22,'Return Data'!$B$7:$R$2292,4,0)</f>
        <v>166.965</v>
      </c>
      <c r="D22" s="60">
        <f>VLOOKUP($A22,'Return Data'!$B$7:$R$2292,10,0)</f>
        <v>15.6996</v>
      </c>
      <c r="E22" s="61">
        <f t="shared" si="0"/>
        <v>21</v>
      </c>
      <c r="F22" s="60">
        <f>VLOOKUP($A22,'Return Data'!$B$7:$R$2292,11,0)</f>
        <v>4.1936</v>
      </c>
      <c r="G22" s="61">
        <f t="shared" si="1"/>
        <v>19</v>
      </c>
      <c r="H22" s="60">
        <f>VLOOKUP($A22,'Return Data'!$B$7:$R$2292,12,0)</f>
        <v>1.2038</v>
      </c>
      <c r="I22" s="61">
        <f t="shared" si="2"/>
        <v>16</v>
      </c>
      <c r="J22" s="60">
        <f>VLOOKUP($A22,'Return Data'!$B$7:$R$2292,13,0)</f>
        <v>4.8512000000000004</v>
      </c>
      <c r="K22" s="61">
        <f t="shared" si="3"/>
        <v>15</v>
      </c>
      <c r="L22" s="60">
        <f>VLOOKUP($A22,'Return Data'!$B$7:$R$2292,17,0)</f>
        <v>46.246200000000002</v>
      </c>
      <c r="M22" s="61">
        <f t="shared" si="4"/>
        <v>5</v>
      </c>
      <c r="N22" s="60">
        <f>VLOOKUP($A22,'Return Data'!$B$7:$R$2292,14,0)</f>
        <v>33.125700000000002</v>
      </c>
      <c r="O22" s="61">
        <f t="shared" si="5"/>
        <v>5</v>
      </c>
      <c r="P22" s="60">
        <f>VLOOKUP($A22,'Return Data'!$B$7:$R$2292,15,0)</f>
        <v>17.7989</v>
      </c>
      <c r="Q22" s="61">
        <f t="shared" si="6"/>
        <v>5</v>
      </c>
      <c r="R22" s="60">
        <f>VLOOKUP($A22,'Return Data'!$B$7:$R$2292,16,0)</f>
        <v>17.357399999999998</v>
      </c>
      <c r="S22" s="62">
        <f t="shared" si="7"/>
        <v>11</v>
      </c>
    </row>
    <row r="23" spans="1:19" x14ac:dyDescent="0.3">
      <c r="A23" s="58" t="s">
        <v>1382</v>
      </c>
      <c r="B23" s="59">
        <f>VLOOKUP($A23,'Return Data'!$B$7:$R$2292,3,0)</f>
        <v>44827</v>
      </c>
      <c r="C23" s="60">
        <f>VLOOKUP($A23,'Return Data'!$B$7:$R$2292,4,0)</f>
        <v>47.366999999999997</v>
      </c>
      <c r="D23" s="60">
        <f>VLOOKUP($A23,'Return Data'!$B$7:$R$2292,10,0)</f>
        <v>19.834499999999998</v>
      </c>
      <c r="E23" s="61">
        <f t="shared" si="0"/>
        <v>10</v>
      </c>
      <c r="F23" s="60">
        <f>VLOOKUP($A23,'Return Data'!$B$7:$R$2292,11,0)</f>
        <v>5.6826999999999996</v>
      </c>
      <c r="G23" s="61">
        <f t="shared" si="1"/>
        <v>11</v>
      </c>
      <c r="H23" s="60">
        <f>VLOOKUP($A23,'Return Data'!$B$7:$R$2292,12,0)</f>
        <v>5.1455000000000002</v>
      </c>
      <c r="I23" s="61">
        <f t="shared" si="2"/>
        <v>9</v>
      </c>
      <c r="J23" s="60">
        <f>VLOOKUP($A23,'Return Data'!$B$7:$R$2292,13,0)</f>
        <v>10.6318</v>
      </c>
      <c r="K23" s="61">
        <f t="shared" si="3"/>
        <v>5</v>
      </c>
      <c r="L23" s="60">
        <f>VLOOKUP($A23,'Return Data'!$B$7:$R$2292,17,0)</f>
        <v>47.7468</v>
      </c>
      <c r="M23" s="61">
        <f t="shared" si="4"/>
        <v>4</v>
      </c>
      <c r="N23" s="60">
        <f>VLOOKUP($A23,'Return Data'!$B$7:$R$2292,14,0)</f>
        <v>26.828299999999999</v>
      </c>
      <c r="O23" s="61">
        <f t="shared" si="5"/>
        <v>15</v>
      </c>
      <c r="P23" s="60">
        <f>VLOOKUP($A23,'Return Data'!$B$7:$R$2292,15,0)</f>
        <v>13.659599999999999</v>
      </c>
      <c r="Q23" s="61">
        <f t="shared" si="6"/>
        <v>10</v>
      </c>
      <c r="R23" s="60">
        <f>VLOOKUP($A23,'Return Data'!$B$7:$R$2292,16,0)</f>
        <v>20.414000000000001</v>
      </c>
      <c r="S23" s="62">
        <f t="shared" si="7"/>
        <v>9</v>
      </c>
    </row>
    <row r="24" spans="1:19" x14ac:dyDescent="0.3">
      <c r="A24" s="58" t="s">
        <v>1383</v>
      </c>
      <c r="B24" s="59">
        <f>VLOOKUP($A24,'Return Data'!$B$7:$R$2292,3,0)</f>
        <v>44827</v>
      </c>
      <c r="C24" s="60">
        <f>VLOOKUP($A24,'Return Data'!$B$7:$R$2292,4,0)</f>
        <v>91.192599999999999</v>
      </c>
      <c r="D24" s="60">
        <f>VLOOKUP($A24,'Return Data'!$B$7:$R$2292,10,0)</f>
        <v>21.122800000000002</v>
      </c>
      <c r="E24" s="61">
        <f t="shared" si="0"/>
        <v>3</v>
      </c>
      <c r="F24" s="60">
        <f>VLOOKUP($A24,'Return Data'!$B$7:$R$2292,11,0)</f>
        <v>8.5370000000000008</v>
      </c>
      <c r="G24" s="61">
        <f t="shared" si="1"/>
        <v>6</v>
      </c>
      <c r="H24" s="60">
        <f>VLOOKUP($A24,'Return Data'!$B$7:$R$2292,12,0)</f>
        <v>8.1325000000000003</v>
      </c>
      <c r="I24" s="61">
        <f t="shared" si="2"/>
        <v>5</v>
      </c>
      <c r="J24" s="60">
        <f>VLOOKUP($A24,'Return Data'!$B$7:$R$2292,13,0)</f>
        <v>12.2979</v>
      </c>
      <c r="K24" s="61">
        <f t="shared" si="3"/>
        <v>4</v>
      </c>
      <c r="L24" s="60">
        <f>VLOOKUP($A24,'Return Data'!$B$7:$R$2292,17,0)</f>
        <v>48.7303</v>
      </c>
      <c r="M24" s="61">
        <f t="shared" si="4"/>
        <v>2</v>
      </c>
      <c r="N24" s="60">
        <f>VLOOKUP($A24,'Return Data'!$B$7:$R$2292,14,0)</f>
        <v>33.366100000000003</v>
      </c>
      <c r="O24" s="61">
        <f t="shared" si="5"/>
        <v>4</v>
      </c>
      <c r="P24" s="60">
        <f>VLOOKUP($A24,'Return Data'!$B$7:$R$2292,15,0)</f>
        <v>18.399899999999999</v>
      </c>
      <c r="Q24" s="61">
        <f t="shared" si="6"/>
        <v>3</v>
      </c>
      <c r="R24" s="60">
        <f>VLOOKUP($A24,'Return Data'!$B$7:$R$2292,16,0)</f>
        <v>20.1751</v>
      </c>
      <c r="S24" s="62">
        <f t="shared" si="7"/>
        <v>10</v>
      </c>
    </row>
    <row r="25" spans="1:19" x14ac:dyDescent="0.3">
      <c r="A25" s="58" t="s">
        <v>1387</v>
      </c>
      <c r="B25" s="59">
        <f>VLOOKUP($A25,'Return Data'!$B$7:$R$2292,3,0)</f>
        <v>44827</v>
      </c>
      <c r="C25" s="60">
        <f>VLOOKUP($A25,'Return Data'!$B$7:$R$2292,4,0)</f>
        <v>152.46096318985499</v>
      </c>
      <c r="D25" s="60">
        <f>VLOOKUP($A25,'Return Data'!$B$7:$R$2292,10,0)</f>
        <v>23.005199999999999</v>
      </c>
      <c r="E25" s="61">
        <f t="shared" si="0"/>
        <v>1</v>
      </c>
      <c r="F25" s="60">
        <f>VLOOKUP($A25,'Return Data'!$B$7:$R$2292,11,0)</f>
        <v>4.2614000000000001</v>
      </c>
      <c r="G25" s="61">
        <f t="shared" si="1"/>
        <v>18</v>
      </c>
      <c r="H25" s="60">
        <f>VLOOKUP($A25,'Return Data'!$B$7:$R$2292,12,0)</f>
        <v>4.8044000000000002</v>
      </c>
      <c r="I25" s="61">
        <f t="shared" si="2"/>
        <v>11</v>
      </c>
      <c r="J25" s="60">
        <f>VLOOKUP($A25,'Return Data'!$B$7:$R$2292,13,0)</f>
        <v>5.7553999999999998</v>
      </c>
      <c r="K25" s="61">
        <f t="shared" si="3"/>
        <v>13</v>
      </c>
      <c r="L25" s="60">
        <f>VLOOKUP($A25,'Return Data'!$B$7:$R$2292,17,0)</f>
        <v>53.086300000000001</v>
      </c>
      <c r="M25" s="61">
        <f t="shared" si="4"/>
        <v>1</v>
      </c>
      <c r="N25" s="60">
        <f>VLOOKUP($A25,'Return Data'!$B$7:$R$2292,14,0)</f>
        <v>49.232900000000001</v>
      </c>
      <c r="O25" s="61">
        <f t="shared" si="5"/>
        <v>1</v>
      </c>
      <c r="P25" s="60">
        <f>VLOOKUP($A25,'Return Data'!$B$7:$R$2292,15,0)</f>
        <v>21.7302</v>
      </c>
      <c r="Q25" s="61">
        <f t="shared" si="6"/>
        <v>1</v>
      </c>
      <c r="R25" s="60">
        <f>VLOOKUP($A25,'Return Data'!$B$7:$R$2292,16,0)</f>
        <v>11.0677</v>
      </c>
      <c r="S25" s="62">
        <f t="shared" si="7"/>
        <v>22</v>
      </c>
    </row>
    <row r="26" spans="1:19" x14ac:dyDescent="0.3">
      <c r="A26" s="58" t="s">
        <v>1390</v>
      </c>
      <c r="B26" s="59">
        <f>VLOOKUP($A26,'Return Data'!$B$7:$R$2292,3,0)</f>
        <v>44827</v>
      </c>
      <c r="C26" s="60">
        <f>VLOOKUP($A26,'Return Data'!$B$7:$R$2292,4,0)</f>
        <v>114.01900000000001</v>
      </c>
      <c r="D26" s="60">
        <f>VLOOKUP($A26,'Return Data'!$B$7:$R$2292,10,0)</f>
        <v>19.9557</v>
      </c>
      <c r="E26" s="61">
        <f t="shared" si="0"/>
        <v>9</v>
      </c>
      <c r="F26" s="60">
        <f>VLOOKUP($A26,'Return Data'!$B$7:$R$2292,11,0)</f>
        <v>12.7166</v>
      </c>
      <c r="G26" s="61">
        <f t="shared" si="1"/>
        <v>2</v>
      </c>
      <c r="H26" s="60">
        <f>VLOOKUP($A26,'Return Data'!$B$7:$R$2292,12,0)</f>
        <v>10.440899999999999</v>
      </c>
      <c r="I26" s="61">
        <f t="shared" si="2"/>
        <v>1</v>
      </c>
      <c r="J26" s="60">
        <f>VLOOKUP($A26,'Return Data'!$B$7:$R$2292,13,0)</f>
        <v>14.0382</v>
      </c>
      <c r="K26" s="61">
        <f t="shared" si="3"/>
        <v>1</v>
      </c>
      <c r="L26" s="60">
        <f>VLOOKUP($A26,'Return Data'!$B$7:$R$2292,17,0)</f>
        <v>40.828000000000003</v>
      </c>
      <c r="M26" s="61">
        <f t="shared" si="4"/>
        <v>14</v>
      </c>
      <c r="N26" s="60">
        <f>VLOOKUP($A26,'Return Data'!$B$7:$R$2292,14,0)</f>
        <v>29.629100000000001</v>
      </c>
      <c r="O26" s="61">
        <f t="shared" si="5"/>
        <v>10</v>
      </c>
      <c r="P26" s="60">
        <f>VLOOKUP($A26,'Return Data'!$B$7:$R$2292,15,0)</f>
        <v>18.3597</v>
      </c>
      <c r="Q26" s="61">
        <f t="shared" si="6"/>
        <v>4</v>
      </c>
      <c r="R26" s="60">
        <f>VLOOKUP($A26,'Return Data'!$B$7:$R$2292,16,0)</f>
        <v>20.507899999999999</v>
      </c>
      <c r="S26" s="62">
        <f t="shared" si="7"/>
        <v>8</v>
      </c>
    </row>
    <row r="27" spans="1:19" x14ac:dyDescent="0.3">
      <c r="A27" s="58" t="s">
        <v>1391</v>
      </c>
      <c r="B27" s="59">
        <f>VLOOKUP($A27,'Return Data'!$B$7:$R$2292,3,0)</f>
        <v>44827</v>
      </c>
      <c r="C27" s="60">
        <f>VLOOKUP($A27,'Return Data'!$B$7:$R$2292,4,0)</f>
        <v>149.57550000000001</v>
      </c>
      <c r="D27" s="60">
        <f>VLOOKUP($A27,'Return Data'!$B$7:$R$2292,10,0)</f>
        <v>18.589500000000001</v>
      </c>
      <c r="E27" s="61">
        <f t="shared" si="0"/>
        <v>13</v>
      </c>
      <c r="F27" s="60">
        <f>VLOOKUP($A27,'Return Data'!$B$7:$R$2292,11,0)</f>
        <v>3.9729999999999999</v>
      </c>
      <c r="G27" s="61">
        <f t="shared" si="1"/>
        <v>20</v>
      </c>
      <c r="H27" s="60">
        <f>VLOOKUP($A27,'Return Data'!$B$7:$R$2292,12,0)</f>
        <v>0.6623</v>
      </c>
      <c r="I27" s="61">
        <f t="shared" si="2"/>
        <v>18</v>
      </c>
      <c r="J27" s="60">
        <f>VLOOKUP($A27,'Return Data'!$B$7:$R$2292,13,0)</f>
        <v>2.6233</v>
      </c>
      <c r="K27" s="61">
        <f t="shared" si="3"/>
        <v>18</v>
      </c>
      <c r="L27" s="60">
        <f>VLOOKUP($A27,'Return Data'!$B$7:$R$2292,17,0)</f>
        <v>40.6892</v>
      </c>
      <c r="M27" s="61">
        <f t="shared" si="4"/>
        <v>15</v>
      </c>
      <c r="N27" s="60">
        <f>VLOOKUP($A27,'Return Data'!$B$7:$R$2292,14,0)</f>
        <v>25.513400000000001</v>
      </c>
      <c r="O27" s="61">
        <f t="shared" si="5"/>
        <v>16</v>
      </c>
      <c r="P27" s="60">
        <f>VLOOKUP($A27,'Return Data'!$B$7:$R$2292,15,0)</f>
        <v>9.3500999999999994</v>
      </c>
      <c r="Q27" s="61">
        <f t="shared" si="6"/>
        <v>13</v>
      </c>
      <c r="R27" s="60">
        <f>VLOOKUP($A27,'Return Data'!$B$7:$R$2292,16,0)</f>
        <v>16.6008</v>
      </c>
      <c r="S27" s="62">
        <f t="shared" si="7"/>
        <v>13</v>
      </c>
    </row>
    <row r="28" spans="1:19" x14ac:dyDescent="0.3">
      <c r="A28" s="58" t="s">
        <v>1394</v>
      </c>
      <c r="B28" s="59">
        <f>VLOOKUP($A28,'Return Data'!$B$7:$R$2292,3,0)</f>
        <v>44827</v>
      </c>
      <c r="C28" s="60">
        <f>VLOOKUP($A28,'Return Data'!$B$7:$R$2292,4,0)</f>
        <v>22.7926</v>
      </c>
      <c r="D28" s="60">
        <f>VLOOKUP($A28,'Return Data'!$B$7:$R$2292,10,0)</f>
        <v>20.683900000000001</v>
      </c>
      <c r="E28" s="61">
        <f t="shared" si="0"/>
        <v>7</v>
      </c>
      <c r="F28" s="60">
        <f>VLOOKUP($A28,'Return Data'!$B$7:$R$2292,11,0)</f>
        <v>12.843</v>
      </c>
      <c r="G28" s="61">
        <f t="shared" si="1"/>
        <v>1</v>
      </c>
      <c r="H28" s="60">
        <f>VLOOKUP($A28,'Return Data'!$B$7:$R$2292,12,0)</f>
        <v>5.7911999999999999</v>
      </c>
      <c r="I28" s="61">
        <f t="shared" si="2"/>
        <v>7</v>
      </c>
      <c r="J28" s="60">
        <f>VLOOKUP($A28,'Return Data'!$B$7:$R$2292,13,0)</f>
        <v>9.5698000000000008</v>
      </c>
      <c r="K28" s="61">
        <f t="shared" si="3"/>
        <v>6</v>
      </c>
      <c r="L28" s="60">
        <f>VLOOKUP($A28,'Return Data'!$B$7:$R$2292,17,0)</f>
        <v>44.851199999999999</v>
      </c>
      <c r="M28" s="61">
        <f t="shared" si="4"/>
        <v>8</v>
      </c>
      <c r="N28" s="60">
        <f>VLOOKUP($A28,'Return Data'!$B$7:$R$2292,14,0)</f>
        <v>30.116599999999998</v>
      </c>
      <c r="O28" s="61">
        <f t="shared" si="5"/>
        <v>8</v>
      </c>
      <c r="P28" s="60"/>
      <c r="Q28" s="61"/>
      <c r="R28" s="60">
        <f>VLOOKUP($A28,'Return Data'!$B$7:$R$2292,16,0)</f>
        <v>23.752700000000001</v>
      </c>
      <c r="S28" s="62">
        <f t="shared" si="7"/>
        <v>5</v>
      </c>
    </row>
    <row r="29" spans="1:19" x14ac:dyDescent="0.3">
      <c r="A29" s="58" t="s">
        <v>1396</v>
      </c>
      <c r="B29" s="59">
        <f>VLOOKUP($A29,'Return Data'!$B$7:$R$2292,3,0)</f>
        <v>44827</v>
      </c>
      <c r="C29" s="60">
        <f>VLOOKUP($A29,'Return Data'!$B$7:$R$2292,4,0)</f>
        <v>31.17</v>
      </c>
      <c r="D29" s="60">
        <f>VLOOKUP($A29,'Return Data'!$B$7:$R$2292,10,0)</f>
        <v>22.043900000000001</v>
      </c>
      <c r="E29" s="61">
        <f t="shared" si="0"/>
        <v>2</v>
      </c>
      <c r="F29" s="60">
        <f>VLOOKUP($A29,'Return Data'!$B$7:$R$2292,11,0)</f>
        <v>10.063599999999999</v>
      </c>
      <c r="G29" s="61">
        <f t="shared" si="1"/>
        <v>3</v>
      </c>
      <c r="H29" s="60">
        <f>VLOOKUP($A29,'Return Data'!$B$7:$R$2292,12,0)</f>
        <v>8.5684000000000005</v>
      </c>
      <c r="I29" s="61">
        <f t="shared" si="2"/>
        <v>4</v>
      </c>
      <c r="J29" s="60">
        <f>VLOOKUP($A29,'Return Data'!$B$7:$R$2292,13,0)</f>
        <v>9.2533999999999992</v>
      </c>
      <c r="K29" s="61">
        <f t="shared" si="3"/>
        <v>8</v>
      </c>
      <c r="L29" s="60">
        <f>VLOOKUP($A29,'Return Data'!$B$7:$R$2292,17,0)</f>
        <v>41.444000000000003</v>
      </c>
      <c r="M29" s="61">
        <f t="shared" si="4"/>
        <v>12</v>
      </c>
      <c r="N29" s="60">
        <f>VLOOKUP($A29,'Return Data'!$B$7:$R$2292,14,0)</f>
        <v>32.828499999999998</v>
      </c>
      <c r="O29" s="61">
        <f t="shared" si="5"/>
        <v>6</v>
      </c>
      <c r="P29" s="60">
        <f>VLOOKUP($A29,'Return Data'!$B$7:$R$2292,15,0)</f>
        <v>15.8729</v>
      </c>
      <c r="Q29" s="61">
        <f t="shared" si="6"/>
        <v>6</v>
      </c>
      <c r="R29" s="60">
        <f>VLOOKUP($A29,'Return Data'!$B$7:$R$2292,16,0)</f>
        <v>14.692600000000001</v>
      </c>
      <c r="S29" s="62">
        <f t="shared" si="7"/>
        <v>15</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19.003727272727271</v>
      </c>
      <c r="E31" s="69"/>
      <c r="F31" s="70">
        <f>AVERAGE(F8:F29)</f>
        <v>6.2292545454545465</v>
      </c>
      <c r="G31" s="69"/>
      <c r="H31" s="70">
        <f>AVERAGE(H8:H29)</f>
        <v>3.3896000000000002</v>
      </c>
      <c r="I31" s="69"/>
      <c r="J31" s="70">
        <f>AVERAGE(J8:J29)</f>
        <v>5.7238999999999995</v>
      </c>
      <c r="K31" s="69"/>
      <c r="L31" s="70">
        <f>AVERAGE(L8:L29)</f>
        <v>41.665440909090904</v>
      </c>
      <c r="M31" s="69"/>
      <c r="N31" s="70">
        <f>AVERAGE(N8:N29)</f>
        <v>29.819535000000002</v>
      </c>
      <c r="O31" s="69"/>
      <c r="P31" s="70">
        <f>AVERAGE(P8:P29)</f>
        <v>14.523266666666666</v>
      </c>
      <c r="Q31" s="69"/>
      <c r="R31" s="70">
        <f>AVERAGE(R8:R29)</f>
        <v>19.229627272727274</v>
      </c>
      <c r="S31" s="71"/>
    </row>
    <row r="32" spans="1:19" x14ac:dyDescent="0.3">
      <c r="A32" s="68" t="s">
        <v>28</v>
      </c>
      <c r="B32" s="69"/>
      <c r="C32" s="69"/>
      <c r="D32" s="70">
        <f>MIN(D8:D29)</f>
        <v>14.9648</v>
      </c>
      <c r="E32" s="69"/>
      <c r="F32" s="70">
        <f>MIN(F8:F29)</f>
        <v>-3.9527000000000001</v>
      </c>
      <c r="G32" s="69"/>
      <c r="H32" s="70">
        <f>MIN(H8:H29)</f>
        <v>-10.4755</v>
      </c>
      <c r="I32" s="69"/>
      <c r="J32" s="70">
        <f>MIN(J8:J29)</f>
        <v>-8.6475000000000009</v>
      </c>
      <c r="K32" s="69"/>
      <c r="L32" s="70">
        <f>MIN(L8:L29)</f>
        <v>23.198499999999999</v>
      </c>
      <c r="M32" s="69"/>
      <c r="N32" s="70">
        <f>MIN(N8:N29)</f>
        <v>19.0764</v>
      </c>
      <c r="O32" s="69"/>
      <c r="P32" s="70">
        <f>MIN(P8:P29)</f>
        <v>6.5063000000000004</v>
      </c>
      <c r="Q32" s="69"/>
      <c r="R32" s="70">
        <f>MIN(R8:R29)</f>
        <v>11.0677</v>
      </c>
      <c r="S32" s="71"/>
    </row>
    <row r="33" spans="1:19" ht="15" thickBot="1" x14ac:dyDescent="0.35">
      <c r="A33" s="72" t="s">
        <v>29</v>
      </c>
      <c r="B33" s="73"/>
      <c r="C33" s="73"/>
      <c r="D33" s="74">
        <f>MAX(D8:D29)</f>
        <v>23.005199999999999</v>
      </c>
      <c r="E33" s="73"/>
      <c r="F33" s="74">
        <f>MAX(F8:F29)</f>
        <v>12.843</v>
      </c>
      <c r="G33" s="73"/>
      <c r="H33" s="74">
        <f>MAX(H8:H29)</f>
        <v>10.440899999999999</v>
      </c>
      <c r="I33" s="73"/>
      <c r="J33" s="74">
        <f>MAX(J8:J29)</f>
        <v>14.0382</v>
      </c>
      <c r="K33" s="73"/>
      <c r="L33" s="74">
        <f>MAX(L8:L29)</f>
        <v>53.086300000000001</v>
      </c>
      <c r="M33" s="73"/>
      <c r="N33" s="74">
        <f>MAX(N8:N29)</f>
        <v>49.232900000000001</v>
      </c>
      <c r="O33" s="73"/>
      <c r="P33" s="74">
        <f>MAX(P8:P29)</f>
        <v>21.7302</v>
      </c>
      <c r="Q33" s="73"/>
      <c r="R33" s="74">
        <f>MAX(R8:R29)</f>
        <v>35.268700000000003</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44827</v>
      </c>
      <c r="C8" s="60">
        <f>VLOOKUP($A8,'Return Data'!$B$7:$R$2292,4,0)</f>
        <v>507.67</v>
      </c>
      <c r="D8" s="60">
        <f>VLOOKUP($A8,'Return Data'!$B$7:$R$2292,10,0)</f>
        <v>13.898899999999999</v>
      </c>
      <c r="E8" s="61">
        <f t="shared" ref="E8:E31" si="0">RANK(D8,D$8:D$31,0)</f>
        <v>24</v>
      </c>
      <c r="F8" s="60">
        <f>VLOOKUP($A8,'Return Data'!$B$7:$R$2292,11,0)</f>
        <v>2.5575000000000001</v>
      </c>
      <c r="G8" s="61">
        <f t="shared" ref="G8:G31" si="1">RANK(F8,F$8:F$31,0)</f>
        <v>24</v>
      </c>
      <c r="H8" s="60">
        <f>VLOOKUP($A8,'Return Data'!$B$7:$R$2292,12,0)</f>
        <v>0.49690000000000001</v>
      </c>
      <c r="I8" s="61">
        <f t="shared" ref="I8:I31" si="2">RANK(H8,H$8:H$31,0)</f>
        <v>22</v>
      </c>
      <c r="J8" s="60">
        <f>VLOOKUP($A8,'Return Data'!$B$7:$R$2292,13,0)</f>
        <v>1.7681</v>
      </c>
      <c r="K8" s="61">
        <f t="shared" ref="K8:K31" si="3">RANK(J8,J$8:J$31,0)</f>
        <v>18</v>
      </c>
      <c r="L8" s="60">
        <f>VLOOKUP($A8,'Return Data'!$B$7:$R$2292,17,0)</f>
        <v>34.793799999999997</v>
      </c>
      <c r="M8" s="61">
        <f t="shared" ref="M8:M29" si="4">RANK(L8,L$8:L$31,0)</f>
        <v>15</v>
      </c>
      <c r="N8" s="60">
        <f>VLOOKUP($A8,'Return Data'!$B$7:$R$2292,14,0)</f>
        <v>20.328900000000001</v>
      </c>
      <c r="O8" s="61">
        <f t="shared" ref="O8:O20" si="5">RANK(N8,N$8:N$31,0)</f>
        <v>18</v>
      </c>
      <c r="P8" s="60">
        <f>VLOOKUP($A8,'Return Data'!$B$7:$R$2292,15,0)</f>
        <v>9.9379000000000008</v>
      </c>
      <c r="Q8" s="61">
        <f t="shared" ref="Q8:Q19" si="6">RANK(P8,P$8:P$31,0)</f>
        <v>20</v>
      </c>
      <c r="R8" s="60">
        <f>VLOOKUP($A8,'Return Data'!$B$7:$R$2292,16,0)</f>
        <v>15.981999999999999</v>
      </c>
      <c r="S8" s="62">
        <f t="shared" ref="S8:S31" si="7">RANK(R8,R$8:R$31,0)</f>
        <v>22</v>
      </c>
    </row>
    <row r="9" spans="1:20" x14ac:dyDescent="0.3">
      <c r="A9" s="58" t="s">
        <v>1086</v>
      </c>
      <c r="B9" s="59">
        <f>VLOOKUP($A9,'Return Data'!$B$7:$R$2292,3,0)</f>
        <v>44827</v>
      </c>
      <c r="C9" s="60">
        <f>VLOOKUP($A9,'Return Data'!$B$7:$R$2292,4,0)</f>
        <v>77.42</v>
      </c>
      <c r="D9" s="60">
        <f>VLOOKUP($A9,'Return Data'!$B$7:$R$2292,10,0)</f>
        <v>16.842700000000001</v>
      </c>
      <c r="E9" s="61">
        <f t="shared" si="0"/>
        <v>18</v>
      </c>
      <c r="F9" s="60">
        <f>VLOOKUP($A9,'Return Data'!$B$7:$R$2292,11,0)</f>
        <v>4.1711999999999998</v>
      </c>
      <c r="G9" s="61">
        <f t="shared" si="1"/>
        <v>21</v>
      </c>
      <c r="H9" s="60">
        <f>VLOOKUP($A9,'Return Data'!$B$7:$R$2292,12,0)</f>
        <v>1.3218000000000001</v>
      </c>
      <c r="I9" s="61">
        <f t="shared" si="2"/>
        <v>20</v>
      </c>
      <c r="J9" s="60">
        <f>VLOOKUP($A9,'Return Data'!$B$7:$R$2292,13,0)</f>
        <v>-1.0101</v>
      </c>
      <c r="K9" s="61">
        <f t="shared" si="3"/>
        <v>20</v>
      </c>
      <c r="L9" s="60">
        <f>VLOOKUP($A9,'Return Data'!$B$7:$R$2292,17,0)</f>
        <v>30.6874</v>
      </c>
      <c r="M9" s="61">
        <f t="shared" si="4"/>
        <v>20</v>
      </c>
      <c r="N9" s="60">
        <f>VLOOKUP($A9,'Return Data'!$B$7:$R$2292,14,0)</f>
        <v>23.1191</v>
      </c>
      <c r="O9" s="61">
        <f t="shared" si="5"/>
        <v>14</v>
      </c>
      <c r="P9" s="60">
        <f>VLOOKUP($A9,'Return Data'!$B$7:$R$2292,15,0)</f>
        <v>18.6236</v>
      </c>
      <c r="Q9" s="61">
        <f t="shared" si="6"/>
        <v>3</v>
      </c>
      <c r="R9" s="60">
        <f>VLOOKUP($A9,'Return Data'!$B$7:$R$2292,16,0)</f>
        <v>19.487100000000002</v>
      </c>
      <c r="S9" s="62">
        <f t="shared" si="7"/>
        <v>11</v>
      </c>
    </row>
    <row r="10" spans="1:20" x14ac:dyDescent="0.3">
      <c r="A10" s="58" t="s">
        <v>1981</v>
      </c>
      <c r="B10" s="59">
        <f>VLOOKUP($A10,'Return Data'!$B$7:$R$2292,3,0)</f>
        <v>44827</v>
      </c>
      <c r="C10" s="60">
        <f>VLOOKUP($A10,'Return Data'!$B$7:$R$2292,4,0)</f>
        <v>68.288600000000002</v>
      </c>
      <c r="D10" s="60">
        <f>VLOOKUP($A10,'Return Data'!$B$7:$R$2292,10,0)</f>
        <v>17.157399999999999</v>
      </c>
      <c r="E10" s="61">
        <f t="shared" si="0"/>
        <v>16</v>
      </c>
      <c r="F10" s="60">
        <f>VLOOKUP($A10,'Return Data'!$B$7:$R$2292,11,0)</f>
        <v>5.0392000000000001</v>
      </c>
      <c r="G10" s="61">
        <f t="shared" si="1"/>
        <v>18</v>
      </c>
      <c r="H10" s="60">
        <f>VLOOKUP($A10,'Return Data'!$B$7:$R$2292,12,0)</f>
        <v>6.9667000000000003</v>
      </c>
      <c r="I10" s="61">
        <f t="shared" si="2"/>
        <v>8</v>
      </c>
      <c r="J10" s="60">
        <f>VLOOKUP($A10,'Return Data'!$B$7:$R$2292,13,0)</f>
        <v>3.6025999999999998</v>
      </c>
      <c r="K10" s="61">
        <f t="shared" si="3"/>
        <v>13</v>
      </c>
      <c r="L10" s="60">
        <f>VLOOKUP($A10,'Return Data'!$B$7:$R$2292,17,0)</f>
        <v>35.817599999999999</v>
      </c>
      <c r="M10" s="61">
        <f t="shared" si="4"/>
        <v>13</v>
      </c>
      <c r="N10" s="60">
        <f>VLOOKUP($A10,'Return Data'!$B$7:$R$2292,14,0)</f>
        <v>25.845700000000001</v>
      </c>
      <c r="O10" s="61">
        <f t="shared" si="5"/>
        <v>9</v>
      </c>
      <c r="P10" s="60">
        <f>VLOOKUP($A10,'Return Data'!$B$7:$R$2292,15,0)</f>
        <v>13.8187</v>
      </c>
      <c r="Q10" s="61">
        <f t="shared" si="6"/>
        <v>13</v>
      </c>
      <c r="R10" s="60">
        <f>VLOOKUP($A10,'Return Data'!$B$7:$R$2292,16,0)</f>
        <v>19.101600000000001</v>
      </c>
      <c r="S10" s="62">
        <f t="shared" si="7"/>
        <v>13</v>
      </c>
    </row>
    <row r="11" spans="1:20" x14ac:dyDescent="0.3">
      <c r="A11" s="58" t="s">
        <v>1090</v>
      </c>
      <c r="B11" s="59">
        <f>VLOOKUP($A11,'Return Data'!$B$7:$R$2292,3,0)</f>
        <v>44827</v>
      </c>
      <c r="C11" s="60">
        <f>VLOOKUP($A11,'Return Data'!$B$7:$R$2292,4,0)</f>
        <v>95.721999999999994</v>
      </c>
      <c r="D11" s="60">
        <f>VLOOKUP($A11,'Return Data'!$B$7:$R$2292,10,0)</f>
        <v>15.7629</v>
      </c>
      <c r="E11" s="61">
        <f t="shared" si="0"/>
        <v>21</v>
      </c>
      <c r="F11" s="60">
        <f>VLOOKUP($A11,'Return Data'!$B$7:$R$2292,11,0)</f>
        <v>3.7164999999999999</v>
      </c>
      <c r="G11" s="61">
        <f t="shared" si="1"/>
        <v>23</v>
      </c>
      <c r="H11" s="60">
        <f>VLOOKUP($A11,'Return Data'!$B$7:$R$2292,12,0)</f>
        <v>-0.59809999999999997</v>
      </c>
      <c r="I11" s="61">
        <f t="shared" si="2"/>
        <v>23</v>
      </c>
      <c r="J11" s="60">
        <f>VLOOKUP($A11,'Return Data'!$B$7:$R$2292,13,0)</f>
        <v>-4.4756999999999998</v>
      </c>
      <c r="K11" s="61">
        <f t="shared" si="3"/>
        <v>24</v>
      </c>
      <c r="L11" s="60">
        <f>VLOOKUP($A11,'Return Data'!$B$7:$R$2292,17,0)</f>
        <v>22.1663</v>
      </c>
      <c r="M11" s="61">
        <f t="shared" si="4"/>
        <v>24</v>
      </c>
      <c r="N11" s="60">
        <f>VLOOKUP($A11,'Return Data'!$B$7:$R$2292,14,0)</f>
        <v>18.4084</v>
      </c>
      <c r="O11" s="61">
        <f t="shared" si="5"/>
        <v>21</v>
      </c>
      <c r="P11" s="60">
        <f>VLOOKUP($A11,'Return Data'!$B$7:$R$2292,15,0)</f>
        <v>11.950799999999999</v>
      </c>
      <c r="Q11" s="61">
        <f t="shared" si="6"/>
        <v>16</v>
      </c>
      <c r="R11" s="60">
        <f>VLOOKUP($A11,'Return Data'!$B$7:$R$2292,16,0)</f>
        <v>17.346</v>
      </c>
      <c r="S11" s="62">
        <f t="shared" si="7"/>
        <v>17</v>
      </c>
    </row>
    <row r="12" spans="1:20" x14ac:dyDescent="0.3">
      <c r="A12" s="58" t="s">
        <v>1092</v>
      </c>
      <c r="B12" s="59">
        <f>VLOOKUP($A12,'Return Data'!$B$7:$R$2292,3,0)</f>
        <v>44827</v>
      </c>
      <c r="C12" s="60">
        <f>VLOOKUP($A12,'Return Data'!$B$7:$R$2292,4,0)</f>
        <v>59.290999999999997</v>
      </c>
      <c r="D12" s="60">
        <f>VLOOKUP($A12,'Return Data'!$B$7:$R$2292,10,0)</f>
        <v>20.5641</v>
      </c>
      <c r="E12" s="61">
        <f t="shared" si="0"/>
        <v>8</v>
      </c>
      <c r="F12" s="60">
        <f>VLOOKUP($A12,'Return Data'!$B$7:$R$2292,11,0)</f>
        <v>9.0449000000000002</v>
      </c>
      <c r="G12" s="61">
        <f t="shared" si="1"/>
        <v>9</v>
      </c>
      <c r="H12" s="60">
        <f>VLOOKUP($A12,'Return Data'!$B$7:$R$2292,12,0)</f>
        <v>6.07</v>
      </c>
      <c r="I12" s="61">
        <f t="shared" si="2"/>
        <v>9</v>
      </c>
      <c r="J12" s="60">
        <f>VLOOKUP($A12,'Return Data'!$B$7:$R$2292,13,0)</f>
        <v>7.7568000000000001</v>
      </c>
      <c r="K12" s="61">
        <f t="shared" si="3"/>
        <v>6</v>
      </c>
      <c r="L12" s="60">
        <f>VLOOKUP($A12,'Return Data'!$B$7:$R$2292,17,0)</f>
        <v>40.3566</v>
      </c>
      <c r="M12" s="61">
        <f t="shared" si="4"/>
        <v>6</v>
      </c>
      <c r="N12" s="60">
        <f>VLOOKUP($A12,'Return Data'!$B$7:$R$2292,14,0)</f>
        <v>27.520900000000001</v>
      </c>
      <c r="O12" s="61">
        <f t="shared" si="5"/>
        <v>4</v>
      </c>
      <c r="P12" s="60">
        <f>VLOOKUP($A12,'Return Data'!$B$7:$R$2292,15,0)</f>
        <v>17.033799999999999</v>
      </c>
      <c r="Q12" s="61">
        <f t="shared" si="6"/>
        <v>4</v>
      </c>
      <c r="R12" s="60">
        <f>VLOOKUP($A12,'Return Data'!$B$7:$R$2292,16,0)</f>
        <v>21.125399999999999</v>
      </c>
      <c r="S12" s="62">
        <f t="shared" si="7"/>
        <v>4</v>
      </c>
    </row>
    <row r="13" spans="1:20" x14ac:dyDescent="0.3">
      <c r="A13" s="58" t="s">
        <v>1095</v>
      </c>
      <c r="B13" s="59">
        <f>VLOOKUP($A13,'Return Data'!$B$7:$R$2292,3,0)</f>
        <v>44827</v>
      </c>
      <c r="C13" s="60">
        <f>VLOOKUP($A13,'Return Data'!$B$7:$R$2292,4,0)</f>
        <v>1674.7561000000001</v>
      </c>
      <c r="D13" s="60">
        <f>VLOOKUP($A13,'Return Data'!$B$7:$R$2292,10,0)</f>
        <v>20.924499999999998</v>
      </c>
      <c r="E13" s="61">
        <f t="shared" si="0"/>
        <v>5</v>
      </c>
      <c r="F13" s="60">
        <f>VLOOKUP($A13,'Return Data'!$B$7:$R$2292,11,0)</f>
        <v>8.7254000000000005</v>
      </c>
      <c r="G13" s="61">
        <f t="shared" si="1"/>
        <v>10</v>
      </c>
      <c r="H13" s="60">
        <f>VLOOKUP($A13,'Return Data'!$B$7:$R$2292,12,0)</f>
        <v>3.2934000000000001</v>
      </c>
      <c r="I13" s="61">
        <f t="shared" si="2"/>
        <v>17</v>
      </c>
      <c r="J13" s="60">
        <f>VLOOKUP($A13,'Return Data'!$B$7:$R$2292,13,0)</f>
        <v>-1.3049999999999999</v>
      </c>
      <c r="K13" s="61">
        <f t="shared" si="3"/>
        <v>21</v>
      </c>
      <c r="L13" s="60">
        <f>VLOOKUP($A13,'Return Data'!$B$7:$R$2292,17,0)</f>
        <v>31.4132</v>
      </c>
      <c r="M13" s="61">
        <f t="shared" si="4"/>
        <v>19</v>
      </c>
      <c r="N13" s="60">
        <f>VLOOKUP($A13,'Return Data'!$B$7:$R$2292,14,0)</f>
        <v>17.866700000000002</v>
      </c>
      <c r="O13" s="61">
        <f t="shared" si="5"/>
        <v>23</v>
      </c>
      <c r="P13" s="60">
        <f>VLOOKUP($A13,'Return Data'!$B$7:$R$2292,15,0)</f>
        <v>11.767899999999999</v>
      </c>
      <c r="Q13" s="61">
        <f t="shared" si="6"/>
        <v>17</v>
      </c>
      <c r="R13" s="60">
        <f>VLOOKUP($A13,'Return Data'!$B$7:$R$2292,16,0)</f>
        <v>18.049099999999999</v>
      </c>
      <c r="S13" s="62">
        <f t="shared" si="7"/>
        <v>16</v>
      </c>
    </row>
    <row r="14" spans="1:20" x14ac:dyDescent="0.3">
      <c r="A14" s="58" t="s">
        <v>1097</v>
      </c>
      <c r="B14" s="59">
        <f>VLOOKUP($A14,'Return Data'!$B$7:$R$2292,3,0)</f>
        <v>44827</v>
      </c>
      <c r="C14" s="60">
        <f>VLOOKUP($A14,'Return Data'!$B$7:$R$2292,4,0)</f>
        <v>106.973</v>
      </c>
      <c r="D14" s="60">
        <f>VLOOKUP($A14,'Return Data'!$B$7:$R$2292,10,0)</f>
        <v>20.7561</v>
      </c>
      <c r="E14" s="61">
        <f t="shared" si="0"/>
        <v>6</v>
      </c>
      <c r="F14" s="60">
        <f>VLOOKUP($A14,'Return Data'!$B$7:$R$2292,11,0)</f>
        <v>10.813800000000001</v>
      </c>
      <c r="G14" s="61">
        <f t="shared" si="1"/>
        <v>4</v>
      </c>
      <c r="H14" s="60">
        <f>VLOOKUP($A14,'Return Data'!$B$7:$R$2292,12,0)</f>
        <v>10.8528</v>
      </c>
      <c r="I14" s="61">
        <f t="shared" si="2"/>
        <v>3</v>
      </c>
      <c r="J14" s="60">
        <f>VLOOKUP($A14,'Return Data'!$B$7:$R$2292,13,0)</f>
        <v>8.8595000000000006</v>
      </c>
      <c r="K14" s="61">
        <f t="shared" si="3"/>
        <v>5</v>
      </c>
      <c r="L14" s="60">
        <f>VLOOKUP($A14,'Return Data'!$B$7:$R$2292,17,0)</f>
        <v>37.5824</v>
      </c>
      <c r="M14" s="61">
        <f t="shared" si="4"/>
        <v>10</v>
      </c>
      <c r="N14" s="60">
        <f>VLOOKUP($A14,'Return Data'!$B$7:$R$2292,14,0)</f>
        <v>24.192</v>
      </c>
      <c r="O14" s="61">
        <f t="shared" si="5"/>
        <v>13</v>
      </c>
      <c r="P14" s="60">
        <f>VLOOKUP($A14,'Return Data'!$B$7:$R$2292,15,0)</f>
        <v>13.9351</v>
      </c>
      <c r="Q14" s="61">
        <f t="shared" si="6"/>
        <v>12</v>
      </c>
      <c r="R14" s="60">
        <f>VLOOKUP($A14,'Return Data'!$B$7:$R$2292,16,0)</f>
        <v>19.6615</v>
      </c>
      <c r="S14" s="62">
        <f t="shared" si="7"/>
        <v>10</v>
      </c>
    </row>
    <row r="15" spans="1:20" x14ac:dyDescent="0.3">
      <c r="A15" s="58" t="s">
        <v>1099</v>
      </c>
      <c r="B15" s="59">
        <f>VLOOKUP($A15,'Return Data'!$B$7:$R$2292,3,0)</f>
        <v>44827</v>
      </c>
      <c r="C15" s="60">
        <f>VLOOKUP($A15,'Return Data'!$B$7:$R$2292,4,0)</f>
        <v>181</v>
      </c>
      <c r="D15" s="60">
        <f>VLOOKUP($A15,'Return Data'!$B$7:$R$2292,10,0)</f>
        <v>15.5663</v>
      </c>
      <c r="E15" s="61">
        <f t="shared" si="0"/>
        <v>22</v>
      </c>
      <c r="F15" s="60">
        <f>VLOOKUP($A15,'Return Data'!$B$7:$R$2292,11,0)</f>
        <v>7.5460000000000003</v>
      </c>
      <c r="G15" s="61">
        <f t="shared" si="1"/>
        <v>13</v>
      </c>
      <c r="H15" s="60">
        <f>VLOOKUP($A15,'Return Data'!$B$7:$R$2292,12,0)</f>
        <v>3.4344999999999999</v>
      </c>
      <c r="I15" s="61">
        <f t="shared" si="2"/>
        <v>16</v>
      </c>
      <c r="J15" s="60">
        <f>VLOOKUP($A15,'Return Data'!$B$7:$R$2292,13,0)</f>
        <v>2.8584000000000001</v>
      </c>
      <c r="K15" s="61">
        <f t="shared" si="3"/>
        <v>15</v>
      </c>
      <c r="L15" s="60">
        <f>VLOOKUP($A15,'Return Data'!$B$7:$R$2292,17,0)</f>
        <v>36.446199999999997</v>
      </c>
      <c r="M15" s="61">
        <f t="shared" si="4"/>
        <v>12</v>
      </c>
      <c r="N15" s="60">
        <f>VLOOKUP($A15,'Return Data'!$B$7:$R$2292,14,0)</f>
        <v>21.777999999999999</v>
      </c>
      <c r="O15" s="61">
        <f t="shared" si="5"/>
        <v>16</v>
      </c>
      <c r="P15" s="60">
        <f>VLOOKUP($A15,'Return Data'!$B$7:$R$2292,15,0)</f>
        <v>13.1046</v>
      </c>
      <c r="Q15" s="61">
        <f t="shared" si="6"/>
        <v>14</v>
      </c>
      <c r="R15" s="60">
        <f>VLOOKUP($A15,'Return Data'!$B$7:$R$2292,16,0)</f>
        <v>18.707799999999999</v>
      </c>
      <c r="S15" s="62">
        <f t="shared" si="7"/>
        <v>15</v>
      </c>
    </row>
    <row r="16" spans="1:20" x14ac:dyDescent="0.3">
      <c r="A16" s="58" t="s">
        <v>1101</v>
      </c>
      <c r="B16" s="59">
        <f>VLOOKUP($A16,'Return Data'!$B$7:$R$2292,3,0)</f>
        <v>44827</v>
      </c>
      <c r="C16" s="60">
        <f>VLOOKUP($A16,'Return Data'!$B$7:$R$2292,4,0)</f>
        <v>18.55</v>
      </c>
      <c r="D16" s="60">
        <f>VLOOKUP($A16,'Return Data'!$B$7:$R$2292,10,0)</f>
        <v>17.628399999999999</v>
      </c>
      <c r="E16" s="61">
        <f t="shared" si="0"/>
        <v>15</v>
      </c>
      <c r="F16" s="60">
        <f>VLOOKUP($A16,'Return Data'!$B$7:$R$2292,11,0)</f>
        <v>5.4576000000000002</v>
      </c>
      <c r="G16" s="61">
        <f t="shared" si="1"/>
        <v>16</v>
      </c>
      <c r="H16" s="60">
        <f>VLOOKUP($A16,'Return Data'!$B$7:$R$2292,12,0)</f>
        <v>-0.64270000000000005</v>
      </c>
      <c r="I16" s="61">
        <f t="shared" si="2"/>
        <v>24</v>
      </c>
      <c r="J16" s="60">
        <f>VLOOKUP($A16,'Return Data'!$B$7:$R$2292,13,0)</f>
        <v>-3.3854000000000002</v>
      </c>
      <c r="K16" s="61">
        <f t="shared" si="3"/>
        <v>23</v>
      </c>
      <c r="L16" s="60">
        <f>VLOOKUP($A16,'Return Data'!$B$7:$R$2292,17,0)</f>
        <v>28.7529</v>
      </c>
      <c r="M16" s="61">
        <f t="shared" si="4"/>
        <v>21</v>
      </c>
      <c r="N16" s="60">
        <f>VLOOKUP($A16,'Return Data'!$B$7:$R$2292,14,0)</f>
        <v>19.117699999999999</v>
      </c>
      <c r="O16" s="61">
        <f t="shared" si="5"/>
        <v>20</v>
      </c>
      <c r="P16" s="60">
        <f>VLOOKUP($A16,'Return Data'!$B$7:$R$2292,15,0)</f>
        <v>9.7010000000000005</v>
      </c>
      <c r="Q16" s="61">
        <f t="shared" si="6"/>
        <v>21</v>
      </c>
      <c r="R16" s="60">
        <f>VLOOKUP($A16,'Return Data'!$B$7:$R$2292,16,0)</f>
        <v>11.5284</v>
      </c>
      <c r="S16" s="62">
        <f t="shared" si="7"/>
        <v>24</v>
      </c>
    </row>
    <row r="17" spans="1:19" x14ac:dyDescent="0.3">
      <c r="A17" s="58" t="s">
        <v>1103</v>
      </c>
      <c r="B17" s="59">
        <f>VLOOKUP($A17,'Return Data'!$B$7:$R$2292,3,0)</f>
        <v>44827</v>
      </c>
      <c r="C17" s="60">
        <f>VLOOKUP($A17,'Return Data'!$B$7:$R$2292,4,0)</f>
        <v>101.52</v>
      </c>
      <c r="D17" s="60">
        <f>VLOOKUP($A17,'Return Data'!$B$7:$R$2292,10,0)</f>
        <v>16.609200000000001</v>
      </c>
      <c r="E17" s="61">
        <f t="shared" si="0"/>
        <v>19</v>
      </c>
      <c r="F17" s="60">
        <f>VLOOKUP($A17,'Return Data'!$B$7:$R$2292,11,0)</f>
        <v>4.1764999999999999</v>
      </c>
      <c r="G17" s="61">
        <f t="shared" si="1"/>
        <v>20</v>
      </c>
      <c r="H17" s="60">
        <f>VLOOKUP($A17,'Return Data'!$B$7:$R$2292,12,0)</f>
        <v>0.87439999999999996</v>
      </c>
      <c r="I17" s="61">
        <f t="shared" si="2"/>
        <v>21</v>
      </c>
      <c r="J17" s="60">
        <f>VLOOKUP($A17,'Return Data'!$B$7:$R$2292,13,0)</f>
        <v>2.7633999999999999</v>
      </c>
      <c r="K17" s="61">
        <f t="shared" si="3"/>
        <v>17</v>
      </c>
      <c r="L17" s="60">
        <f>VLOOKUP($A17,'Return Data'!$B$7:$R$2292,17,0)</f>
        <v>31.453399999999998</v>
      </c>
      <c r="M17" s="61">
        <f t="shared" si="4"/>
        <v>18</v>
      </c>
      <c r="N17" s="60">
        <f>VLOOKUP($A17,'Return Data'!$B$7:$R$2292,14,0)</f>
        <v>24.206</v>
      </c>
      <c r="O17" s="61">
        <f t="shared" si="5"/>
        <v>12</v>
      </c>
      <c r="P17" s="60">
        <f>VLOOKUP($A17,'Return Data'!$B$7:$R$2292,15,0)</f>
        <v>16.224799999999998</v>
      </c>
      <c r="Q17" s="61">
        <f t="shared" si="6"/>
        <v>7</v>
      </c>
      <c r="R17" s="60">
        <f>VLOOKUP($A17,'Return Data'!$B$7:$R$2292,16,0)</f>
        <v>19.6953</v>
      </c>
      <c r="S17" s="62">
        <f t="shared" si="7"/>
        <v>8</v>
      </c>
    </row>
    <row r="18" spans="1:19" x14ac:dyDescent="0.3">
      <c r="A18" s="58" t="s">
        <v>1105</v>
      </c>
      <c r="B18" s="59">
        <f>VLOOKUP($A18,'Return Data'!$B$7:$R$2292,3,0)</f>
        <v>44827</v>
      </c>
      <c r="C18" s="60">
        <f>VLOOKUP($A18,'Return Data'!$B$7:$R$2292,4,0)</f>
        <v>85.558999999999997</v>
      </c>
      <c r="D18" s="60">
        <f>VLOOKUP($A18,'Return Data'!$B$7:$R$2292,10,0)</f>
        <v>19.040299999999998</v>
      </c>
      <c r="E18" s="61">
        <f t="shared" si="0"/>
        <v>11</v>
      </c>
      <c r="F18" s="60">
        <f>VLOOKUP($A18,'Return Data'!$B$7:$R$2292,11,0)</f>
        <v>9.1690000000000005</v>
      </c>
      <c r="G18" s="61">
        <f t="shared" si="1"/>
        <v>8</v>
      </c>
      <c r="H18" s="60">
        <f>VLOOKUP($A18,'Return Data'!$B$7:$R$2292,12,0)</f>
        <v>7.3270999999999997</v>
      </c>
      <c r="I18" s="61">
        <f t="shared" si="2"/>
        <v>7</v>
      </c>
      <c r="J18" s="60">
        <f>VLOOKUP($A18,'Return Data'!$B$7:$R$2292,13,0)</f>
        <v>8.9895999999999994</v>
      </c>
      <c r="K18" s="61">
        <f t="shared" si="3"/>
        <v>4</v>
      </c>
      <c r="L18" s="60">
        <f>VLOOKUP($A18,'Return Data'!$B$7:$R$2292,17,0)</f>
        <v>39.725900000000003</v>
      </c>
      <c r="M18" s="61">
        <f t="shared" si="4"/>
        <v>7</v>
      </c>
      <c r="N18" s="60">
        <f>VLOOKUP($A18,'Return Data'!$B$7:$R$2292,14,0)</f>
        <v>26.725300000000001</v>
      </c>
      <c r="O18" s="61">
        <f t="shared" si="5"/>
        <v>7</v>
      </c>
      <c r="P18" s="60">
        <f>VLOOKUP($A18,'Return Data'!$B$7:$R$2292,15,0)</f>
        <v>16.691199999999998</v>
      </c>
      <c r="Q18" s="61">
        <f t="shared" si="6"/>
        <v>6</v>
      </c>
      <c r="R18" s="60">
        <f>VLOOKUP($A18,'Return Data'!$B$7:$R$2292,16,0)</f>
        <v>20.519600000000001</v>
      </c>
      <c r="S18" s="62">
        <f t="shared" si="7"/>
        <v>5</v>
      </c>
    </row>
    <row r="19" spans="1:19" x14ac:dyDescent="0.3">
      <c r="A19" s="58" t="s">
        <v>1106</v>
      </c>
      <c r="B19" s="59">
        <f>VLOOKUP($A19,'Return Data'!$B$7:$R$2292,3,0)</f>
        <v>44827</v>
      </c>
      <c r="C19" s="60">
        <f>VLOOKUP($A19,'Return Data'!$B$7:$R$2292,4,0)</f>
        <v>227.8</v>
      </c>
      <c r="D19" s="60">
        <f>VLOOKUP($A19,'Return Data'!$B$7:$R$2292,10,0)</f>
        <v>14.8764</v>
      </c>
      <c r="E19" s="61">
        <f t="shared" si="0"/>
        <v>23</v>
      </c>
      <c r="F19" s="60">
        <f>VLOOKUP($A19,'Return Data'!$B$7:$R$2292,11,0)</f>
        <v>4.5674000000000001</v>
      </c>
      <c r="G19" s="61">
        <f t="shared" si="1"/>
        <v>19</v>
      </c>
      <c r="H19" s="60">
        <f>VLOOKUP($A19,'Return Data'!$B$7:$R$2292,12,0)</f>
        <v>2.9744000000000002</v>
      </c>
      <c r="I19" s="61">
        <f t="shared" si="2"/>
        <v>18</v>
      </c>
      <c r="J19" s="60">
        <f>VLOOKUP($A19,'Return Data'!$B$7:$R$2292,13,0)</f>
        <v>-1.5854999999999999</v>
      </c>
      <c r="K19" s="61">
        <f t="shared" si="3"/>
        <v>22</v>
      </c>
      <c r="L19" s="60">
        <f>VLOOKUP($A19,'Return Data'!$B$7:$R$2292,17,0)</f>
        <v>25.336600000000001</v>
      </c>
      <c r="M19" s="61">
        <f t="shared" si="4"/>
        <v>23</v>
      </c>
      <c r="N19" s="60">
        <f>VLOOKUP($A19,'Return Data'!$B$7:$R$2292,14,0)</f>
        <v>18.317399999999999</v>
      </c>
      <c r="O19" s="61">
        <f t="shared" si="5"/>
        <v>22</v>
      </c>
      <c r="P19" s="60">
        <f>VLOOKUP($A19,'Return Data'!$B$7:$R$2292,15,0)</f>
        <v>9.9459999999999997</v>
      </c>
      <c r="Q19" s="61">
        <f t="shared" si="6"/>
        <v>19</v>
      </c>
      <c r="R19" s="60">
        <f>VLOOKUP($A19,'Return Data'!$B$7:$R$2292,16,0)</f>
        <v>18.724799999999998</v>
      </c>
      <c r="S19" s="62">
        <f t="shared" si="7"/>
        <v>14</v>
      </c>
    </row>
    <row r="20" spans="1:19" x14ac:dyDescent="0.3">
      <c r="A20" s="58" t="s">
        <v>1108</v>
      </c>
      <c r="B20" s="59">
        <f>VLOOKUP($A20,'Return Data'!$B$7:$R$2292,3,0)</f>
        <v>44827</v>
      </c>
      <c r="C20" s="60">
        <f>VLOOKUP($A20,'Return Data'!$B$7:$R$2292,4,0)</f>
        <v>19.207100000000001</v>
      </c>
      <c r="D20" s="60">
        <f>VLOOKUP($A20,'Return Data'!$B$7:$R$2292,10,0)</f>
        <v>18.523599999999998</v>
      </c>
      <c r="E20" s="61">
        <f t="shared" si="0"/>
        <v>13</v>
      </c>
      <c r="F20" s="60">
        <f>VLOOKUP($A20,'Return Data'!$B$7:$R$2292,11,0)</f>
        <v>5.8842999999999996</v>
      </c>
      <c r="G20" s="61">
        <f t="shared" si="1"/>
        <v>15</v>
      </c>
      <c r="H20" s="60">
        <f>VLOOKUP($A20,'Return Data'!$B$7:$R$2292,12,0)</f>
        <v>4.6315</v>
      </c>
      <c r="I20" s="61">
        <f t="shared" si="2"/>
        <v>13</v>
      </c>
      <c r="J20" s="60">
        <f>VLOOKUP($A20,'Return Data'!$B$7:$R$2292,13,0)</f>
        <v>5.4686000000000003</v>
      </c>
      <c r="K20" s="61">
        <f t="shared" si="3"/>
        <v>11</v>
      </c>
      <c r="L20" s="60">
        <f>VLOOKUP($A20,'Return Data'!$B$7:$R$2292,17,0)</f>
        <v>36.881799999999998</v>
      </c>
      <c r="M20" s="61">
        <f t="shared" si="4"/>
        <v>11</v>
      </c>
      <c r="N20" s="60">
        <f>VLOOKUP($A20,'Return Data'!$B$7:$R$2292,14,0)</f>
        <v>24.886800000000001</v>
      </c>
      <c r="O20" s="61">
        <f t="shared" si="5"/>
        <v>11</v>
      </c>
      <c r="P20" s="60"/>
      <c r="Q20" s="61"/>
      <c r="R20" s="60">
        <f>VLOOKUP($A20,'Return Data'!$B$7:$R$2292,16,0)</f>
        <v>15.0717</v>
      </c>
      <c r="S20" s="62">
        <f t="shared" si="7"/>
        <v>23</v>
      </c>
    </row>
    <row r="21" spans="1:19" x14ac:dyDescent="0.3">
      <c r="A21" s="58" t="s">
        <v>1110</v>
      </c>
      <c r="B21" s="59">
        <f>VLOOKUP($A21,'Return Data'!$B$7:$R$2292,3,0)</f>
        <v>44827</v>
      </c>
      <c r="C21" s="60">
        <f>VLOOKUP($A21,'Return Data'!$B$7:$R$2292,4,0)</f>
        <v>22.442</v>
      </c>
      <c r="D21" s="60">
        <f>VLOOKUP($A21,'Return Data'!$B$7:$R$2292,10,0)</f>
        <v>16.903700000000001</v>
      </c>
      <c r="E21" s="61">
        <f t="shared" si="0"/>
        <v>17</v>
      </c>
      <c r="F21" s="60">
        <f>VLOOKUP($A21,'Return Data'!$B$7:$R$2292,11,0)</f>
        <v>6.2293000000000003</v>
      </c>
      <c r="G21" s="61">
        <f t="shared" si="1"/>
        <v>14</v>
      </c>
      <c r="H21" s="60">
        <f>VLOOKUP($A21,'Return Data'!$B$7:$R$2292,12,0)</f>
        <v>5.9333999999999998</v>
      </c>
      <c r="I21" s="61">
        <f t="shared" si="2"/>
        <v>10</v>
      </c>
      <c r="J21" s="60">
        <f>VLOOKUP($A21,'Return Data'!$B$7:$R$2292,13,0)</f>
        <v>4.9230999999999998</v>
      </c>
      <c r="K21" s="61">
        <f t="shared" si="3"/>
        <v>12</v>
      </c>
      <c r="L21" s="60">
        <f>VLOOKUP($A21,'Return Data'!$B$7:$R$2292,17,0)</f>
        <v>40.627800000000001</v>
      </c>
      <c r="M21" s="61">
        <f t="shared" si="4"/>
        <v>5</v>
      </c>
      <c r="N21" s="60">
        <f>VLOOKUP($A21,'Return Data'!$B$7:$R$2292,14,0)</f>
        <v>27.462199999999999</v>
      </c>
      <c r="O21" s="61">
        <f t="shared" ref="O21" si="8">RANK(N21,N$8:N$31,0)</f>
        <v>5</v>
      </c>
      <c r="P21" s="60"/>
      <c r="Q21" s="61"/>
      <c r="R21" s="60">
        <f>VLOOKUP($A21,'Return Data'!$B$7:$R$2292,16,0)</f>
        <v>29.1905</v>
      </c>
      <c r="S21" s="62">
        <f t="shared" si="7"/>
        <v>2</v>
      </c>
    </row>
    <row r="22" spans="1:19" x14ac:dyDescent="0.3">
      <c r="A22" s="58" t="s">
        <v>2059</v>
      </c>
      <c r="B22" s="59">
        <f>VLOOKUP($A22,'Return Data'!$B$7:$R$2292,3,0)</f>
        <v>44827</v>
      </c>
      <c r="C22" s="60">
        <f>VLOOKUP($A22,'Return Data'!$B$7:$R$2292,4,0)</f>
        <v>58.3782</v>
      </c>
      <c r="D22" s="60">
        <f>VLOOKUP($A22,'Return Data'!$B$7:$R$2292,10,0)</f>
        <v>28.5886</v>
      </c>
      <c r="E22" s="61">
        <f t="shared" si="0"/>
        <v>1</v>
      </c>
      <c r="F22" s="60">
        <f>VLOOKUP($A22,'Return Data'!$B$7:$R$2292,11,0)</f>
        <v>20.778300000000002</v>
      </c>
      <c r="G22" s="61">
        <f t="shared" si="1"/>
        <v>1</v>
      </c>
      <c r="H22" s="60">
        <f>VLOOKUP($A22,'Return Data'!$B$7:$R$2292,12,0)</f>
        <v>17.704899999999999</v>
      </c>
      <c r="I22" s="61">
        <f t="shared" si="2"/>
        <v>1</v>
      </c>
      <c r="J22" s="60">
        <f>VLOOKUP($A22,'Return Data'!$B$7:$R$2292,13,0)</f>
        <v>26.337599999999998</v>
      </c>
      <c r="K22" s="61">
        <f t="shared" si="3"/>
        <v>1</v>
      </c>
      <c r="L22" s="60">
        <f>VLOOKUP($A22,'Return Data'!$B$7:$R$2292,17,0)</f>
        <v>49.308100000000003</v>
      </c>
      <c r="M22" s="61">
        <f t="shared" si="4"/>
        <v>1</v>
      </c>
      <c r="N22" s="60">
        <f>VLOOKUP($A22,'Return Data'!$B$7:$R$2292,14,0)</f>
        <v>27.132999999999999</v>
      </c>
      <c r="O22" s="61">
        <f t="shared" ref="O22:O29" si="9">RANK(N22,N$8:N$31,0)</f>
        <v>6</v>
      </c>
      <c r="P22" s="60">
        <f>VLOOKUP($A22,'Return Data'!$B$7:$R$2292,15,0)</f>
        <v>16.825500000000002</v>
      </c>
      <c r="Q22" s="61">
        <f t="shared" ref="Q22:Q29" si="10">RANK(P22,P$8:P$31,0)</f>
        <v>5</v>
      </c>
      <c r="R22" s="60">
        <f>VLOOKUP($A22,'Return Data'!$B$7:$R$2292,16,0)</f>
        <v>22.8201</v>
      </c>
      <c r="S22" s="62">
        <f t="shared" si="7"/>
        <v>3</v>
      </c>
    </row>
    <row r="23" spans="1:19" x14ac:dyDescent="0.3">
      <c r="A23" s="58" t="s">
        <v>1113</v>
      </c>
      <c r="B23" s="59">
        <f>VLOOKUP($A23,'Return Data'!$B$7:$R$2292,3,0)</f>
        <v>44827</v>
      </c>
      <c r="C23" s="60">
        <f>VLOOKUP($A23,'Return Data'!$B$7:$R$2292,4,0)</f>
        <v>2317.0360000000001</v>
      </c>
      <c r="D23" s="60">
        <f>VLOOKUP($A23,'Return Data'!$B$7:$R$2292,10,0)</f>
        <v>19.0183</v>
      </c>
      <c r="E23" s="61">
        <f t="shared" si="0"/>
        <v>12</v>
      </c>
      <c r="F23" s="60">
        <f>VLOOKUP($A23,'Return Data'!$B$7:$R$2292,11,0)</f>
        <v>9.1736000000000004</v>
      </c>
      <c r="G23" s="61">
        <f t="shared" si="1"/>
        <v>7</v>
      </c>
      <c r="H23" s="60">
        <f>VLOOKUP($A23,'Return Data'!$B$7:$R$2292,12,0)</f>
        <v>7.7835999999999999</v>
      </c>
      <c r="I23" s="61">
        <f t="shared" si="2"/>
        <v>6</v>
      </c>
      <c r="J23" s="60">
        <f>VLOOKUP($A23,'Return Data'!$B$7:$R$2292,13,0)</f>
        <v>5.6449999999999996</v>
      </c>
      <c r="K23" s="61">
        <f t="shared" si="3"/>
        <v>10</v>
      </c>
      <c r="L23" s="60">
        <f>VLOOKUP($A23,'Return Data'!$B$7:$R$2292,17,0)</f>
        <v>39.049700000000001</v>
      </c>
      <c r="M23" s="61">
        <f t="shared" si="4"/>
        <v>8</v>
      </c>
      <c r="N23" s="60">
        <f>VLOOKUP($A23,'Return Data'!$B$7:$R$2292,14,0)</f>
        <v>25.717500000000001</v>
      </c>
      <c r="O23" s="61">
        <f t="shared" si="9"/>
        <v>10</v>
      </c>
      <c r="P23" s="60">
        <f>VLOOKUP($A23,'Return Data'!$B$7:$R$2292,15,0)</f>
        <v>15.931800000000001</v>
      </c>
      <c r="Q23" s="61">
        <f t="shared" si="10"/>
        <v>8</v>
      </c>
      <c r="R23" s="60">
        <f>VLOOKUP($A23,'Return Data'!$B$7:$R$2292,16,0)</f>
        <v>16.938199999999998</v>
      </c>
      <c r="S23" s="62">
        <f t="shared" si="7"/>
        <v>20</v>
      </c>
    </row>
    <row r="24" spans="1:19" x14ac:dyDescent="0.3">
      <c r="A24" s="58" t="s">
        <v>1114</v>
      </c>
      <c r="B24" s="59">
        <f>VLOOKUP($A24,'Return Data'!$B$7:$R$2292,3,0)</f>
        <v>44827</v>
      </c>
      <c r="C24" s="60">
        <f>VLOOKUP($A24,'Return Data'!$B$7:$R$2292,4,0)</f>
        <v>50.08</v>
      </c>
      <c r="D24" s="60">
        <f>VLOOKUP($A24,'Return Data'!$B$7:$R$2292,10,0)</f>
        <v>19.4087</v>
      </c>
      <c r="E24" s="61">
        <f t="shared" si="0"/>
        <v>9</v>
      </c>
      <c r="F24" s="60">
        <f>VLOOKUP($A24,'Return Data'!$B$7:$R$2292,11,0)</f>
        <v>8.3983000000000008</v>
      </c>
      <c r="G24" s="61">
        <f t="shared" si="1"/>
        <v>11</v>
      </c>
      <c r="H24" s="60">
        <f>VLOOKUP($A24,'Return Data'!$B$7:$R$2292,12,0)</f>
        <v>5.4316000000000004</v>
      </c>
      <c r="I24" s="61">
        <f t="shared" si="2"/>
        <v>11</v>
      </c>
      <c r="J24" s="60">
        <f>VLOOKUP($A24,'Return Data'!$B$7:$R$2292,13,0)</f>
        <v>6.5305</v>
      </c>
      <c r="K24" s="61">
        <f t="shared" si="3"/>
        <v>7</v>
      </c>
      <c r="L24" s="60">
        <f>VLOOKUP($A24,'Return Data'!$B$7:$R$2292,17,0)</f>
        <v>46.1372</v>
      </c>
      <c r="M24" s="61">
        <f t="shared" si="4"/>
        <v>3</v>
      </c>
      <c r="N24" s="60">
        <f>VLOOKUP($A24,'Return Data'!$B$7:$R$2292,14,0)</f>
        <v>39.426600000000001</v>
      </c>
      <c r="O24" s="61">
        <f t="shared" si="9"/>
        <v>1</v>
      </c>
      <c r="P24" s="60">
        <f>VLOOKUP($A24,'Return Data'!$B$7:$R$2292,15,0)</f>
        <v>21.198799999999999</v>
      </c>
      <c r="Q24" s="61">
        <f t="shared" si="10"/>
        <v>2</v>
      </c>
      <c r="R24" s="60">
        <f>VLOOKUP($A24,'Return Data'!$B$7:$R$2292,16,0)</f>
        <v>20.056000000000001</v>
      </c>
      <c r="S24" s="62">
        <f t="shared" si="7"/>
        <v>7</v>
      </c>
    </row>
    <row r="25" spans="1:19" x14ac:dyDescent="0.3">
      <c r="A25" s="58" t="s">
        <v>1119</v>
      </c>
      <c r="B25" s="59">
        <f>VLOOKUP($A25,'Return Data'!$B$7:$R$2292,3,0)</f>
        <v>44827</v>
      </c>
      <c r="C25" s="60">
        <f>VLOOKUP($A25,'Return Data'!$B$7:$R$2292,4,0)</f>
        <v>143.75640000000001</v>
      </c>
      <c r="D25" s="60">
        <f>VLOOKUP($A25,'Return Data'!$B$7:$R$2292,10,0)</f>
        <v>21.755299999999998</v>
      </c>
      <c r="E25" s="61">
        <f t="shared" si="0"/>
        <v>3</v>
      </c>
      <c r="F25" s="60">
        <f>VLOOKUP($A25,'Return Data'!$B$7:$R$2292,11,0)</f>
        <v>12.9703</v>
      </c>
      <c r="G25" s="61">
        <f t="shared" si="1"/>
        <v>3</v>
      </c>
      <c r="H25" s="60">
        <f>VLOOKUP($A25,'Return Data'!$B$7:$R$2292,12,0)</f>
        <v>15.7523</v>
      </c>
      <c r="I25" s="61">
        <f t="shared" si="2"/>
        <v>2</v>
      </c>
      <c r="J25" s="60">
        <f>VLOOKUP($A25,'Return Data'!$B$7:$R$2292,13,0)</f>
        <v>18.460100000000001</v>
      </c>
      <c r="K25" s="61">
        <f t="shared" si="3"/>
        <v>2</v>
      </c>
      <c r="L25" s="60">
        <f>VLOOKUP($A25,'Return Data'!$B$7:$R$2292,17,0)</f>
        <v>49.303899999999999</v>
      </c>
      <c r="M25" s="61">
        <f t="shared" si="4"/>
        <v>2</v>
      </c>
      <c r="N25" s="60">
        <f>VLOOKUP($A25,'Return Data'!$B$7:$R$2292,14,0)</f>
        <v>38.433500000000002</v>
      </c>
      <c r="O25" s="61">
        <f t="shared" si="9"/>
        <v>2</v>
      </c>
      <c r="P25" s="60">
        <f>VLOOKUP($A25,'Return Data'!$B$7:$R$2292,15,0)</f>
        <v>22.352699999999999</v>
      </c>
      <c r="Q25" s="61">
        <f t="shared" si="10"/>
        <v>1</v>
      </c>
      <c r="R25" s="60">
        <f>VLOOKUP($A25,'Return Data'!$B$7:$R$2292,16,0)</f>
        <v>17.260100000000001</v>
      </c>
      <c r="S25" s="62">
        <f t="shared" si="7"/>
        <v>18</v>
      </c>
    </row>
    <row r="26" spans="1:19" x14ac:dyDescent="0.3">
      <c r="A26" s="58" t="s">
        <v>1120</v>
      </c>
      <c r="B26" s="59">
        <f>VLOOKUP($A26,'Return Data'!$B$7:$R$2292,3,0)</f>
        <v>44827</v>
      </c>
      <c r="C26" s="60">
        <f>VLOOKUP($A26,'Return Data'!$B$7:$R$2292,4,0)</f>
        <v>165.0548</v>
      </c>
      <c r="D26" s="60">
        <f>VLOOKUP($A26,'Return Data'!$B$7:$R$2292,10,0)</f>
        <v>21.001200000000001</v>
      </c>
      <c r="E26" s="61">
        <f t="shared" si="0"/>
        <v>4</v>
      </c>
      <c r="F26" s="60">
        <f>VLOOKUP($A26,'Return Data'!$B$7:$R$2292,11,0)</f>
        <v>13.007300000000001</v>
      </c>
      <c r="G26" s="61">
        <f t="shared" si="1"/>
        <v>2</v>
      </c>
      <c r="H26" s="60">
        <f>VLOOKUP($A26,'Return Data'!$B$7:$R$2292,12,0)</f>
        <v>9.1516999999999999</v>
      </c>
      <c r="I26" s="61">
        <f t="shared" si="2"/>
        <v>4</v>
      </c>
      <c r="J26" s="60">
        <f>VLOOKUP($A26,'Return Data'!$B$7:$R$2292,13,0)</f>
        <v>13.498699999999999</v>
      </c>
      <c r="K26" s="61">
        <f t="shared" si="3"/>
        <v>3</v>
      </c>
      <c r="L26" s="60">
        <f>VLOOKUP($A26,'Return Data'!$B$7:$R$2292,17,0)</f>
        <v>45.463900000000002</v>
      </c>
      <c r="M26" s="61">
        <f t="shared" si="4"/>
        <v>4</v>
      </c>
      <c r="N26" s="60">
        <f>VLOOKUP($A26,'Return Data'!$B$7:$R$2292,14,0)</f>
        <v>29.9848</v>
      </c>
      <c r="O26" s="61">
        <f t="shared" si="9"/>
        <v>3</v>
      </c>
      <c r="P26" s="60">
        <f>VLOOKUP($A26,'Return Data'!$B$7:$R$2292,15,0)</f>
        <v>15.416399999999999</v>
      </c>
      <c r="Q26" s="61">
        <f t="shared" si="10"/>
        <v>9</v>
      </c>
      <c r="R26" s="60">
        <f>VLOOKUP($A26,'Return Data'!$B$7:$R$2292,16,0)</f>
        <v>20.072800000000001</v>
      </c>
      <c r="S26" s="62">
        <f t="shared" si="7"/>
        <v>6</v>
      </c>
    </row>
    <row r="27" spans="1:19" x14ac:dyDescent="0.3">
      <c r="A27" s="58" t="s">
        <v>1122</v>
      </c>
      <c r="B27" s="59">
        <f>VLOOKUP($A27,'Return Data'!$B$7:$R$2292,3,0)</f>
        <v>44827</v>
      </c>
      <c r="C27" s="60">
        <f>VLOOKUP($A27,'Return Data'!$B$7:$R$2292,4,0)</f>
        <v>801.47080000000005</v>
      </c>
      <c r="D27" s="60">
        <f>VLOOKUP($A27,'Return Data'!$B$7:$R$2292,10,0)</f>
        <v>22.123699999999999</v>
      </c>
      <c r="E27" s="61">
        <f t="shared" si="0"/>
        <v>2</v>
      </c>
      <c r="F27" s="60">
        <f>VLOOKUP($A27,'Return Data'!$B$7:$R$2292,11,0)</f>
        <v>9.9185999999999996</v>
      </c>
      <c r="G27" s="61">
        <f t="shared" si="1"/>
        <v>6</v>
      </c>
      <c r="H27" s="60">
        <f>VLOOKUP($A27,'Return Data'!$B$7:$R$2292,12,0)</f>
        <v>8.6545000000000005</v>
      </c>
      <c r="I27" s="61">
        <f t="shared" si="2"/>
        <v>5</v>
      </c>
      <c r="J27" s="60">
        <f>VLOOKUP($A27,'Return Data'!$B$7:$R$2292,13,0)</f>
        <v>5.8217999999999996</v>
      </c>
      <c r="K27" s="61">
        <f t="shared" si="3"/>
        <v>9</v>
      </c>
      <c r="L27" s="60">
        <f>VLOOKUP($A27,'Return Data'!$B$7:$R$2292,17,0)</f>
        <v>34.384999999999998</v>
      </c>
      <c r="M27" s="61">
        <f t="shared" si="4"/>
        <v>16</v>
      </c>
      <c r="N27" s="60">
        <f>VLOOKUP($A27,'Return Data'!$B$7:$R$2292,14,0)</f>
        <v>19.417999999999999</v>
      </c>
      <c r="O27" s="61">
        <f t="shared" si="9"/>
        <v>19</v>
      </c>
      <c r="P27" s="60">
        <f>VLOOKUP($A27,'Return Data'!$B$7:$R$2292,15,0)</f>
        <v>9.9573</v>
      </c>
      <c r="Q27" s="61">
        <f t="shared" si="10"/>
        <v>18</v>
      </c>
      <c r="R27" s="60">
        <f>VLOOKUP($A27,'Return Data'!$B$7:$R$2292,16,0)</f>
        <v>17.014800000000001</v>
      </c>
      <c r="S27" s="62">
        <f t="shared" si="7"/>
        <v>19</v>
      </c>
    </row>
    <row r="28" spans="1:19" x14ac:dyDescent="0.3">
      <c r="A28" s="58" t="s">
        <v>1124</v>
      </c>
      <c r="B28" s="59">
        <f>VLOOKUP($A28,'Return Data'!$B$7:$R$2292,3,0)</f>
        <v>44827</v>
      </c>
      <c r="C28" s="60">
        <f>VLOOKUP($A28,'Return Data'!$B$7:$R$2292,4,0)</f>
        <v>271.28410000000002</v>
      </c>
      <c r="D28" s="60">
        <f>VLOOKUP($A28,'Return Data'!$B$7:$R$2292,10,0)</f>
        <v>16.481999999999999</v>
      </c>
      <c r="E28" s="61">
        <f t="shared" si="0"/>
        <v>20</v>
      </c>
      <c r="F28" s="60">
        <f>VLOOKUP($A28,'Return Data'!$B$7:$R$2292,11,0)</f>
        <v>4.1677999999999997</v>
      </c>
      <c r="G28" s="61">
        <f t="shared" si="1"/>
        <v>22</v>
      </c>
      <c r="H28" s="60">
        <f>VLOOKUP($A28,'Return Data'!$B$7:$R$2292,12,0)</f>
        <v>2.9211999999999998</v>
      </c>
      <c r="I28" s="61">
        <f t="shared" si="2"/>
        <v>19</v>
      </c>
      <c r="J28" s="60">
        <f>VLOOKUP($A28,'Return Data'!$B$7:$R$2292,13,0)</f>
        <v>2.8368000000000002</v>
      </c>
      <c r="K28" s="61">
        <f t="shared" si="3"/>
        <v>16</v>
      </c>
      <c r="L28" s="60">
        <f>VLOOKUP($A28,'Return Data'!$B$7:$R$2292,17,0)</f>
        <v>32.785600000000002</v>
      </c>
      <c r="M28" s="61">
        <f t="shared" si="4"/>
        <v>17</v>
      </c>
      <c r="N28" s="60">
        <f>VLOOKUP($A28,'Return Data'!$B$7:$R$2292,14,0)</f>
        <v>22.466699999999999</v>
      </c>
      <c r="O28" s="61">
        <f t="shared" si="9"/>
        <v>15</v>
      </c>
      <c r="P28" s="60">
        <f>VLOOKUP($A28,'Return Data'!$B$7:$R$2292,15,0)</f>
        <v>14.360799999999999</v>
      </c>
      <c r="Q28" s="61">
        <f t="shared" si="10"/>
        <v>11</v>
      </c>
      <c r="R28" s="60">
        <f>VLOOKUP($A28,'Return Data'!$B$7:$R$2292,16,0)</f>
        <v>19.1523</v>
      </c>
      <c r="S28" s="62">
        <f t="shared" si="7"/>
        <v>12</v>
      </c>
    </row>
    <row r="29" spans="1:19" x14ac:dyDescent="0.3">
      <c r="A29" s="58" t="s">
        <v>1125</v>
      </c>
      <c r="B29" s="59">
        <f>VLOOKUP($A29,'Return Data'!$B$7:$R$2292,3,0)</f>
        <v>44827</v>
      </c>
      <c r="C29" s="60">
        <f>VLOOKUP($A29,'Return Data'!$B$7:$R$2292,4,0)</f>
        <v>77.72</v>
      </c>
      <c r="D29" s="60">
        <f>VLOOKUP($A29,'Return Data'!$B$7:$R$2292,10,0)</f>
        <v>17.9542</v>
      </c>
      <c r="E29" s="61">
        <f t="shared" si="0"/>
        <v>14</v>
      </c>
      <c r="F29" s="60">
        <f>VLOOKUP($A29,'Return Data'!$B$7:$R$2292,11,0)</f>
        <v>5.3544999999999998</v>
      </c>
      <c r="G29" s="61">
        <f t="shared" si="1"/>
        <v>17</v>
      </c>
      <c r="H29" s="60">
        <f>VLOOKUP($A29,'Return Data'!$B$7:$R$2292,12,0)</f>
        <v>4.1265000000000001</v>
      </c>
      <c r="I29" s="61">
        <f t="shared" si="2"/>
        <v>14</v>
      </c>
      <c r="J29" s="60">
        <f>VLOOKUP($A29,'Return Data'!$B$7:$R$2292,13,0)</f>
        <v>0.76490000000000002</v>
      </c>
      <c r="K29" s="61">
        <f t="shared" si="3"/>
        <v>19</v>
      </c>
      <c r="L29" s="60">
        <f>VLOOKUP($A29,'Return Data'!$B$7:$R$2292,17,0)</f>
        <v>26.641100000000002</v>
      </c>
      <c r="M29" s="61">
        <f t="shared" si="4"/>
        <v>22</v>
      </c>
      <c r="N29" s="60">
        <f>VLOOKUP($A29,'Return Data'!$B$7:$R$2292,14,0)</f>
        <v>21.349399999999999</v>
      </c>
      <c r="O29" s="61">
        <f t="shared" si="9"/>
        <v>17</v>
      </c>
      <c r="P29" s="60">
        <f>VLOOKUP($A29,'Return Data'!$B$7:$R$2292,15,0)</f>
        <v>12.6578</v>
      </c>
      <c r="Q29" s="61">
        <f t="shared" si="10"/>
        <v>15</v>
      </c>
      <c r="R29" s="60">
        <f>VLOOKUP($A29,'Return Data'!$B$7:$R$2292,16,0)</f>
        <v>16.413599999999999</v>
      </c>
      <c r="S29" s="62">
        <f t="shared" si="7"/>
        <v>21</v>
      </c>
    </row>
    <row r="30" spans="1:19" x14ac:dyDescent="0.3">
      <c r="A30" s="58" t="s">
        <v>1127</v>
      </c>
      <c r="B30" s="59">
        <f>VLOOKUP($A30,'Return Data'!$B$7:$R$2292,3,0)</f>
        <v>44827</v>
      </c>
      <c r="C30" s="60">
        <f>VLOOKUP($A30,'Return Data'!$B$7:$R$2292,4,0)</f>
        <v>29.92</v>
      </c>
      <c r="D30" s="60">
        <f>VLOOKUP($A30,'Return Data'!$B$7:$R$2292,10,0)</f>
        <v>20.7425</v>
      </c>
      <c r="E30" s="61">
        <f t="shared" si="0"/>
        <v>7</v>
      </c>
      <c r="F30" s="60">
        <f>VLOOKUP($A30,'Return Data'!$B$7:$R$2292,11,0)</f>
        <v>10.691800000000001</v>
      </c>
      <c r="G30" s="61">
        <f t="shared" si="1"/>
        <v>5</v>
      </c>
      <c r="H30" s="60">
        <f>VLOOKUP($A30,'Return Data'!$B$7:$R$2292,12,0)</f>
        <v>4.9088000000000003</v>
      </c>
      <c r="I30" s="61">
        <f t="shared" si="2"/>
        <v>12</v>
      </c>
      <c r="J30" s="60">
        <f>VLOOKUP($A30,'Return Data'!$B$7:$R$2292,13,0)</f>
        <v>6.0993000000000004</v>
      </c>
      <c r="K30" s="61">
        <f t="shared" si="3"/>
        <v>8</v>
      </c>
      <c r="L30" s="60">
        <f>VLOOKUP($A30,'Return Data'!$B$7:$R$2292,17,0)</f>
        <v>38.936</v>
      </c>
      <c r="M30" s="61">
        <f>RANK(L30,L$8:L$31,0)</f>
        <v>9</v>
      </c>
      <c r="N30" s="60"/>
      <c r="O30" s="61"/>
      <c r="P30" s="60"/>
      <c r="Q30" s="61"/>
      <c r="R30" s="60">
        <f>VLOOKUP($A30,'Return Data'!$B$7:$R$2292,16,0)</f>
        <v>54.907400000000003</v>
      </c>
      <c r="S30" s="62">
        <f t="shared" si="7"/>
        <v>1</v>
      </c>
    </row>
    <row r="31" spans="1:19" x14ac:dyDescent="0.3">
      <c r="A31" s="58" t="s">
        <v>1801</v>
      </c>
      <c r="B31" s="59">
        <f>VLOOKUP($A31,'Return Data'!$B$7:$R$2292,3,0)</f>
        <v>44827</v>
      </c>
      <c r="C31" s="60">
        <f>VLOOKUP($A31,'Return Data'!$B$7:$R$2292,4,0)</f>
        <v>208.5694</v>
      </c>
      <c r="D31" s="60">
        <f>VLOOKUP($A31,'Return Data'!$B$7:$R$2292,10,0)</f>
        <v>19.331600000000002</v>
      </c>
      <c r="E31" s="61">
        <f t="shared" si="0"/>
        <v>10</v>
      </c>
      <c r="F31" s="60">
        <f>VLOOKUP($A31,'Return Data'!$B$7:$R$2292,11,0)</f>
        <v>8.2452000000000005</v>
      </c>
      <c r="G31" s="61">
        <f t="shared" si="1"/>
        <v>12</v>
      </c>
      <c r="H31" s="60">
        <f>VLOOKUP($A31,'Return Data'!$B$7:$R$2292,12,0)</f>
        <v>4.0735000000000001</v>
      </c>
      <c r="I31" s="61">
        <f t="shared" si="2"/>
        <v>15</v>
      </c>
      <c r="J31" s="60">
        <f>VLOOKUP($A31,'Return Data'!$B$7:$R$2292,13,0)</f>
        <v>2.9388000000000001</v>
      </c>
      <c r="K31" s="61">
        <f t="shared" si="3"/>
        <v>14</v>
      </c>
      <c r="L31" s="60">
        <f>VLOOKUP($A31,'Return Data'!$B$7:$R$2292,17,0)</f>
        <v>35.280999999999999</v>
      </c>
      <c r="M31" s="61">
        <f>RANK(L31,L$8:L$31,0)</f>
        <v>14</v>
      </c>
      <c r="N31" s="60">
        <f>VLOOKUP($A31,'Return Data'!$B$7:$R$2292,14,0)</f>
        <v>26.119199999999999</v>
      </c>
      <c r="O31" s="61">
        <f>RANK(N31,N$8:N$31,0)</f>
        <v>8</v>
      </c>
      <c r="P31" s="60">
        <f>VLOOKUP($A31,'Return Data'!$B$7:$R$2292,15,0)</f>
        <v>14.573499999999999</v>
      </c>
      <c r="Q31" s="61">
        <f>RANK(P31,P$8:P$31,0)</f>
        <v>10</v>
      </c>
      <c r="R31" s="60">
        <f>VLOOKUP($A31,'Return Data'!$B$7:$R$2292,16,0)</f>
        <v>19.668600000000001</v>
      </c>
      <c r="S31" s="62">
        <f t="shared" si="7"/>
        <v>9</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18.810858333333332</v>
      </c>
      <c r="E33" s="69"/>
      <c r="F33" s="70">
        <f>AVERAGE(F8:F31)</f>
        <v>7.9085125000000005</v>
      </c>
      <c r="G33" s="69"/>
      <c r="H33" s="70">
        <f>AVERAGE(H8:H31)</f>
        <v>5.5601958333333341</v>
      </c>
      <c r="I33" s="69"/>
      <c r="J33" s="70">
        <f>AVERAGE(J8:J31)</f>
        <v>5.1734124999999995</v>
      </c>
      <c r="K33" s="69"/>
      <c r="L33" s="70">
        <f>AVERAGE(L8:L31)</f>
        <v>36.222225000000002</v>
      </c>
      <c r="M33" s="69"/>
      <c r="N33" s="70">
        <f>AVERAGE(N8:N31)</f>
        <v>24.774947826086951</v>
      </c>
      <c r="O33" s="69"/>
      <c r="P33" s="70">
        <f>AVERAGE(P8:P31)</f>
        <v>14.571904761904765</v>
      </c>
      <c r="Q33" s="69"/>
      <c r="R33" s="70">
        <f>AVERAGE(R8:R31)</f>
        <v>20.353945833333331</v>
      </c>
      <c r="S33" s="71"/>
    </row>
    <row r="34" spans="1:19" x14ac:dyDescent="0.3">
      <c r="A34" s="68" t="s">
        <v>28</v>
      </c>
      <c r="B34" s="69"/>
      <c r="C34" s="69"/>
      <c r="D34" s="70">
        <f>MIN(D8:D31)</f>
        <v>13.898899999999999</v>
      </c>
      <c r="E34" s="69"/>
      <c r="F34" s="70">
        <f>MIN(F8:F31)</f>
        <v>2.5575000000000001</v>
      </c>
      <c r="G34" s="69"/>
      <c r="H34" s="70">
        <f>MIN(H8:H31)</f>
        <v>-0.64270000000000005</v>
      </c>
      <c r="I34" s="69"/>
      <c r="J34" s="70">
        <f>MIN(J8:J31)</f>
        <v>-4.4756999999999998</v>
      </c>
      <c r="K34" s="69"/>
      <c r="L34" s="70">
        <f>MIN(L8:L31)</f>
        <v>22.1663</v>
      </c>
      <c r="M34" s="69"/>
      <c r="N34" s="70">
        <f>MIN(N8:N31)</f>
        <v>17.866700000000002</v>
      </c>
      <c r="O34" s="69"/>
      <c r="P34" s="70">
        <f>MIN(P8:P31)</f>
        <v>9.7010000000000005</v>
      </c>
      <c r="Q34" s="69"/>
      <c r="R34" s="70">
        <f>MIN(R8:R31)</f>
        <v>11.5284</v>
      </c>
      <c r="S34" s="71"/>
    </row>
    <row r="35" spans="1:19" ht="15" thickBot="1" x14ac:dyDescent="0.35">
      <c r="A35" s="72" t="s">
        <v>29</v>
      </c>
      <c r="B35" s="73"/>
      <c r="C35" s="73"/>
      <c r="D35" s="74">
        <f>MAX(D8:D31)</f>
        <v>28.5886</v>
      </c>
      <c r="E35" s="73"/>
      <c r="F35" s="74">
        <f>MAX(F8:F31)</f>
        <v>20.778300000000002</v>
      </c>
      <c r="G35" s="73"/>
      <c r="H35" s="74">
        <f>MAX(H8:H31)</f>
        <v>17.704899999999999</v>
      </c>
      <c r="I35" s="73"/>
      <c r="J35" s="74">
        <f>MAX(J8:J31)</f>
        <v>26.337599999999998</v>
      </c>
      <c r="K35" s="73"/>
      <c r="L35" s="74">
        <f>MAX(L8:L31)</f>
        <v>49.308100000000003</v>
      </c>
      <c r="M35" s="73"/>
      <c r="N35" s="74">
        <f>MAX(N8:N31)</f>
        <v>39.426600000000001</v>
      </c>
      <c r="O35" s="73"/>
      <c r="P35" s="74">
        <f>MAX(P8:P31)</f>
        <v>22.352699999999999</v>
      </c>
      <c r="Q35" s="73"/>
      <c r="R35" s="74">
        <f>MAX(R8:R31)</f>
        <v>54.907400000000003</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44827</v>
      </c>
      <c r="C8" s="60">
        <f>VLOOKUP($A8,'Return Data'!$B$7:$R$2292,4,0)</f>
        <v>466.76</v>
      </c>
      <c r="D8" s="60">
        <f>VLOOKUP($A8,'Return Data'!$B$7:$R$2292,10,0)</f>
        <v>13.6028</v>
      </c>
      <c r="E8" s="61">
        <f t="shared" ref="E8:E31" si="0">RANK(D8,D$8:D$31,0)</f>
        <v>24</v>
      </c>
      <c r="F8" s="60">
        <f>VLOOKUP($A8,'Return Data'!$B$7:$R$2292,11,0)</f>
        <v>2.0798000000000001</v>
      </c>
      <c r="G8" s="61">
        <f t="shared" ref="G8:G31" si="1">RANK(F8,F$8:F$31,0)</f>
        <v>24</v>
      </c>
      <c r="H8" s="60">
        <f>VLOOKUP($A8,'Return Data'!$B$7:$R$2292,12,0)</f>
        <v>-0.19239999999999999</v>
      </c>
      <c r="I8" s="61">
        <f t="shared" ref="I8:I31" si="2">RANK(H8,H$8:H$31,0)</f>
        <v>21</v>
      </c>
      <c r="J8" s="60">
        <f>VLOOKUP($A8,'Return Data'!$B$7:$R$2292,13,0)</f>
        <v>0.84689999999999999</v>
      </c>
      <c r="K8" s="61">
        <f t="shared" ref="K8:K31" si="3">RANK(J8,J$8:J$31,0)</f>
        <v>18</v>
      </c>
      <c r="L8" s="60">
        <f>VLOOKUP($A8,'Return Data'!$B$7:$R$2292,17,0)</f>
        <v>33.583500000000001</v>
      </c>
      <c r="M8" s="61">
        <f t="shared" ref="M8:M29" si="4">RANK(L8,L$8:L$31,0)</f>
        <v>15</v>
      </c>
      <c r="N8" s="60">
        <f>VLOOKUP($A8,'Return Data'!$B$7:$R$2292,14,0)</f>
        <v>19.234400000000001</v>
      </c>
      <c r="O8" s="61">
        <f t="shared" ref="O8:O21" si="5">RANK(N8,N$8:N$31,0)</f>
        <v>18</v>
      </c>
      <c r="P8" s="60">
        <f>VLOOKUP($A8,'Return Data'!$B$7:$R$2292,15,0)</f>
        <v>8.9404000000000003</v>
      </c>
      <c r="Q8" s="61">
        <f t="shared" ref="Q8:Q19" si="6">RANK(P8,P$8:P$31,0)</f>
        <v>19</v>
      </c>
      <c r="R8" s="60">
        <f>VLOOKUP($A8,'Return Data'!$B$7:$R$2292,16,0)</f>
        <v>21.2026</v>
      </c>
      <c r="S8" s="62">
        <f t="shared" ref="S8:S31" si="7">RANK(R8,R$8:R$31,0)</f>
        <v>6</v>
      </c>
    </row>
    <row r="9" spans="1:20" x14ac:dyDescent="0.3">
      <c r="A9" s="58" t="s">
        <v>1087</v>
      </c>
      <c r="B9" s="59">
        <f>VLOOKUP($A9,'Return Data'!$B$7:$R$2292,3,0)</f>
        <v>44827</v>
      </c>
      <c r="C9" s="60">
        <f>VLOOKUP($A9,'Return Data'!$B$7:$R$2292,4,0)</f>
        <v>68.650000000000006</v>
      </c>
      <c r="D9" s="60">
        <f>VLOOKUP($A9,'Return Data'!$B$7:$R$2292,10,0)</f>
        <v>16.474399999999999</v>
      </c>
      <c r="E9" s="61">
        <f t="shared" si="0"/>
        <v>18</v>
      </c>
      <c r="F9" s="60">
        <f>VLOOKUP($A9,'Return Data'!$B$7:$R$2292,11,0)</f>
        <v>3.4977</v>
      </c>
      <c r="G9" s="61">
        <f t="shared" si="1"/>
        <v>20</v>
      </c>
      <c r="H9" s="60">
        <f>VLOOKUP($A9,'Return Data'!$B$7:$R$2292,12,0)</f>
        <v>0.3362</v>
      </c>
      <c r="I9" s="61">
        <f t="shared" si="2"/>
        <v>20</v>
      </c>
      <c r="J9" s="60">
        <f>VLOOKUP($A9,'Return Data'!$B$7:$R$2292,13,0)</f>
        <v>-2.3054000000000001</v>
      </c>
      <c r="K9" s="61">
        <f t="shared" si="3"/>
        <v>21</v>
      </c>
      <c r="L9" s="60">
        <f>VLOOKUP($A9,'Return Data'!$B$7:$R$2292,17,0)</f>
        <v>28.958600000000001</v>
      </c>
      <c r="M9" s="61">
        <f t="shared" si="4"/>
        <v>20</v>
      </c>
      <c r="N9" s="60">
        <f>VLOOKUP($A9,'Return Data'!$B$7:$R$2292,14,0)</f>
        <v>21.4834</v>
      </c>
      <c r="O9" s="61">
        <f t="shared" si="5"/>
        <v>14</v>
      </c>
      <c r="P9" s="60">
        <f>VLOOKUP($A9,'Return Data'!$B$7:$R$2292,15,0)</f>
        <v>17.1313</v>
      </c>
      <c r="Q9" s="61">
        <f t="shared" si="6"/>
        <v>3</v>
      </c>
      <c r="R9" s="60">
        <f>VLOOKUP($A9,'Return Data'!$B$7:$R$2292,16,0)</f>
        <v>18.061199999999999</v>
      </c>
      <c r="S9" s="62">
        <f t="shared" si="7"/>
        <v>10</v>
      </c>
    </row>
    <row r="10" spans="1:20" x14ac:dyDescent="0.3">
      <c r="A10" s="58" t="s">
        <v>2003</v>
      </c>
      <c r="B10" s="59">
        <f>VLOOKUP($A10,'Return Data'!$B$7:$R$2292,3,0)</f>
        <v>44827</v>
      </c>
      <c r="C10" s="60">
        <f>VLOOKUP($A10,'Return Data'!$B$7:$R$2292,4,0)</f>
        <v>59.808199999999999</v>
      </c>
      <c r="D10" s="60">
        <f>VLOOKUP($A10,'Return Data'!$B$7:$R$2292,10,0)</f>
        <v>16.664300000000001</v>
      </c>
      <c r="E10" s="61">
        <f t="shared" si="0"/>
        <v>16</v>
      </c>
      <c r="F10" s="60">
        <f>VLOOKUP($A10,'Return Data'!$B$7:$R$2292,11,0)</f>
        <v>4.1978</v>
      </c>
      <c r="G10" s="61">
        <f t="shared" si="1"/>
        <v>18</v>
      </c>
      <c r="H10" s="60">
        <f>VLOOKUP($A10,'Return Data'!$B$7:$R$2292,12,0)</f>
        <v>5.7260999999999997</v>
      </c>
      <c r="I10" s="61">
        <f t="shared" si="2"/>
        <v>8</v>
      </c>
      <c r="J10" s="60">
        <f>VLOOKUP($A10,'Return Data'!$B$7:$R$2292,13,0)</f>
        <v>2.0061</v>
      </c>
      <c r="K10" s="61">
        <f t="shared" si="3"/>
        <v>13</v>
      </c>
      <c r="L10" s="60">
        <f>VLOOKUP($A10,'Return Data'!$B$7:$R$2292,17,0)</f>
        <v>33.743699999999997</v>
      </c>
      <c r="M10" s="61">
        <f t="shared" si="4"/>
        <v>14</v>
      </c>
      <c r="N10" s="60">
        <f>VLOOKUP($A10,'Return Data'!$B$7:$R$2292,14,0)</f>
        <v>23.980499999999999</v>
      </c>
      <c r="O10" s="61">
        <f t="shared" si="5"/>
        <v>10</v>
      </c>
      <c r="P10" s="60">
        <f>VLOOKUP($A10,'Return Data'!$B$7:$R$2292,15,0)</f>
        <v>12.0884</v>
      </c>
      <c r="Q10" s="61">
        <f t="shared" si="6"/>
        <v>14</v>
      </c>
      <c r="R10" s="60">
        <f>VLOOKUP($A10,'Return Data'!$B$7:$R$2292,16,0)</f>
        <v>11.518700000000001</v>
      </c>
      <c r="S10" s="62">
        <f t="shared" si="7"/>
        <v>22</v>
      </c>
    </row>
    <row r="11" spans="1:20" x14ac:dyDescent="0.3">
      <c r="A11" s="58" t="s">
        <v>1091</v>
      </c>
      <c r="B11" s="59">
        <f>VLOOKUP($A11,'Return Data'!$B$7:$R$2292,3,0)</f>
        <v>44827</v>
      </c>
      <c r="C11" s="60">
        <f>VLOOKUP($A11,'Return Data'!$B$7:$R$2292,4,0)</f>
        <v>88.412000000000006</v>
      </c>
      <c r="D11" s="60">
        <f>VLOOKUP($A11,'Return Data'!$B$7:$R$2292,10,0)</f>
        <v>15.4701</v>
      </c>
      <c r="E11" s="61">
        <f t="shared" si="0"/>
        <v>21</v>
      </c>
      <c r="F11" s="60">
        <f>VLOOKUP($A11,'Return Data'!$B$7:$R$2292,11,0)</f>
        <v>3.1909999999999998</v>
      </c>
      <c r="G11" s="61">
        <f t="shared" si="1"/>
        <v>23</v>
      </c>
      <c r="H11" s="60">
        <f>VLOOKUP($A11,'Return Data'!$B$7:$R$2292,12,0)</f>
        <v>-1.3446</v>
      </c>
      <c r="I11" s="61">
        <f t="shared" si="2"/>
        <v>24</v>
      </c>
      <c r="J11" s="60">
        <f>VLOOKUP($A11,'Return Data'!$B$7:$R$2292,13,0)</f>
        <v>-5.4295999999999998</v>
      </c>
      <c r="K11" s="61">
        <f t="shared" si="3"/>
        <v>24</v>
      </c>
      <c r="L11" s="60">
        <f>VLOOKUP($A11,'Return Data'!$B$7:$R$2292,17,0)</f>
        <v>20.964500000000001</v>
      </c>
      <c r="M11" s="61">
        <f t="shared" si="4"/>
        <v>24</v>
      </c>
      <c r="N11" s="60">
        <f>VLOOKUP($A11,'Return Data'!$B$7:$R$2292,14,0)</f>
        <v>17.283899999999999</v>
      </c>
      <c r="O11" s="61">
        <f t="shared" si="5"/>
        <v>21</v>
      </c>
      <c r="P11" s="60">
        <f>VLOOKUP($A11,'Return Data'!$B$7:$R$2292,15,0)</f>
        <v>10.921200000000001</v>
      </c>
      <c r="Q11" s="61">
        <f t="shared" si="6"/>
        <v>16</v>
      </c>
      <c r="R11" s="60">
        <f>VLOOKUP($A11,'Return Data'!$B$7:$R$2292,16,0)</f>
        <v>14.722099999999999</v>
      </c>
      <c r="S11" s="62">
        <f t="shared" si="7"/>
        <v>16</v>
      </c>
    </row>
    <row r="12" spans="1:20" x14ac:dyDescent="0.3">
      <c r="A12" s="58" t="s">
        <v>1093</v>
      </c>
      <c r="B12" s="59">
        <f>VLOOKUP($A12,'Return Data'!$B$7:$R$2292,3,0)</f>
        <v>44827</v>
      </c>
      <c r="C12" s="60">
        <f>VLOOKUP($A12,'Return Data'!$B$7:$R$2292,4,0)</f>
        <v>52.841000000000001</v>
      </c>
      <c r="D12" s="60">
        <f>VLOOKUP($A12,'Return Data'!$B$7:$R$2292,10,0)</f>
        <v>20.0823</v>
      </c>
      <c r="E12" s="61">
        <f t="shared" si="0"/>
        <v>8</v>
      </c>
      <c r="F12" s="60">
        <f>VLOOKUP($A12,'Return Data'!$B$7:$R$2292,11,0)</f>
        <v>8.1920999999999999</v>
      </c>
      <c r="G12" s="61">
        <f t="shared" si="1"/>
        <v>10</v>
      </c>
      <c r="H12" s="60">
        <f>VLOOKUP($A12,'Return Data'!$B$7:$R$2292,12,0)</f>
        <v>4.8308</v>
      </c>
      <c r="I12" s="61">
        <f t="shared" si="2"/>
        <v>10</v>
      </c>
      <c r="J12" s="60">
        <f>VLOOKUP($A12,'Return Data'!$B$7:$R$2292,13,0)</f>
        <v>6.1043000000000003</v>
      </c>
      <c r="K12" s="61">
        <f t="shared" si="3"/>
        <v>6</v>
      </c>
      <c r="L12" s="60">
        <f>VLOOKUP($A12,'Return Data'!$B$7:$R$2292,17,0)</f>
        <v>38.288899999999998</v>
      </c>
      <c r="M12" s="61">
        <f t="shared" si="4"/>
        <v>6</v>
      </c>
      <c r="N12" s="60">
        <f>VLOOKUP($A12,'Return Data'!$B$7:$R$2292,14,0)</f>
        <v>25.578099999999999</v>
      </c>
      <c r="O12" s="61">
        <f t="shared" si="5"/>
        <v>6</v>
      </c>
      <c r="P12" s="60">
        <f>VLOOKUP($A12,'Return Data'!$B$7:$R$2292,15,0)</f>
        <v>15.333</v>
      </c>
      <c r="Q12" s="61">
        <f t="shared" si="6"/>
        <v>5</v>
      </c>
      <c r="R12" s="60">
        <f>VLOOKUP($A12,'Return Data'!$B$7:$R$2292,16,0)</f>
        <v>11.944699999999999</v>
      </c>
      <c r="S12" s="62">
        <f t="shared" si="7"/>
        <v>21</v>
      </c>
    </row>
    <row r="13" spans="1:20" x14ac:dyDescent="0.3">
      <c r="A13" s="58" t="s">
        <v>1094</v>
      </c>
      <c r="B13" s="59">
        <f>VLOOKUP($A13,'Return Data'!$B$7:$R$2292,3,0)</f>
        <v>44827</v>
      </c>
      <c r="C13" s="60">
        <f>VLOOKUP($A13,'Return Data'!$B$7:$R$2292,4,0)</f>
        <v>1524.9594</v>
      </c>
      <c r="D13" s="60">
        <f>VLOOKUP($A13,'Return Data'!$B$7:$R$2292,10,0)</f>
        <v>20.679200000000002</v>
      </c>
      <c r="E13" s="61">
        <f t="shared" si="0"/>
        <v>5</v>
      </c>
      <c r="F13" s="60">
        <f>VLOOKUP($A13,'Return Data'!$B$7:$R$2292,11,0)</f>
        <v>8.2827999999999999</v>
      </c>
      <c r="G13" s="61">
        <f t="shared" si="1"/>
        <v>9</v>
      </c>
      <c r="H13" s="60">
        <f>VLOOKUP($A13,'Return Data'!$B$7:$R$2292,12,0)</f>
        <v>2.6680999999999999</v>
      </c>
      <c r="I13" s="61">
        <f t="shared" si="2"/>
        <v>17</v>
      </c>
      <c r="J13" s="60">
        <f>VLOOKUP($A13,'Return Data'!$B$7:$R$2292,13,0)</f>
        <v>-2.0886999999999998</v>
      </c>
      <c r="K13" s="61">
        <f t="shared" si="3"/>
        <v>20</v>
      </c>
      <c r="L13" s="60">
        <f>VLOOKUP($A13,'Return Data'!$B$7:$R$2292,17,0)</f>
        <v>30.3642</v>
      </c>
      <c r="M13" s="61">
        <f t="shared" si="4"/>
        <v>18</v>
      </c>
      <c r="N13" s="60">
        <f>VLOOKUP($A13,'Return Data'!$B$7:$R$2292,14,0)</f>
        <v>16.910499999999999</v>
      </c>
      <c r="O13" s="61">
        <f t="shared" si="5"/>
        <v>23</v>
      </c>
      <c r="P13" s="60">
        <f>VLOOKUP($A13,'Return Data'!$B$7:$R$2292,15,0)</f>
        <v>10.779500000000001</v>
      </c>
      <c r="Q13" s="61">
        <f t="shared" si="6"/>
        <v>17</v>
      </c>
      <c r="R13" s="60">
        <f>VLOOKUP($A13,'Return Data'!$B$7:$R$2292,16,0)</f>
        <v>19.049700000000001</v>
      </c>
      <c r="S13" s="62">
        <f t="shared" si="7"/>
        <v>7</v>
      </c>
    </row>
    <row r="14" spans="1:20" x14ac:dyDescent="0.3">
      <c r="A14" s="58" t="s">
        <v>1096</v>
      </c>
      <c r="B14" s="59">
        <f>VLOOKUP($A14,'Return Data'!$B$7:$R$2292,3,0)</f>
        <v>44827</v>
      </c>
      <c r="C14" s="60">
        <f>VLOOKUP($A14,'Return Data'!$B$7:$R$2292,4,0)</f>
        <v>98.966999999999999</v>
      </c>
      <c r="D14" s="60">
        <f>VLOOKUP($A14,'Return Data'!$B$7:$R$2292,10,0)</f>
        <v>20.541499999999999</v>
      </c>
      <c r="E14" s="61">
        <f t="shared" si="0"/>
        <v>6</v>
      </c>
      <c r="F14" s="60">
        <f>VLOOKUP($A14,'Return Data'!$B$7:$R$2292,11,0)</f>
        <v>10.4185</v>
      </c>
      <c r="G14" s="61">
        <f t="shared" si="1"/>
        <v>4</v>
      </c>
      <c r="H14" s="60">
        <f>VLOOKUP($A14,'Return Data'!$B$7:$R$2292,12,0)</f>
        <v>10.2598</v>
      </c>
      <c r="I14" s="61">
        <f t="shared" si="2"/>
        <v>3</v>
      </c>
      <c r="J14" s="60">
        <f>VLOOKUP($A14,'Return Data'!$B$7:$R$2292,13,0)</f>
        <v>8.0945</v>
      </c>
      <c r="K14" s="61">
        <f t="shared" si="3"/>
        <v>4</v>
      </c>
      <c r="L14" s="60">
        <f>VLOOKUP($A14,'Return Data'!$B$7:$R$2292,17,0)</f>
        <v>36.629899999999999</v>
      </c>
      <c r="M14" s="61">
        <f t="shared" si="4"/>
        <v>10</v>
      </c>
      <c r="N14" s="60">
        <f>VLOOKUP($A14,'Return Data'!$B$7:$R$2292,14,0)</f>
        <v>23.342600000000001</v>
      </c>
      <c r="O14" s="61">
        <f t="shared" si="5"/>
        <v>11</v>
      </c>
      <c r="P14" s="60">
        <f>VLOOKUP($A14,'Return Data'!$B$7:$R$2292,15,0)</f>
        <v>13.025399999999999</v>
      </c>
      <c r="Q14" s="61">
        <f t="shared" si="6"/>
        <v>11</v>
      </c>
      <c r="R14" s="60">
        <f>VLOOKUP($A14,'Return Data'!$B$7:$R$2292,16,0)</f>
        <v>16.210599999999999</v>
      </c>
      <c r="S14" s="62">
        <f t="shared" si="7"/>
        <v>13</v>
      </c>
    </row>
    <row r="15" spans="1:20" x14ac:dyDescent="0.3">
      <c r="A15" s="58" t="s">
        <v>1098</v>
      </c>
      <c r="B15" s="59">
        <f>VLOOKUP($A15,'Return Data'!$B$7:$R$2292,3,0)</f>
        <v>44827</v>
      </c>
      <c r="C15" s="60">
        <f>VLOOKUP($A15,'Return Data'!$B$7:$R$2292,4,0)</f>
        <v>165.44</v>
      </c>
      <c r="D15" s="60">
        <f>VLOOKUP($A15,'Return Data'!$B$7:$R$2292,10,0)</f>
        <v>15.289199999999999</v>
      </c>
      <c r="E15" s="61">
        <f t="shared" si="0"/>
        <v>22</v>
      </c>
      <c r="F15" s="60">
        <f>VLOOKUP($A15,'Return Data'!$B$7:$R$2292,11,0)</f>
        <v>7.0115999999999996</v>
      </c>
      <c r="G15" s="61">
        <f t="shared" si="1"/>
        <v>13</v>
      </c>
      <c r="H15" s="60">
        <f>VLOOKUP($A15,'Return Data'!$B$7:$R$2292,12,0)</f>
        <v>2.6684999999999999</v>
      </c>
      <c r="I15" s="61">
        <f t="shared" si="2"/>
        <v>16</v>
      </c>
      <c r="J15" s="60">
        <f>VLOOKUP($A15,'Return Data'!$B$7:$R$2292,13,0)</f>
        <v>1.8655999999999999</v>
      </c>
      <c r="K15" s="61">
        <f t="shared" si="3"/>
        <v>15</v>
      </c>
      <c r="L15" s="60">
        <f>VLOOKUP($A15,'Return Data'!$B$7:$R$2292,17,0)</f>
        <v>35.168700000000001</v>
      </c>
      <c r="M15" s="61">
        <f t="shared" si="4"/>
        <v>11</v>
      </c>
      <c r="N15" s="60">
        <f>VLOOKUP($A15,'Return Data'!$B$7:$R$2292,14,0)</f>
        <v>20.647099999999998</v>
      </c>
      <c r="O15" s="61">
        <f t="shared" si="5"/>
        <v>17</v>
      </c>
      <c r="P15" s="60">
        <f>VLOOKUP($A15,'Return Data'!$B$7:$R$2292,15,0)</f>
        <v>11.9802</v>
      </c>
      <c r="Q15" s="61">
        <f t="shared" si="6"/>
        <v>15</v>
      </c>
      <c r="R15" s="60">
        <f>VLOOKUP($A15,'Return Data'!$B$7:$R$2292,16,0)</f>
        <v>16.956199999999999</v>
      </c>
      <c r="S15" s="62">
        <f t="shared" si="7"/>
        <v>11</v>
      </c>
    </row>
    <row r="16" spans="1:20" x14ac:dyDescent="0.3">
      <c r="A16" s="58" t="s">
        <v>1100</v>
      </c>
      <c r="B16" s="59">
        <f>VLOOKUP($A16,'Return Data'!$B$7:$R$2292,3,0)</f>
        <v>44827</v>
      </c>
      <c r="C16" s="60">
        <f>VLOOKUP($A16,'Return Data'!$B$7:$R$2292,4,0)</f>
        <v>17.04</v>
      </c>
      <c r="D16" s="60">
        <f>VLOOKUP($A16,'Return Data'!$B$7:$R$2292,10,0)</f>
        <v>17.355399999999999</v>
      </c>
      <c r="E16" s="61">
        <f t="shared" si="0"/>
        <v>15</v>
      </c>
      <c r="F16" s="60">
        <f>VLOOKUP($A16,'Return Data'!$B$7:$R$2292,11,0)</f>
        <v>4.9908000000000001</v>
      </c>
      <c r="G16" s="61">
        <f t="shared" si="1"/>
        <v>16</v>
      </c>
      <c r="H16" s="60">
        <f>VLOOKUP($A16,'Return Data'!$B$7:$R$2292,12,0)</f>
        <v>-1.2746</v>
      </c>
      <c r="I16" s="61">
        <f t="shared" si="2"/>
        <v>23</v>
      </c>
      <c r="J16" s="60">
        <f>VLOOKUP($A16,'Return Data'!$B$7:$R$2292,13,0)</f>
        <v>-4.2697000000000003</v>
      </c>
      <c r="K16" s="61">
        <f t="shared" si="3"/>
        <v>23</v>
      </c>
      <c r="L16" s="60">
        <f>VLOOKUP($A16,'Return Data'!$B$7:$R$2292,17,0)</f>
        <v>27.634799999999998</v>
      </c>
      <c r="M16" s="61">
        <f t="shared" si="4"/>
        <v>21</v>
      </c>
      <c r="N16" s="60">
        <f>VLOOKUP($A16,'Return Data'!$B$7:$R$2292,14,0)</f>
        <v>18.138200000000001</v>
      </c>
      <c r="O16" s="61">
        <f t="shared" si="5"/>
        <v>20</v>
      </c>
      <c r="P16" s="60">
        <f>VLOOKUP($A16,'Return Data'!$B$7:$R$2292,15,0)</f>
        <v>8.2101000000000006</v>
      </c>
      <c r="Q16" s="61">
        <f t="shared" si="6"/>
        <v>21</v>
      </c>
      <c r="R16" s="60">
        <f>VLOOKUP($A16,'Return Data'!$B$7:$R$2292,16,0)</f>
        <v>9.8687000000000005</v>
      </c>
      <c r="S16" s="62">
        <f t="shared" si="7"/>
        <v>23</v>
      </c>
    </row>
    <row r="17" spans="1:19" x14ac:dyDescent="0.3">
      <c r="A17" s="58" t="s">
        <v>1102</v>
      </c>
      <c r="B17" s="59">
        <f>VLOOKUP($A17,'Return Data'!$B$7:$R$2292,3,0)</f>
        <v>44827</v>
      </c>
      <c r="C17" s="60">
        <f>VLOOKUP($A17,'Return Data'!$B$7:$R$2292,4,0)</f>
        <v>87.52</v>
      </c>
      <c r="D17" s="60">
        <f>VLOOKUP($A17,'Return Data'!$B$7:$R$2292,10,0)</f>
        <v>16.197600000000001</v>
      </c>
      <c r="E17" s="61">
        <f t="shared" si="0"/>
        <v>19</v>
      </c>
      <c r="F17" s="60">
        <f>VLOOKUP($A17,'Return Data'!$B$7:$R$2292,11,0)</f>
        <v>3.4148999999999998</v>
      </c>
      <c r="G17" s="61">
        <f t="shared" si="1"/>
        <v>22</v>
      </c>
      <c r="H17" s="60">
        <f>VLOOKUP($A17,'Return Data'!$B$7:$R$2292,12,0)</f>
        <v>-0.25069999999999998</v>
      </c>
      <c r="I17" s="61">
        <f t="shared" si="2"/>
        <v>22</v>
      </c>
      <c r="J17" s="60">
        <f>VLOOKUP($A17,'Return Data'!$B$7:$R$2292,13,0)</f>
        <v>1.2611000000000001</v>
      </c>
      <c r="K17" s="61">
        <f t="shared" si="3"/>
        <v>17</v>
      </c>
      <c r="L17" s="60">
        <f>VLOOKUP($A17,'Return Data'!$B$7:$R$2292,17,0)</f>
        <v>29.509499999999999</v>
      </c>
      <c r="M17" s="61">
        <f t="shared" si="4"/>
        <v>19</v>
      </c>
      <c r="N17" s="60">
        <f>VLOOKUP($A17,'Return Data'!$B$7:$R$2292,14,0)</f>
        <v>22.425999999999998</v>
      </c>
      <c r="O17" s="61">
        <f t="shared" si="5"/>
        <v>13</v>
      </c>
      <c r="P17" s="60">
        <f>VLOOKUP($A17,'Return Data'!$B$7:$R$2292,15,0)</f>
        <v>14.447699999999999</v>
      </c>
      <c r="Q17" s="61">
        <f t="shared" si="6"/>
        <v>8</v>
      </c>
      <c r="R17" s="60">
        <f>VLOOKUP($A17,'Return Data'!$B$7:$R$2292,16,0)</f>
        <v>15.083500000000001</v>
      </c>
      <c r="S17" s="62">
        <f t="shared" si="7"/>
        <v>15</v>
      </c>
    </row>
    <row r="18" spans="1:19" x14ac:dyDescent="0.3">
      <c r="A18" s="58" t="s">
        <v>1104</v>
      </c>
      <c r="B18" s="59">
        <f>VLOOKUP($A18,'Return Data'!$B$7:$R$2292,3,0)</f>
        <v>44827</v>
      </c>
      <c r="C18" s="60">
        <f>VLOOKUP($A18,'Return Data'!$B$7:$R$2292,4,0)</f>
        <v>76.266999999999996</v>
      </c>
      <c r="D18" s="60">
        <f>VLOOKUP($A18,'Return Data'!$B$7:$R$2292,10,0)</f>
        <v>18.6721</v>
      </c>
      <c r="E18" s="61">
        <f t="shared" si="0"/>
        <v>12</v>
      </c>
      <c r="F18" s="60">
        <f>VLOOKUP($A18,'Return Data'!$B$7:$R$2292,11,0)</f>
        <v>8.4802</v>
      </c>
      <c r="G18" s="61">
        <f t="shared" si="1"/>
        <v>8</v>
      </c>
      <c r="H18" s="60">
        <f>VLOOKUP($A18,'Return Data'!$B$7:$R$2292,12,0)</f>
        <v>6.3192000000000004</v>
      </c>
      <c r="I18" s="61">
        <f t="shared" si="2"/>
        <v>7</v>
      </c>
      <c r="J18" s="60">
        <f>VLOOKUP($A18,'Return Data'!$B$7:$R$2292,13,0)</f>
        <v>7.6336000000000004</v>
      </c>
      <c r="K18" s="61">
        <f t="shared" si="3"/>
        <v>5</v>
      </c>
      <c r="L18" s="60">
        <f>VLOOKUP($A18,'Return Data'!$B$7:$R$2292,17,0)</f>
        <v>37.9876</v>
      </c>
      <c r="M18" s="61">
        <f t="shared" si="4"/>
        <v>8</v>
      </c>
      <c r="N18" s="60">
        <f>VLOOKUP($A18,'Return Data'!$B$7:$R$2292,14,0)</f>
        <v>25.1431</v>
      </c>
      <c r="O18" s="61">
        <f t="shared" si="5"/>
        <v>7</v>
      </c>
      <c r="P18" s="60">
        <f>VLOOKUP($A18,'Return Data'!$B$7:$R$2292,15,0)</f>
        <v>15.258900000000001</v>
      </c>
      <c r="Q18" s="61">
        <f t="shared" si="6"/>
        <v>6</v>
      </c>
      <c r="R18" s="60">
        <f>VLOOKUP($A18,'Return Data'!$B$7:$R$2292,16,0)</f>
        <v>14.0092</v>
      </c>
      <c r="S18" s="62">
        <f t="shared" si="7"/>
        <v>17</v>
      </c>
    </row>
    <row r="19" spans="1:19" x14ac:dyDescent="0.3">
      <c r="A19" s="58" t="s">
        <v>1107</v>
      </c>
      <c r="B19" s="59">
        <f>VLOOKUP($A19,'Return Data'!$B$7:$R$2292,3,0)</f>
        <v>44827</v>
      </c>
      <c r="C19" s="60">
        <f>VLOOKUP($A19,'Return Data'!$B$7:$R$2292,4,0)</f>
        <v>207.74</v>
      </c>
      <c r="D19" s="60">
        <f>VLOOKUP($A19,'Return Data'!$B$7:$R$2292,10,0)</f>
        <v>14.552</v>
      </c>
      <c r="E19" s="61">
        <f t="shared" si="0"/>
        <v>23</v>
      </c>
      <c r="F19" s="60">
        <f>VLOOKUP($A19,'Return Data'!$B$7:$R$2292,11,0)</f>
        <v>3.9792000000000001</v>
      </c>
      <c r="G19" s="61">
        <f t="shared" si="1"/>
        <v>19</v>
      </c>
      <c r="H19" s="60">
        <f>VLOOKUP($A19,'Return Data'!$B$7:$R$2292,12,0)</f>
        <v>2.1135999999999999</v>
      </c>
      <c r="I19" s="61">
        <f t="shared" si="2"/>
        <v>18</v>
      </c>
      <c r="J19" s="60">
        <f>VLOOKUP($A19,'Return Data'!$B$7:$R$2292,13,0)</f>
        <v>-2.6842000000000001</v>
      </c>
      <c r="K19" s="61">
        <f t="shared" si="3"/>
        <v>22</v>
      </c>
      <c r="L19" s="60">
        <f>VLOOKUP($A19,'Return Data'!$B$7:$R$2292,17,0)</f>
        <v>23.9297</v>
      </c>
      <c r="M19" s="61">
        <f t="shared" si="4"/>
        <v>23</v>
      </c>
      <c r="N19" s="60">
        <f>VLOOKUP($A19,'Return Data'!$B$7:$R$2292,14,0)</f>
        <v>16.958200000000001</v>
      </c>
      <c r="O19" s="61">
        <f t="shared" si="5"/>
        <v>22</v>
      </c>
      <c r="P19" s="60">
        <f>VLOOKUP($A19,'Return Data'!$B$7:$R$2292,15,0)</f>
        <v>8.7505000000000006</v>
      </c>
      <c r="Q19" s="61">
        <f t="shared" si="6"/>
        <v>20</v>
      </c>
      <c r="R19" s="60">
        <f>VLOOKUP($A19,'Return Data'!$B$7:$R$2292,16,0)</f>
        <v>18.209900000000001</v>
      </c>
      <c r="S19" s="62">
        <f t="shared" si="7"/>
        <v>9</v>
      </c>
    </row>
    <row r="20" spans="1:19" x14ac:dyDescent="0.3">
      <c r="A20" s="58" t="s">
        <v>1109</v>
      </c>
      <c r="B20" s="59">
        <f>VLOOKUP($A20,'Return Data'!$B$7:$R$2292,3,0)</f>
        <v>44827</v>
      </c>
      <c r="C20" s="60">
        <f>VLOOKUP($A20,'Return Data'!$B$7:$R$2292,4,0)</f>
        <v>17.710100000000001</v>
      </c>
      <c r="D20" s="60">
        <f>VLOOKUP($A20,'Return Data'!$B$7:$R$2292,10,0)</f>
        <v>18.005199999999999</v>
      </c>
      <c r="E20" s="61">
        <f t="shared" si="0"/>
        <v>13</v>
      </c>
      <c r="F20" s="60">
        <f>VLOOKUP($A20,'Return Data'!$B$7:$R$2292,11,0)</f>
        <v>4.9692999999999996</v>
      </c>
      <c r="G20" s="61">
        <f t="shared" si="1"/>
        <v>17</v>
      </c>
      <c r="H20" s="60">
        <f>VLOOKUP($A20,'Return Data'!$B$7:$R$2292,12,0)</f>
        <v>3.2972000000000001</v>
      </c>
      <c r="I20" s="61">
        <f t="shared" si="2"/>
        <v>14</v>
      </c>
      <c r="J20" s="60">
        <f>VLOOKUP($A20,'Return Data'!$B$7:$R$2292,13,0)</f>
        <v>3.6739000000000002</v>
      </c>
      <c r="K20" s="61">
        <f t="shared" si="3"/>
        <v>11</v>
      </c>
      <c r="L20" s="60">
        <f>VLOOKUP($A20,'Return Data'!$B$7:$R$2292,17,0)</f>
        <v>34.6111</v>
      </c>
      <c r="M20" s="61">
        <f t="shared" si="4"/>
        <v>12</v>
      </c>
      <c r="N20" s="60">
        <f>VLOOKUP($A20,'Return Data'!$B$7:$R$2292,14,0)</f>
        <v>22.846800000000002</v>
      </c>
      <c r="O20" s="61">
        <f t="shared" si="5"/>
        <v>12</v>
      </c>
      <c r="P20" s="60"/>
      <c r="Q20" s="61"/>
      <c r="R20" s="60">
        <f>VLOOKUP($A20,'Return Data'!$B$7:$R$2292,16,0)</f>
        <v>13.0808</v>
      </c>
      <c r="S20" s="62">
        <f t="shared" si="7"/>
        <v>18</v>
      </c>
    </row>
    <row r="21" spans="1:19" x14ac:dyDescent="0.3">
      <c r="A21" s="58" t="s">
        <v>1111</v>
      </c>
      <c r="B21" s="59">
        <f>VLOOKUP($A21,'Return Data'!$B$7:$R$2292,3,0)</f>
        <v>44827</v>
      </c>
      <c r="C21" s="60">
        <f>VLOOKUP($A21,'Return Data'!$B$7:$R$2292,4,0)</f>
        <v>21.411999999999999</v>
      </c>
      <c r="D21" s="60">
        <f>VLOOKUP($A21,'Return Data'!$B$7:$R$2292,10,0)</f>
        <v>16.546900000000001</v>
      </c>
      <c r="E21" s="61">
        <f t="shared" si="0"/>
        <v>17</v>
      </c>
      <c r="F21" s="60">
        <f>VLOOKUP($A21,'Return Data'!$B$7:$R$2292,11,0)</f>
        <v>5.5975000000000001</v>
      </c>
      <c r="G21" s="61">
        <f t="shared" si="1"/>
        <v>14</v>
      </c>
      <c r="H21" s="60">
        <f>VLOOKUP($A21,'Return Data'!$B$7:$R$2292,12,0)</f>
        <v>4.9659000000000004</v>
      </c>
      <c r="I21" s="61">
        <f t="shared" si="2"/>
        <v>9</v>
      </c>
      <c r="J21" s="60">
        <f>VLOOKUP($A21,'Return Data'!$B$7:$R$2292,13,0)</f>
        <v>3.5998000000000001</v>
      </c>
      <c r="K21" s="61">
        <f t="shared" si="3"/>
        <v>12</v>
      </c>
      <c r="L21" s="60">
        <f>VLOOKUP($A21,'Return Data'!$B$7:$R$2292,17,0)</f>
        <v>38.701500000000003</v>
      </c>
      <c r="M21" s="61">
        <f t="shared" si="4"/>
        <v>5</v>
      </c>
      <c r="N21" s="60">
        <f>VLOOKUP($A21,'Return Data'!$B$7:$R$2292,14,0)</f>
        <v>25.595500000000001</v>
      </c>
      <c r="O21" s="61">
        <f t="shared" si="5"/>
        <v>5</v>
      </c>
      <c r="P21" s="60"/>
      <c r="Q21" s="61"/>
      <c r="R21" s="60">
        <f>VLOOKUP($A21,'Return Data'!$B$7:$R$2292,16,0)</f>
        <v>27.281600000000001</v>
      </c>
      <c r="S21" s="62">
        <f t="shared" si="7"/>
        <v>2</v>
      </c>
    </row>
    <row r="22" spans="1:19" x14ac:dyDescent="0.3">
      <c r="A22" s="58" t="s">
        <v>2060</v>
      </c>
      <c r="B22" s="59">
        <f>VLOOKUP($A22,'Return Data'!$B$7:$R$2292,3,0)</f>
        <v>44827</v>
      </c>
      <c r="C22" s="60">
        <f>VLOOKUP($A22,'Return Data'!$B$7:$R$2292,4,0)</f>
        <v>52.530900000000003</v>
      </c>
      <c r="D22" s="60">
        <f>VLOOKUP($A22,'Return Data'!$B$7:$R$2292,10,0)</f>
        <v>28.212599999999998</v>
      </c>
      <c r="E22" s="61">
        <f t="shared" si="0"/>
        <v>1</v>
      </c>
      <c r="F22" s="60">
        <f>VLOOKUP($A22,'Return Data'!$B$7:$R$2292,11,0)</f>
        <v>20.0778</v>
      </c>
      <c r="G22" s="61">
        <f t="shared" si="1"/>
        <v>1</v>
      </c>
      <c r="H22" s="60">
        <f>VLOOKUP($A22,'Return Data'!$B$7:$R$2292,12,0)</f>
        <v>16.708100000000002</v>
      </c>
      <c r="I22" s="61">
        <f t="shared" si="2"/>
        <v>1</v>
      </c>
      <c r="J22" s="60">
        <f>VLOOKUP($A22,'Return Data'!$B$7:$R$2292,13,0)</f>
        <v>24.900500000000001</v>
      </c>
      <c r="K22" s="61">
        <f t="shared" si="3"/>
        <v>1</v>
      </c>
      <c r="L22" s="60">
        <f>VLOOKUP($A22,'Return Data'!$B$7:$R$2292,17,0)</f>
        <v>47.497599999999998</v>
      </c>
      <c r="M22" s="61">
        <f t="shared" si="4"/>
        <v>1</v>
      </c>
      <c r="N22" s="60">
        <f>VLOOKUP($A22,'Return Data'!$B$7:$R$2292,14,0)</f>
        <v>25.617799999999999</v>
      </c>
      <c r="O22" s="61">
        <f t="shared" ref="O22:O29" si="8">RANK(N22,N$8:N$31,0)</f>
        <v>4</v>
      </c>
      <c r="P22" s="60">
        <f>VLOOKUP($A22,'Return Data'!$B$7:$R$2292,15,0)</f>
        <v>15.4057</v>
      </c>
      <c r="Q22" s="61">
        <f t="shared" ref="Q22:Q29" si="9">RANK(P22,P$8:P$31,0)</f>
        <v>4</v>
      </c>
      <c r="R22" s="60">
        <f>VLOOKUP($A22,'Return Data'!$B$7:$R$2292,16,0)</f>
        <v>21.319199999999999</v>
      </c>
      <c r="S22" s="62">
        <f t="shared" si="7"/>
        <v>5</v>
      </c>
    </row>
    <row r="23" spans="1:19" x14ac:dyDescent="0.3">
      <c r="A23" s="58" t="s">
        <v>1112</v>
      </c>
      <c r="B23" s="59">
        <f>VLOOKUP($A23,'Return Data'!$B$7:$R$2292,3,0)</f>
        <v>44827</v>
      </c>
      <c r="C23" s="60">
        <f>VLOOKUP($A23,'Return Data'!$B$7:$R$2292,4,0)</f>
        <v>2163.5740000000001</v>
      </c>
      <c r="D23" s="60">
        <f>VLOOKUP($A23,'Return Data'!$B$7:$R$2292,10,0)</f>
        <v>18.771799999999999</v>
      </c>
      <c r="E23" s="61">
        <f t="shared" si="0"/>
        <v>11</v>
      </c>
      <c r="F23" s="60">
        <f>VLOOKUP($A23,'Return Data'!$B$7:$R$2292,11,0)</f>
        <v>8.7200000000000006</v>
      </c>
      <c r="G23" s="61">
        <f t="shared" si="1"/>
        <v>7</v>
      </c>
      <c r="H23" s="60">
        <f>VLOOKUP($A23,'Return Data'!$B$7:$R$2292,12,0)</f>
        <v>7.1506999999999996</v>
      </c>
      <c r="I23" s="61">
        <f t="shared" si="2"/>
        <v>6</v>
      </c>
      <c r="J23" s="60">
        <f>VLOOKUP($A23,'Return Data'!$B$7:$R$2292,13,0)</f>
        <v>4.8135000000000003</v>
      </c>
      <c r="K23" s="61">
        <f t="shared" si="3"/>
        <v>8</v>
      </c>
      <c r="L23" s="60">
        <f>VLOOKUP($A23,'Return Data'!$B$7:$R$2292,17,0)</f>
        <v>37.998100000000001</v>
      </c>
      <c r="M23" s="61">
        <f t="shared" si="4"/>
        <v>7</v>
      </c>
      <c r="N23" s="60">
        <f>VLOOKUP($A23,'Return Data'!$B$7:$R$2292,14,0)</f>
        <v>24.808199999999999</v>
      </c>
      <c r="O23" s="61">
        <f t="shared" si="8"/>
        <v>9</v>
      </c>
      <c r="P23" s="60">
        <f>VLOOKUP($A23,'Return Data'!$B$7:$R$2292,15,0)</f>
        <v>15.1121</v>
      </c>
      <c r="Q23" s="61">
        <f t="shared" si="9"/>
        <v>7</v>
      </c>
      <c r="R23" s="60">
        <f>VLOOKUP($A23,'Return Data'!$B$7:$R$2292,16,0)</f>
        <v>22.055700000000002</v>
      </c>
      <c r="S23" s="62">
        <f t="shared" si="7"/>
        <v>4</v>
      </c>
    </row>
    <row r="24" spans="1:19" x14ac:dyDescent="0.3">
      <c r="A24" s="58" t="s">
        <v>1115</v>
      </c>
      <c r="B24" s="59">
        <f>VLOOKUP($A24,'Return Data'!$B$7:$R$2292,3,0)</f>
        <v>44827</v>
      </c>
      <c r="C24" s="60">
        <f>VLOOKUP($A24,'Return Data'!$B$7:$R$2292,4,0)</f>
        <v>44.87</v>
      </c>
      <c r="D24" s="60">
        <f>VLOOKUP($A24,'Return Data'!$B$7:$R$2292,10,0)</f>
        <v>18.955500000000001</v>
      </c>
      <c r="E24" s="61">
        <f t="shared" si="0"/>
        <v>10</v>
      </c>
      <c r="F24" s="60">
        <f>VLOOKUP($A24,'Return Data'!$B$7:$R$2292,11,0)</f>
        <v>7.5503</v>
      </c>
      <c r="G24" s="61">
        <f t="shared" si="1"/>
        <v>12</v>
      </c>
      <c r="H24" s="60">
        <f>VLOOKUP($A24,'Return Data'!$B$7:$R$2292,12,0)</f>
        <v>4.1551</v>
      </c>
      <c r="I24" s="61">
        <f t="shared" si="2"/>
        <v>11</v>
      </c>
      <c r="J24" s="60">
        <f>VLOOKUP($A24,'Return Data'!$B$7:$R$2292,13,0)</f>
        <v>4.7629999999999999</v>
      </c>
      <c r="K24" s="61">
        <f t="shared" si="3"/>
        <v>9</v>
      </c>
      <c r="L24" s="60">
        <f>VLOOKUP($A24,'Return Data'!$B$7:$R$2292,17,0)</f>
        <v>43.565100000000001</v>
      </c>
      <c r="M24" s="61">
        <f t="shared" si="4"/>
        <v>4</v>
      </c>
      <c r="N24" s="60">
        <f>VLOOKUP($A24,'Return Data'!$B$7:$R$2292,14,0)</f>
        <v>37.012900000000002</v>
      </c>
      <c r="O24" s="61">
        <f t="shared" si="8"/>
        <v>1</v>
      </c>
      <c r="P24" s="60">
        <f>VLOOKUP($A24,'Return Data'!$B$7:$R$2292,15,0)</f>
        <v>19.145900000000001</v>
      </c>
      <c r="Q24" s="61">
        <f t="shared" si="9"/>
        <v>2</v>
      </c>
      <c r="R24" s="60">
        <f>VLOOKUP($A24,'Return Data'!$B$7:$R$2292,16,0)</f>
        <v>18.568899999999999</v>
      </c>
      <c r="S24" s="62">
        <f t="shared" si="7"/>
        <v>8</v>
      </c>
    </row>
    <row r="25" spans="1:19" x14ac:dyDescent="0.3">
      <c r="A25" s="58" t="s">
        <v>1118</v>
      </c>
      <c r="B25" s="59">
        <f>VLOOKUP($A25,'Return Data'!$B$7:$R$2292,3,0)</f>
        <v>44827</v>
      </c>
      <c r="C25" s="60">
        <f>VLOOKUP($A25,'Return Data'!$B$7:$R$2292,4,0)</f>
        <v>133.3613</v>
      </c>
      <c r="D25" s="60">
        <f>VLOOKUP($A25,'Return Data'!$B$7:$R$2292,10,0)</f>
        <v>21.132300000000001</v>
      </c>
      <c r="E25" s="61">
        <f t="shared" si="0"/>
        <v>3</v>
      </c>
      <c r="F25" s="60">
        <f>VLOOKUP($A25,'Return Data'!$B$7:$R$2292,11,0)</f>
        <v>11.87</v>
      </c>
      <c r="G25" s="61">
        <f t="shared" si="1"/>
        <v>3</v>
      </c>
      <c r="H25" s="60">
        <f>VLOOKUP($A25,'Return Data'!$B$7:$R$2292,12,0)</f>
        <v>14.053000000000001</v>
      </c>
      <c r="I25" s="61">
        <f t="shared" si="2"/>
        <v>2</v>
      </c>
      <c r="J25" s="60">
        <f>VLOOKUP($A25,'Return Data'!$B$7:$R$2292,13,0)</f>
        <v>16.075099999999999</v>
      </c>
      <c r="K25" s="61">
        <f t="shared" si="3"/>
        <v>2</v>
      </c>
      <c r="L25" s="60">
        <f>VLOOKUP($A25,'Return Data'!$B$7:$R$2292,17,0)</f>
        <v>46.344099999999997</v>
      </c>
      <c r="M25" s="61">
        <f t="shared" si="4"/>
        <v>2</v>
      </c>
      <c r="N25" s="60">
        <f>VLOOKUP($A25,'Return Data'!$B$7:$R$2292,14,0)</f>
        <v>35.796599999999998</v>
      </c>
      <c r="O25" s="61">
        <f t="shared" si="8"/>
        <v>2</v>
      </c>
      <c r="P25" s="60">
        <f>VLOOKUP($A25,'Return Data'!$B$7:$R$2292,15,0)</f>
        <v>20.655899999999999</v>
      </c>
      <c r="Q25" s="61">
        <f t="shared" si="9"/>
        <v>1</v>
      </c>
      <c r="R25" s="60">
        <f>VLOOKUP($A25,'Return Data'!$B$7:$R$2292,16,0)</f>
        <v>12.750299999999999</v>
      </c>
      <c r="S25" s="62">
        <f t="shared" si="7"/>
        <v>19</v>
      </c>
    </row>
    <row r="26" spans="1:19" x14ac:dyDescent="0.3">
      <c r="A26" s="58" t="s">
        <v>1121</v>
      </c>
      <c r="B26" s="59">
        <f>VLOOKUP($A26,'Return Data'!$B$7:$R$2292,3,0)</f>
        <v>44827</v>
      </c>
      <c r="C26" s="60">
        <f>VLOOKUP($A26,'Return Data'!$B$7:$R$2292,4,0)</f>
        <v>150.92750000000001</v>
      </c>
      <c r="D26" s="60">
        <f>VLOOKUP($A26,'Return Data'!$B$7:$R$2292,10,0)</f>
        <v>20.744399999999999</v>
      </c>
      <c r="E26" s="61">
        <f t="shared" si="0"/>
        <v>4</v>
      </c>
      <c r="F26" s="60">
        <f>VLOOKUP($A26,'Return Data'!$B$7:$R$2292,11,0)</f>
        <v>12.517300000000001</v>
      </c>
      <c r="G26" s="61">
        <f t="shared" si="1"/>
        <v>2</v>
      </c>
      <c r="H26" s="60">
        <f>VLOOKUP($A26,'Return Data'!$B$7:$R$2292,12,0)</f>
        <v>8.4252000000000002</v>
      </c>
      <c r="I26" s="61">
        <f t="shared" si="2"/>
        <v>4</v>
      </c>
      <c r="J26" s="60">
        <f>VLOOKUP($A26,'Return Data'!$B$7:$R$2292,13,0)</f>
        <v>12.4991</v>
      </c>
      <c r="K26" s="61">
        <f t="shared" si="3"/>
        <v>3</v>
      </c>
      <c r="L26" s="60">
        <f>VLOOKUP($A26,'Return Data'!$B$7:$R$2292,17,0)</f>
        <v>44.177999999999997</v>
      </c>
      <c r="M26" s="61">
        <f t="shared" si="4"/>
        <v>3</v>
      </c>
      <c r="N26" s="60">
        <f>VLOOKUP($A26,'Return Data'!$B$7:$R$2292,14,0)</f>
        <v>28.823899999999998</v>
      </c>
      <c r="O26" s="61">
        <f t="shared" si="8"/>
        <v>3</v>
      </c>
      <c r="P26" s="60">
        <f>VLOOKUP($A26,'Return Data'!$B$7:$R$2292,15,0)</f>
        <v>14.340299999999999</v>
      </c>
      <c r="Q26" s="61">
        <f t="shared" si="9"/>
        <v>9</v>
      </c>
      <c r="R26" s="60">
        <f>VLOOKUP($A26,'Return Data'!$B$7:$R$2292,16,0)</f>
        <v>16.778700000000001</v>
      </c>
      <c r="S26" s="62">
        <f t="shared" si="7"/>
        <v>12</v>
      </c>
    </row>
    <row r="27" spans="1:19" x14ac:dyDescent="0.3">
      <c r="A27" s="58" t="s">
        <v>2061</v>
      </c>
      <c r="B27" s="59">
        <f>VLOOKUP($A27,'Return Data'!$B$7:$R$2292,3,0)</f>
        <v>44827</v>
      </c>
      <c r="C27" s="60">
        <f>VLOOKUP($A27,'Return Data'!$B$7:$R$2292,4,0)</f>
        <v>751.6164</v>
      </c>
      <c r="D27" s="60">
        <f>VLOOKUP($A27,'Return Data'!$B$7:$R$2292,10,0)</f>
        <v>21.831700000000001</v>
      </c>
      <c r="E27" s="61">
        <f t="shared" si="0"/>
        <v>2</v>
      </c>
      <c r="F27" s="60">
        <f>VLOOKUP($A27,'Return Data'!$B$7:$R$2292,11,0)</f>
        <v>9.3909000000000002</v>
      </c>
      <c r="G27" s="61">
        <f t="shared" si="1"/>
        <v>6</v>
      </c>
      <c r="H27" s="60">
        <f>VLOOKUP($A27,'Return Data'!$B$7:$R$2292,12,0)</f>
        <v>7.8852000000000002</v>
      </c>
      <c r="I27" s="61">
        <f t="shared" si="2"/>
        <v>5</v>
      </c>
      <c r="J27" s="60">
        <f>VLOOKUP($A27,'Return Data'!$B$7:$R$2292,13,0)</f>
        <v>4.8731999999999998</v>
      </c>
      <c r="K27" s="61">
        <f t="shared" si="3"/>
        <v>7</v>
      </c>
      <c r="L27" s="60">
        <f>VLOOKUP($A27,'Return Data'!$B$7:$R$2292,17,0)</f>
        <v>33.24</v>
      </c>
      <c r="M27" s="61">
        <f t="shared" si="4"/>
        <v>16</v>
      </c>
      <c r="N27" s="60">
        <f>VLOOKUP($A27,'Return Data'!$B$7:$R$2292,14,0)</f>
        <v>18.428999999999998</v>
      </c>
      <c r="O27" s="61">
        <f t="shared" si="8"/>
        <v>19</v>
      </c>
      <c r="P27" s="60">
        <f>VLOOKUP($A27,'Return Data'!$B$7:$R$2292,15,0)</f>
        <v>9.0709999999999997</v>
      </c>
      <c r="Q27" s="61">
        <f t="shared" si="9"/>
        <v>18</v>
      </c>
      <c r="R27" s="60">
        <f>VLOOKUP($A27,'Return Data'!$B$7:$R$2292,16,0)</f>
        <v>23.850100000000001</v>
      </c>
      <c r="S27" s="62">
        <f t="shared" si="7"/>
        <v>3</v>
      </c>
    </row>
    <row r="28" spans="1:19" x14ac:dyDescent="0.3">
      <c r="A28" s="58" t="s">
        <v>1123</v>
      </c>
      <c r="B28" s="59">
        <f>VLOOKUP($A28,'Return Data'!$B$7:$R$2292,3,0)</f>
        <v>44827</v>
      </c>
      <c r="C28" s="60">
        <f>VLOOKUP($A28,'Return Data'!$B$7:$R$2292,4,0)</f>
        <v>246.7612</v>
      </c>
      <c r="D28" s="60">
        <f>VLOOKUP($A28,'Return Data'!$B$7:$R$2292,10,0)</f>
        <v>16.091000000000001</v>
      </c>
      <c r="E28" s="61">
        <f t="shared" si="0"/>
        <v>20</v>
      </c>
      <c r="F28" s="60">
        <f>VLOOKUP($A28,'Return Data'!$B$7:$R$2292,11,0)</f>
        <v>3.4794</v>
      </c>
      <c r="G28" s="61">
        <f t="shared" si="1"/>
        <v>21</v>
      </c>
      <c r="H28" s="60">
        <f>VLOOKUP($A28,'Return Data'!$B$7:$R$2292,12,0)</f>
        <v>1.9204000000000001</v>
      </c>
      <c r="I28" s="61">
        <f t="shared" si="2"/>
        <v>19</v>
      </c>
      <c r="J28" s="60">
        <f>VLOOKUP($A28,'Return Data'!$B$7:$R$2292,13,0)</f>
        <v>1.5224</v>
      </c>
      <c r="K28" s="61">
        <f t="shared" si="3"/>
        <v>16</v>
      </c>
      <c r="L28" s="60">
        <f>VLOOKUP($A28,'Return Data'!$B$7:$R$2292,17,0)</f>
        <v>31.1401</v>
      </c>
      <c r="M28" s="61">
        <f t="shared" si="4"/>
        <v>17</v>
      </c>
      <c r="N28" s="60">
        <f>VLOOKUP($A28,'Return Data'!$B$7:$R$2292,14,0)</f>
        <v>20.9178</v>
      </c>
      <c r="O28" s="61">
        <f t="shared" si="8"/>
        <v>15</v>
      </c>
      <c r="P28" s="60">
        <f>VLOOKUP($A28,'Return Data'!$B$7:$R$2292,15,0)</f>
        <v>13.0091</v>
      </c>
      <c r="Q28" s="61">
        <f t="shared" si="9"/>
        <v>12</v>
      </c>
      <c r="R28" s="60">
        <f>VLOOKUP($A28,'Return Data'!$B$7:$R$2292,16,0)</f>
        <v>12.0174</v>
      </c>
      <c r="S28" s="62">
        <f t="shared" si="7"/>
        <v>20</v>
      </c>
    </row>
    <row r="29" spans="1:19" x14ac:dyDescent="0.3">
      <c r="A29" s="58" t="s">
        <v>1126</v>
      </c>
      <c r="B29" s="59">
        <f>VLOOKUP($A29,'Return Data'!$B$7:$R$2292,3,0)</f>
        <v>44827</v>
      </c>
      <c r="C29" s="60">
        <f>VLOOKUP($A29,'Return Data'!$B$7:$R$2292,4,0)</f>
        <v>74.41</v>
      </c>
      <c r="D29" s="60">
        <f>VLOOKUP($A29,'Return Data'!$B$7:$R$2292,10,0)</f>
        <v>17.867899999999999</v>
      </c>
      <c r="E29" s="61">
        <f t="shared" si="0"/>
        <v>14</v>
      </c>
      <c r="F29" s="60">
        <f>VLOOKUP($A29,'Return Data'!$B$7:$R$2292,11,0)</f>
        <v>5.1879999999999997</v>
      </c>
      <c r="G29" s="61">
        <f t="shared" si="1"/>
        <v>15</v>
      </c>
      <c r="H29" s="60">
        <f>VLOOKUP($A29,'Return Data'!$B$7:$R$2292,12,0)</f>
        <v>3.8666</v>
      </c>
      <c r="I29" s="61">
        <f t="shared" si="2"/>
        <v>12</v>
      </c>
      <c r="J29" s="60">
        <f>VLOOKUP($A29,'Return Data'!$B$7:$R$2292,13,0)</f>
        <v>0.41839999999999999</v>
      </c>
      <c r="K29" s="61">
        <f t="shared" si="3"/>
        <v>19</v>
      </c>
      <c r="L29" s="60">
        <f>VLOOKUP($A29,'Return Data'!$B$7:$R$2292,17,0)</f>
        <v>26.187899999999999</v>
      </c>
      <c r="M29" s="61">
        <f t="shared" si="4"/>
        <v>22</v>
      </c>
      <c r="N29" s="60">
        <f>VLOOKUP($A29,'Return Data'!$B$7:$R$2292,14,0)</f>
        <v>20.895099999999999</v>
      </c>
      <c r="O29" s="61">
        <f t="shared" si="8"/>
        <v>16</v>
      </c>
      <c r="P29" s="60">
        <f>VLOOKUP($A29,'Return Data'!$B$7:$R$2292,15,0)</f>
        <v>12.1951</v>
      </c>
      <c r="Q29" s="61">
        <f t="shared" si="9"/>
        <v>13</v>
      </c>
      <c r="R29" s="60">
        <f>VLOOKUP($A29,'Return Data'!$B$7:$R$2292,16,0)</f>
        <v>7.4122000000000003</v>
      </c>
      <c r="S29" s="62">
        <f t="shared" si="7"/>
        <v>24</v>
      </c>
    </row>
    <row r="30" spans="1:19" x14ac:dyDescent="0.3">
      <c r="A30" s="58" t="s">
        <v>1128</v>
      </c>
      <c r="B30" s="59">
        <f>VLOOKUP($A30,'Return Data'!$B$7:$R$2292,3,0)</f>
        <v>44827</v>
      </c>
      <c r="C30" s="60">
        <f>VLOOKUP($A30,'Return Data'!$B$7:$R$2292,4,0)</f>
        <v>28.98</v>
      </c>
      <c r="D30" s="60">
        <f>VLOOKUP($A30,'Return Data'!$B$7:$R$2292,10,0)</f>
        <v>20.248999999999999</v>
      </c>
      <c r="E30" s="61">
        <f t="shared" si="0"/>
        <v>7</v>
      </c>
      <c r="F30" s="60">
        <f>VLOOKUP($A30,'Return Data'!$B$7:$R$2292,11,0)</f>
        <v>9.8559999999999999</v>
      </c>
      <c r="G30" s="61">
        <f t="shared" si="1"/>
        <v>5</v>
      </c>
      <c r="H30" s="60">
        <f>VLOOKUP($A30,'Return Data'!$B$7:$R$2292,12,0)</f>
        <v>3.7593999999999999</v>
      </c>
      <c r="I30" s="61">
        <f t="shared" si="2"/>
        <v>13</v>
      </c>
      <c r="J30" s="60">
        <f>VLOOKUP($A30,'Return Data'!$B$7:$R$2292,13,0)</f>
        <v>4.5831999999999997</v>
      </c>
      <c r="K30" s="61">
        <f t="shared" si="3"/>
        <v>10</v>
      </c>
      <c r="L30" s="60">
        <f>VLOOKUP($A30,'Return Data'!$B$7:$R$2292,17,0)</f>
        <v>37.134900000000002</v>
      </c>
      <c r="M30" s="61">
        <f>RANK(L30,L$8:L$31,0)</f>
        <v>9</v>
      </c>
      <c r="N30" s="60"/>
      <c r="O30" s="61"/>
      <c r="P30" s="60"/>
      <c r="Q30" s="61"/>
      <c r="R30" s="60">
        <f>VLOOKUP($A30,'Return Data'!$B$7:$R$2292,16,0)</f>
        <v>52.945300000000003</v>
      </c>
      <c r="S30" s="62">
        <f t="shared" si="7"/>
        <v>1</v>
      </c>
    </row>
    <row r="31" spans="1:19" x14ac:dyDescent="0.3">
      <c r="A31" s="58" t="s">
        <v>1802</v>
      </c>
      <c r="B31" s="59">
        <f>VLOOKUP($A31,'Return Data'!$B$7:$R$2292,3,0)</f>
        <v>44827</v>
      </c>
      <c r="C31" s="60">
        <f>VLOOKUP($A31,'Return Data'!$B$7:$R$2292,4,0)</f>
        <v>192.0746</v>
      </c>
      <c r="D31" s="60">
        <f>VLOOKUP($A31,'Return Data'!$B$7:$R$2292,10,0)</f>
        <v>19.037600000000001</v>
      </c>
      <c r="E31" s="61">
        <f t="shared" si="0"/>
        <v>9</v>
      </c>
      <c r="F31" s="60">
        <f>VLOOKUP($A31,'Return Data'!$B$7:$R$2292,11,0)</f>
        <v>7.6920999999999999</v>
      </c>
      <c r="G31" s="61">
        <f t="shared" si="1"/>
        <v>11</v>
      </c>
      <c r="H31" s="60">
        <f>VLOOKUP($A31,'Return Data'!$B$7:$R$2292,12,0)</f>
        <v>3.2732000000000001</v>
      </c>
      <c r="I31" s="61">
        <f t="shared" si="2"/>
        <v>15</v>
      </c>
      <c r="J31" s="60">
        <f>VLOOKUP($A31,'Return Data'!$B$7:$R$2292,13,0)</f>
        <v>1.8982000000000001</v>
      </c>
      <c r="K31" s="61">
        <f t="shared" si="3"/>
        <v>14</v>
      </c>
      <c r="L31" s="60">
        <f>VLOOKUP($A31,'Return Data'!$B$7:$R$2292,17,0)</f>
        <v>33.973599999999998</v>
      </c>
      <c r="M31" s="61">
        <f>RANK(L31,L$8:L$31,0)</f>
        <v>13</v>
      </c>
      <c r="N31" s="60">
        <f>VLOOKUP($A31,'Return Data'!$B$7:$R$2292,14,0)</f>
        <v>24.943300000000001</v>
      </c>
      <c r="O31" s="61">
        <f>RANK(N31,N$8:N$31,0)</f>
        <v>8</v>
      </c>
      <c r="P31" s="60">
        <f>VLOOKUP($A31,'Return Data'!$B$7:$R$2292,15,0)</f>
        <v>13.529</v>
      </c>
      <c r="Q31" s="61">
        <f>RANK(P31,P$8:P$31,0)</f>
        <v>10</v>
      </c>
      <c r="R31" s="60">
        <f>VLOOKUP($A31,'Return Data'!$B$7:$R$2292,16,0)</f>
        <v>15.6975</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18.45945</v>
      </c>
      <c r="E33" s="69"/>
      <c r="F33" s="70">
        <f>AVERAGE(F8:F31)</f>
        <v>7.2768750000000004</v>
      </c>
      <c r="G33" s="69"/>
      <c r="H33" s="70">
        <f>AVERAGE(H8:H31)</f>
        <v>4.6383333333333336</v>
      </c>
      <c r="I33" s="69"/>
      <c r="J33" s="70">
        <f>AVERAGE(J8:J31)</f>
        <v>3.9439500000000005</v>
      </c>
      <c r="K33" s="69"/>
      <c r="L33" s="70">
        <f>AVERAGE(L8:L31)</f>
        <v>34.638983333333336</v>
      </c>
      <c r="M33" s="69"/>
      <c r="N33" s="70">
        <f>AVERAGE(N8:N31)</f>
        <v>23.339691304347827</v>
      </c>
      <c r="O33" s="69"/>
      <c r="P33" s="70">
        <f>AVERAGE(P8:P31)</f>
        <v>13.301461904761904</v>
      </c>
      <c r="Q33" s="69"/>
      <c r="R33" s="70">
        <f>AVERAGE(R8:R31)</f>
        <v>17.94145</v>
      </c>
      <c r="S33" s="71"/>
    </row>
    <row r="34" spans="1:19" x14ac:dyDescent="0.3">
      <c r="A34" s="68" t="s">
        <v>28</v>
      </c>
      <c r="B34" s="69"/>
      <c r="C34" s="69"/>
      <c r="D34" s="70">
        <f>MIN(D8:D31)</f>
        <v>13.6028</v>
      </c>
      <c r="E34" s="69"/>
      <c r="F34" s="70">
        <f>MIN(F8:F31)</f>
        <v>2.0798000000000001</v>
      </c>
      <c r="G34" s="69"/>
      <c r="H34" s="70">
        <f>MIN(H8:H31)</f>
        <v>-1.3446</v>
      </c>
      <c r="I34" s="69"/>
      <c r="J34" s="70">
        <f>MIN(J8:J31)</f>
        <v>-5.4295999999999998</v>
      </c>
      <c r="K34" s="69"/>
      <c r="L34" s="70">
        <f>MIN(L8:L31)</f>
        <v>20.964500000000001</v>
      </c>
      <c r="M34" s="69"/>
      <c r="N34" s="70">
        <f>MIN(N8:N31)</f>
        <v>16.910499999999999</v>
      </c>
      <c r="O34" s="69"/>
      <c r="P34" s="70">
        <f>MIN(P8:P31)</f>
        <v>8.2101000000000006</v>
      </c>
      <c r="Q34" s="69"/>
      <c r="R34" s="70">
        <f>MIN(R8:R31)</f>
        <v>7.4122000000000003</v>
      </c>
      <c r="S34" s="71"/>
    </row>
    <row r="35" spans="1:19" ht="15" thickBot="1" x14ac:dyDescent="0.35">
      <c r="A35" s="72" t="s">
        <v>29</v>
      </c>
      <c r="B35" s="73"/>
      <c r="C35" s="73"/>
      <c r="D35" s="74">
        <f>MAX(D8:D31)</f>
        <v>28.212599999999998</v>
      </c>
      <c r="E35" s="73"/>
      <c r="F35" s="74">
        <f>MAX(F8:F31)</f>
        <v>20.0778</v>
      </c>
      <c r="G35" s="73"/>
      <c r="H35" s="74">
        <f>MAX(H8:H31)</f>
        <v>16.708100000000002</v>
      </c>
      <c r="I35" s="73"/>
      <c r="J35" s="74">
        <f>MAX(J8:J31)</f>
        <v>24.900500000000001</v>
      </c>
      <c r="K35" s="73"/>
      <c r="L35" s="74">
        <f>MAX(L8:L31)</f>
        <v>47.497599999999998</v>
      </c>
      <c r="M35" s="73"/>
      <c r="N35" s="74">
        <f>MAX(N8:N31)</f>
        <v>37.012900000000002</v>
      </c>
      <c r="O35" s="73"/>
      <c r="P35" s="74">
        <f>MAX(P8:P31)</f>
        <v>20.655899999999999</v>
      </c>
      <c r="Q35" s="73"/>
      <c r="R35" s="74">
        <f>MAX(R8:R31)</f>
        <v>52.945300000000003</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1678</v>
      </c>
      <c r="B8" s="59">
        <f>VLOOKUP($A8,'Return Data'!$B$7:$R$2292,3,0)</f>
        <v>44827</v>
      </c>
      <c r="C8" s="60">
        <f>VLOOKUP($A8,'Return Data'!$B$7:$R$2292,4,0)</f>
        <v>1209.06</v>
      </c>
      <c r="D8" s="60">
        <f>VLOOKUP($A8,'Return Data'!$B$7:$R$2292,10,0)</f>
        <v>12.805400000000001</v>
      </c>
      <c r="E8" s="61">
        <f t="shared" ref="E8:E39" si="0">RANK(D8,D$8:D$39,0)</f>
        <v>29</v>
      </c>
      <c r="F8" s="60">
        <f>VLOOKUP($A8,'Return Data'!$B$7:$R$2292,11,0)</f>
        <v>-0.51670000000000005</v>
      </c>
      <c r="G8" s="61">
        <f t="shared" ref="G8:G39" si="1">RANK(F8,F$8:F$39,0)</f>
        <v>27</v>
      </c>
      <c r="H8" s="60">
        <f>VLOOKUP($A8,'Return Data'!$B$7:$R$2292,12,0)</f>
        <v>-1.2996000000000001</v>
      </c>
      <c r="I8" s="61">
        <f t="shared" ref="I8:I39" si="2">RANK(H8,H$8:H$39,0)</f>
        <v>25</v>
      </c>
      <c r="J8" s="60">
        <f>VLOOKUP($A8,'Return Data'!$B$7:$R$2292,13,0)</f>
        <v>-5.5259</v>
      </c>
      <c r="K8" s="61">
        <f t="shared" ref="K8:K39" si="3">RANK(J8,J$8:J$39,0)</f>
        <v>29</v>
      </c>
      <c r="L8" s="60">
        <f>VLOOKUP($A8,'Return Data'!$B$7:$R$2292,17,0)</f>
        <v>26.954999999999998</v>
      </c>
      <c r="M8" s="61">
        <f t="shared" ref="M8:M39" si="4">RANK(L8,L$8:L$39,0)</f>
        <v>18</v>
      </c>
      <c r="N8" s="60">
        <f>VLOOKUP($A8,'Return Data'!$B$7:$R$2292,14,0)</f>
        <v>15.964</v>
      </c>
      <c r="O8" s="61">
        <f t="shared" ref="O8:O20" si="5">RANK(N8,N$8:N$39,0)</f>
        <v>19</v>
      </c>
      <c r="P8" s="60">
        <f>VLOOKUP($A8,'Return Data'!$B$7:$R$2292,15,0)</f>
        <v>10.8659</v>
      </c>
      <c r="Q8" s="61">
        <f>RANK(P8,P$8:P$39,0)</f>
        <v>19</v>
      </c>
      <c r="R8" s="60">
        <f>VLOOKUP($A8,'Return Data'!$B$7:$R$2292,16,0)</f>
        <v>16.281400000000001</v>
      </c>
      <c r="S8" s="62">
        <f t="shared" ref="S8:S39" si="6">RANK(R8,R$8:R$39,0)</f>
        <v>7</v>
      </c>
    </row>
    <row r="9" spans="1:20" x14ac:dyDescent="0.3">
      <c r="A9" s="58" t="s">
        <v>1679</v>
      </c>
      <c r="B9" s="59">
        <f>VLOOKUP($A9,'Return Data'!$B$7:$R$2292,3,0)</f>
        <v>44827</v>
      </c>
      <c r="C9" s="60">
        <f>VLOOKUP($A9,'Return Data'!$B$7:$R$2292,4,0)</f>
        <v>19.41</v>
      </c>
      <c r="D9" s="60">
        <f>VLOOKUP($A9,'Return Data'!$B$7:$R$2292,10,0)</f>
        <v>14.311</v>
      </c>
      <c r="E9" s="61">
        <f t="shared" si="0"/>
        <v>17</v>
      </c>
      <c r="F9" s="60">
        <f>VLOOKUP($A9,'Return Data'!$B$7:$R$2292,11,0)</f>
        <v>-0.76690000000000003</v>
      </c>
      <c r="G9" s="61">
        <f t="shared" si="1"/>
        <v>30</v>
      </c>
      <c r="H9" s="60">
        <f>VLOOKUP($A9,'Return Data'!$B$7:$R$2292,12,0)</f>
        <v>-4.2427000000000001</v>
      </c>
      <c r="I9" s="61">
        <f t="shared" si="2"/>
        <v>29</v>
      </c>
      <c r="J9" s="60">
        <f>VLOOKUP($A9,'Return Data'!$B$7:$R$2292,13,0)</f>
        <v>-7.218</v>
      </c>
      <c r="K9" s="61">
        <f t="shared" si="3"/>
        <v>31</v>
      </c>
      <c r="L9" s="60">
        <f>VLOOKUP($A9,'Return Data'!$B$7:$R$2292,17,0)</f>
        <v>24.412500000000001</v>
      </c>
      <c r="M9" s="61">
        <f t="shared" si="4"/>
        <v>24</v>
      </c>
      <c r="N9" s="60">
        <f>VLOOKUP($A9,'Return Data'!$B$7:$R$2292,14,0)</f>
        <v>14.634600000000001</v>
      </c>
      <c r="O9" s="61">
        <f t="shared" si="5"/>
        <v>23</v>
      </c>
      <c r="P9" s="60"/>
      <c r="Q9" s="61"/>
      <c r="R9" s="60">
        <f>VLOOKUP($A9,'Return Data'!$B$7:$R$2292,16,0)</f>
        <v>14.646699999999999</v>
      </c>
      <c r="S9" s="62">
        <f t="shared" si="6"/>
        <v>18</v>
      </c>
    </row>
    <row r="10" spans="1:20" x14ac:dyDescent="0.3">
      <c r="A10" s="58" t="s">
        <v>1984</v>
      </c>
      <c r="B10" s="59">
        <f>VLOOKUP($A10,'Return Data'!$B$7:$R$2292,3,0)</f>
        <v>44827</v>
      </c>
      <c r="C10" s="60">
        <f>VLOOKUP($A10,'Return Data'!$B$7:$R$2292,4,0)</f>
        <v>183.29939999999999</v>
      </c>
      <c r="D10" s="60">
        <f>VLOOKUP($A10,'Return Data'!$B$7:$R$2292,10,0)</f>
        <v>13.9711</v>
      </c>
      <c r="E10" s="61">
        <f t="shared" si="0"/>
        <v>22</v>
      </c>
      <c r="F10" s="60">
        <f>VLOOKUP($A10,'Return Data'!$B$7:$R$2292,11,0)</f>
        <v>-0.60070000000000001</v>
      </c>
      <c r="G10" s="61">
        <f t="shared" si="1"/>
        <v>29</v>
      </c>
      <c r="H10" s="60">
        <f>VLOOKUP($A10,'Return Data'!$B$7:$R$2292,12,0)</f>
        <v>-2.2559999999999998</v>
      </c>
      <c r="I10" s="61">
        <f t="shared" si="2"/>
        <v>26</v>
      </c>
      <c r="J10" s="60">
        <f>VLOOKUP($A10,'Return Data'!$B$7:$R$2292,13,0)</f>
        <v>-0.25609999999999999</v>
      </c>
      <c r="K10" s="61">
        <f t="shared" si="3"/>
        <v>16</v>
      </c>
      <c r="L10" s="60">
        <f>VLOOKUP($A10,'Return Data'!$B$7:$R$2292,17,0)</f>
        <v>34.0214</v>
      </c>
      <c r="M10" s="61">
        <f t="shared" si="4"/>
        <v>7</v>
      </c>
      <c r="N10" s="60">
        <f>VLOOKUP($A10,'Return Data'!$B$7:$R$2292,14,0)</f>
        <v>20.675899999999999</v>
      </c>
      <c r="O10" s="61">
        <f t="shared" si="5"/>
        <v>5</v>
      </c>
      <c r="P10" s="60">
        <f>VLOOKUP($A10,'Return Data'!$B$7:$R$2292,15,0)</f>
        <v>12.720700000000001</v>
      </c>
      <c r="Q10" s="61">
        <f t="shared" ref="Q10:Q20" si="7">RANK(P10,P$8:P$39,0)</f>
        <v>13</v>
      </c>
      <c r="R10" s="60">
        <f>VLOOKUP($A10,'Return Data'!$B$7:$R$2292,16,0)</f>
        <v>14.148400000000001</v>
      </c>
      <c r="S10" s="62">
        <f t="shared" si="6"/>
        <v>21</v>
      </c>
    </row>
    <row r="11" spans="1:20" x14ac:dyDescent="0.3">
      <c r="A11" s="58" t="s">
        <v>1698</v>
      </c>
      <c r="B11" s="59">
        <f>VLOOKUP($A11,'Return Data'!$B$7:$R$2292,3,0)</f>
        <v>44827</v>
      </c>
      <c r="C11" s="60">
        <f>VLOOKUP($A11,'Return Data'!$B$7:$R$2292,4,0)</f>
        <v>239.96</v>
      </c>
      <c r="D11" s="60">
        <f>VLOOKUP($A11,'Return Data'!$B$7:$R$2292,10,0)</f>
        <v>13.023400000000001</v>
      </c>
      <c r="E11" s="61">
        <f t="shared" si="0"/>
        <v>28</v>
      </c>
      <c r="F11" s="60">
        <f>VLOOKUP($A11,'Return Data'!$B$7:$R$2292,11,0)</f>
        <v>1.5575000000000001</v>
      </c>
      <c r="G11" s="61">
        <f t="shared" si="1"/>
        <v>23</v>
      </c>
      <c r="H11" s="60">
        <f>VLOOKUP($A11,'Return Data'!$B$7:$R$2292,12,0)</f>
        <v>-0.92490000000000006</v>
      </c>
      <c r="I11" s="61">
        <f t="shared" si="2"/>
        <v>23</v>
      </c>
      <c r="J11" s="60">
        <f>VLOOKUP($A11,'Return Data'!$B$7:$R$2292,13,0)</f>
        <v>-2.7753999999999999</v>
      </c>
      <c r="K11" s="61">
        <f t="shared" si="3"/>
        <v>23</v>
      </c>
      <c r="L11" s="60">
        <f>VLOOKUP($A11,'Return Data'!$B$7:$R$2292,17,0)</f>
        <v>26.493200000000002</v>
      </c>
      <c r="M11" s="61">
        <f t="shared" si="4"/>
        <v>20</v>
      </c>
      <c r="N11" s="60">
        <f>VLOOKUP($A11,'Return Data'!$B$7:$R$2292,14,0)</f>
        <v>19.2455</v>
      </c>
      <c r="O11" s="61">
        <f t="shared" si="5"/>
        <v>10</v>
      </c>
      <c r="P11" s="60">
        <f>VLOOKUP($A11,'Return Data'!$B$7:$R$2292,15,0)</f>
        <v>14.7684</v>
      </c>
      <c r="Q11" s="61">
        <f t="shared" si="7"/>
        <v>5</v>
      </c>
      <c r="R11" s="60">
        <f>VLOOKUP($A11,'Return Data'!$B$7:$R$2292,16,0)</f>
        <v>14.5588</v>
      </c>
      <c r="S11" s="62">
        <f t="shared" si="6"/>
        <v>19</v>
      </c>
    </row>
    <row r="12" spans="1:20" x14ac:dyDescent="0.3">
      <c r="A12" s="94" t="s">
        <v>1739</v>
      </c>
      <c r="B12" s="59">
        <f>VLOOKUP($A12,'Return Data'!$B$7:$R$2292,3,0)</f>
        <v>44827</v>
      </c>
      <c r="C12" s="60">
        <f>VLOOKUP($A12,'Return Data'!$B$7:$R$2292,4,0)</f>
        <v>69.033000000000001</v>
      </c>
      <c r="D12" s="60">
        <f>VLOOKUP($A12,'Return Data'!$B$7:$R$2292,10,0)</f>
        <v>16.072600000000001</v>
      </c>
      <c r="E12" s="61">
        <f t="shared" si="0"/>
        <v>11</v>
      </c>
      <c r="F12" s="60">
        <f>VLOOKUP($A12,'Return Data'!$B$7:$R$2292,11,0)</f>
        <v>3.4357000000000002</v>
      </c>
      <c r="G12" s="61">
        <f t="shared" si="1"/>
        <v>17</v>
      </c>
      <c r="H12" s="60">
        <f>VLOOKUP($A12,'Return Data'!$B$7:$R$2292,12,0)</f>
        <v>-2.5082</v>
      </c>
      <c r="I12" s="61">
        <f t="shared" si="2"/>
        <v>27</v>
      </c>
      <c r="J12" s="60">
        <f>VLOOKUP($A12,'Return Data'!$B$7:$R$2292,13,0)</f>
        <v>-5.5739000000000001</v>
      </c>
      <c r="K12" s="61">
        <f t="shared" si="3"/>
        <v>30</v>
      </c>
      <c r="L12" s="60">
        <f>VLOOKUP($A12,'Return Data'!$B$7:$R$2292,17,0)</f>
        <v>28.021899999999999</v>
      </c>
      <c r="M12" s="61">
        <f t="shared" si="4"/>
        <v>16</v>
      </c>
      <c r="N12" s="60">
        <f>VLOOKUP($A12,'Return Data'!$B$7:$R$2292,14,0)</f>
        <v>16.582999999999998</v>
      </c>
      <c r="O12" s="61">
        <f t="shared" si="5"/>
        <v>16</v>
      </c>
      <c r="P12" s="60">
        <f>VLOOKUP($A12,'Return Data'!$B$7:$R$2292,15,0)</f>
        <v>13.3255</v>
      </c>
      <c r="Q12" s="61">
        <f t="shared" si="7"/>
        <v>11</v>
      </c>
      <c r="R12" s="60">
        <f>VLOOKUP($A12,'Return Data'!$B$7:$R$2292,16,0)</f>
        <v>14.916700000000001</v>
      </c>
      <c r="S12" s="62">
        <f t="shared" si="6"/>
        <v>16</v>
      </c>
    </row>
    <row r="13" spans="1:20" x14ac:dyDescent="0.3">
      <c r="A13" s="94" t="s">
        <v>1662</v>
      </c>
      <c r="B13" s="59">
        <f>VLOOKUP($A13,'Return Data'!$B$7:$R$2292,3,0)</f>
        <v>44827</v>
      </c>
      <c r="C13" s="60">
        <f>VLOOKUP($A13,'Return Data'!$B$7:$R$2292,4,0)</f>
        <v>25.445</v>
      </c>
      <c r="D13" s="60">
        <f>VLOOKUP($A13,'Return Data'!$B$7:$R$2292,10,0)</f>
        <v>15.167</v>
      </c>
      <c r="E13" s="61">
        <f t="shared" si="0"/>
        <v>13</v>
      </c>
      <c r="F13" s="60">
        <f>VLOOKUP($A13,'Return Data'!$B$7:$R$2292,11,0)</f>
        <v>3.0495999999999999</v>
      </c>
      <c r="G13" s="61">
        <f t="shared" si="1"/>
        <v>21</v>
      </c>
      <c r="H13" s="60">
        <f>VLOOKUP($A13,'Return Data'!$B$7:$R$2292,12,0)</f>
        <v>2.4603000000000002</v>
      </c>
      <c r="I13" s="61">
        <f t="shared" si="2"/>
        <v>14</v>
      </c>
      <c r="J13" s="60">
        <f>VLOOKUP($A13,'Return Data'!$B$7:$R$2292,13,0)</f>
        <v>1.3907</v>
      </c>
      <c r="K13" s="61">
        <f t="shared" si="3"/>
        <v>11</v>
      </c>
      <c r="L13" s="60">
        <f>VLOOKUP($A13,'Return Data'!$B$7:$R$2292,17,0)</f>
        <v>30.487200000000001</v>
      </c>
      <c r="M13" s="61">
        <f t="shared" si="4"/>
        <v>12</v>
      </c>
      <c r="N13" s="60">
        <f>VLOOKUP($A13,'Return Data'!$B$7:$R$2292,14,0)</f>
        <v>17.9939</v>
      </c>
      <c r="O13" s="61">
        <f t="shared" si="5"/>
        <v>14</v>
      </c>
      <c r="P13" s="60">
        <f>VLOOKUP($A13,'Return Data'!$B$7:$R$2292,15,0)</f>
        <v>13.918900000000001</v>
      </c>
      <c r="Q13" s="61">
        <f t="shared" si="7"/>
        <v>8</v>
      </c>
      <c r="R13" s="60">
        <f>VLOOKUP($A13,'Return Data'!$B$7:$R$2292,16,0)</f>
        <v>13.0009</v>
      </c>
      <c r="S13" s="62">
        <f t="shared" si="6"/>
        <v>27</v>
      </c>
    </row>
    <row r="14" spans="1:20" x14ac:dyDescent="0.3">
      <c r="A14" s="58" t="s">
        <v>1669</v>
      </c>
      <c r="B14" s="59">
        <f>VLOOKUP($A14,'Return Data'!$B$7:$R$2292,3,0)</f>
        <v>44827</v>
      </c>
      <c r="C14" s="60">
        <f>VLOOKUP($A14,'Return Data'!$B$7:$R$2292,4,0)</f>
        <v>1054.5594000000001</v>
      </c>
      <c r="D14" s="60">
        <f>VLOOKUP($A14,'Return Data'!$B$7:$R$2292,10,0)</f>
        <v>14.242699999999999</v>
      </c>
      <c r="E14" s="61">
        <f t="shared" si="0"/>
        <v>19</v>
      </c>
      <c r="F14" s="60">
        <f>VLOOKUP($A14,'Return Data'!$B$7:$R$2292,11,0)</f>
        <v>3.8405</v>
      </c>
      <c r="G14" s="61">
        <f t="shared" si="1"/>
        <v>12</v>
      </c>
      <c r="H14" s="60">
        <f>VLOOKUP($A14,'Return Data'!$B$7:$R$2292,12,0)</f>
        <v>2.4626000000000001</v>
      </c>
      <c r="I14" s="61">
        <f t="shared" si="2"/>
        <v>13</v>
      </c>
      <c r="J14" s="60">
        <f>VLOOKUP($A14,'Return Data'!$B$7:$R$2292,13,0)</f>
        <v>2.6118000000000001</v>
      </c>
      <c r="K14" s="61">
        <f t="shared" si="3"/>
        <v>7</v>
      </c>
      <c r="L14" s="60">
        <f>VLOOKUP($A14,'Return Data'!$B$7:$R$2292,17,0)</f>
        <v>35.677599999999998</v>
      </c>
      <c r="M14" s="61">
        <f t="shared" si="4"/>
        <v>5</v>
      </c>
      <c r="N14" s="60">
        <f>VLOOKUP($A14,'Return Data'!$B$7:$R$2292,14,0)</f>
        <v>19.912800000000001</v>
      </c>
      <c r="O14" s="61">
        <f t="shared" si="5"/>
        <v>9</v>
      </c>
      <c r="P14" s="60">
        <f>VLOOKUP($A14,'Return Data'!$B$7:$R$2292,15,0)</f>
        <v>12.6584</v>
      </c>
      <c r="Q14" s="61">
        <f t="shared" si="7"/>
        <v>15</v>
      </c>
      <c r="R14" s="60">
        <f>VLOOKUP($A14,'Return Data'!$B$7:$R$2292,16,0)</f>
        <v>15.7667</v>
      </c>
      <c r="S14" s="62">
        <f t="shared" si="6"/>
        <v>11</v>
      </c>
    </row>
    <row r="15" spans="1:20" x14ac:dyDescent="0.3">
      <c r="A15" s="58" t="s">
        <v>1671</v>
      </c>
      <c r="B15" s="59">
        <f>VLOOKUP($A15,'Return Data'!$B$7:$R$2292,3,0)</f>
        <v>44827</v>
      </c>
      <c r="C15" s="60">
        <f>VLOOKUP($A15,'Return Data'!$B$7:$R$2292,4,0)</f>
        <v>1161.4670000000001</v>
      </c>
      <c r="D15" s="60">
        <f>VLOOKUP($A15,'Return Data'!$B$7:$R$2292,10,0)</f>
        <v>15.256600000000001</v>
      </c>
      <c r="E15" s="61">
        <f t="shared" si="0"/>
        <v>12</v>
      </c>
      <c r="F15" s="60">
        <f>VLOOKUP($A15,'Return Data'!$B$7:$R$2292,11,0)</f>
        <v>8.7772000000000006</v>
      </c>
      <c r="G15" s="61">
        <f t="shared" si="1"/>
        <v>4</v>
      </c>
      <c r="H15" s="60">
        <f>VLOOKUP($A15,'Return Data'!$B$7:$R$2292,12,0)</f>
        <v>12.6578</v>
      </c>
      <c r="I15" s="61">
        <f t="shared" si="2"/>
        <v>2</v>
      </c>
      <c r="J15" s="60">
        <f>VLOOKUP($A15,'Return Data'!$B$7:$R$2292,13,0)</f>
        <v>12.102499999999999</v>
      </c>
      <c r="K15" s="61">
        <f t="shared" si="3"/>
        <v>2</v>
      </c>
      <c r="L15" s="60">
        <f>VLOOKUP($A15,'Return Data'!$B$7:$R$2292,17,0)</f>
        <v>40.227899999999998</v>
      </c>
      <c r="M15" s="61">
        <f t="shared" si="4"/>
        <v>3</v>
      </c>
      <c r="N15" s="60">
        <f>VLOOKUP($A15,'Return Data'!$B$7:$R$2292,14,0)</f>
        <v>18.8109</v>
      </c>
      <c r="O15" s="61">
        <f t="shared" si="5"/>
        <v>13</v>
      </c>
      <c r="P15" s="60">
        <f>VLOOKUP($A15,'Return Data'!$B$7:$R$2292,15,0)</f>
        <v>13.7577</v>
      </c>
      <c r="Q15" s="61">
        <f t="shared" si="7"/>
        <v>10</v>
      </c>
      <c r="R15" s="60">
        <f>VLOOKUP($A15,'Return Data'!$B$7:$R$2292,16,0)</f>
        <v>15.1816</v>
      </c>
      <c r="S15" s="62">
        <f t="shared" si="6"/>
        <v>14</v>
      </c>
    </row>
    <row r="16" spans="1:20" x14ac:dyDescent="0.3">
      <c r="A16" s="102" t="s">
        <v>1665</v>
      </c>
      <c r="B16" s="59">
        <f>VLOOKUP($A16,'Return Data'!$B$7:$R$2292,3,0)</f>
        <v>44827</v>
      </c>
      <c r="C16" s="60">
        <f>VLOOKUP($A16,'Return Data'!$B$7:$R$2292,4,0)</f>
        <v>138.39709999999999</v>
      </c>
      <c r="D16" s="60">
        <f>VLOOKUP($A16,'Return Data'!$B$7:$R$2292,10,0)</f>
        <v>13.878500000000001</v>
      </c>
      <c r="E16" s="61">
        <f t="shared" si="0"/>
        <v>23</v>
      </c>
      <c r="F16" s="60">
        <f>VLOOKUP($A16,'Return Data'!$B$7:$R$2292,11,0)</f>
        <v>-1.0918000000000001</v>
      </c>
      <c r="G16" s="61">
        <f t="shared" si="1"/>
        <v>31</v>
      </c>
      <c r="H16" s="60">
        <f>VLOOKUP($A16,'Return Data'!$B$7:$R$2292,12,0)</f>
        <v>-3.2907999999999999</v>
      </c>
      <c r="I16" s="61">
        <f t="shared" si="2"/>
        <v>28</v>
      </c>
      <c r="J16" s="60">
        <f>VLOOKUP($A16,'Return Data'!$B$7:$R$2292,13,0)</f>
        <v>-3.0295000000000001</v>
      </c>
      <c r="K16" s="61">
        <f t="shared" si="3"/>
        <v>24</v>
      </c>
      <c r="L16" s="60">
        <f>VLOOKUP($A16,'Return Data'!$B$7:$R$2292,17,0)</f>
        <v>26.128799999999998</v>
      </c>
      <c r="M16" s="61">
        <f t="shared" si="4"/>
        <v>21</v>
      </c>
      <c r="N16" s="60">
        <f>VLOOKUP($A16,'Return Data'!$B$7:$R$2292,14,0)</f>
        <v>16.2685</v>
      </c>
      <c r="O16" s="61">
        <f t="shared" si="5"/>
        <v>18</v>
      </c>
      <c r="P16" s="60">
        <f>VLOOKUP($A16,'Return Data'!$B$7:$R$2292,15,0)</f>
        <v>9.6485000000000003</v>
      </c>
      <c r="Q16" s="61">
        <f t="shared" si="7"/>
        <v>22</v>
      </c>
      <c r="R16" s="60">
        <f>VLOOKUP($A16,'Return Data'!$B$7:$R$2292,16,0)</f>
        <v>14.1227</v>
      </c>
      <c r="S16" s="62">
        <f t="shared" si="6"/>
        <v>22</v>
      </c>
    </row>
    <row r="17" spans="1:19" x14ac:dyDescent="0.3">
      <c r="A17" s="103" t="s">
        <v>1190</v>
      </c>
      <c r="B17" s="59">
        <f>VLOOKUP($A17,'Return Data'!$B$7:$R$2292,3,0)</f>
        <v>44827</v>
      </c>
      <c r="C17" s="60">
        <f>VLOOKUP($A17,'Return Data'!$B$7:$R$2292,4,0)</f>
        <v>492.66</v>
      </c>
      <c r="D17" s="60">
        <f>VLOOKUP($A17,'Return Data'!$B$7:$R$2292,10,0)</f>
        <v>14.572100000000001</v>
      </c>
      <c r="E17" s="61">
        <f t="shared" si="0"/>
        <v>16</v>
      </c>
      <c r="F17" s="60">
        <f>VLOOKUP($A17,'Return Data'!$B$7:$R$2292,11,0)</f>
        <v>5.2625000000000002</v>
      </c>
      <c r="G17" s="61">
        <f t="shared" si="1"/>
        <v>7</v>
      </c>
      <c r="H17" s="60">
        <f>VLOOKUP($A17,'Return Data'!$B$7:$R$2292,12,0)</f>
        <v>3.2787000000000002</v>
      </c>
      <c r="I17" s="61">
        <f t="shared" si="2"/>
        <v>8</v>
      </c>
      <c r="J17" s="60">
        <f>VLOOKUP($A17,'Return Data'!$B$7:$R$2292,13,0)</f>
        <v>1.8987000000000001</v>
      </c>
      <c r="K17" s="61">
        <f t="shared" si="3"/>
        <v>10</v>
      </c>
      <c r="L17" s="60">
        <f>VLOOKUP($A17,'Return Data'!$B$7:$R$2292,17,0)</f>
        <v>33.4758</v>
      </c>
      <c r="M17" s="61">
        <f t="shared" si="4"/>
        <v>8</v>
      </c>
      <c r="N17" s="60">
        <f>VLOOKUP($A17,'Return Data'!$B$7:$R$2292,14,0)</f>
        <v>17.046900000000001</v>
      </c>
      <c r="O17" s="61">
        <f t="shared" si="5"/>
        <v>15</v>
      </c>
      <c r="P17" s="60">
        <f>VLOOKUP($A17,'Return Data'!$B$7:$R$2292,15,0)</f>
        <v>12.877700000000001</v>
      </c>
      <c r="Q17" s="61">
        <f t="shared" si="7"/>
        <v>12</v>
      </c>
      <c r="R17" s="60">
        <f>VLOOKUP($A17,'Return Data'!$B$7:$R$2292,16,0)</f>
        <v>15.3413</v>
      </c>
      <c r="S17" s="62">
        <f t="shared" si="6"/>
        <v>12</v>
      </c>
    </row>
    <row r="18" spans="1:19" x14ac:dyDescent="0.3">
      <c r="A18" s="58" t="s">
        <v>1673</v>
      </c>
      <c r="B18" s="59">
        <f>VLOOKUP($A18,'Return Data'!$B$7:$R$2292,3,0)</f>
        <v>44827</v>
      </c>
      <c r="C18" s="60">
        <f>VLOOKUP($A18,'Return Data'!$B$7:$R$2292,4,0)</f>
        <v>39.18</v>
      </c>
      <c r="D18" s="60">
        <f>VLOOKUP($A18,'Return Data'!$B$7:$R$2292,10,0)</f>
        <v>17.5518</v>
      </c>
      <c r="E18" s="61">
        <f t="shared" si="0"/>
        <v>5</v>
      </c>
      <c r="F18" s="60">
        <f>VLOOKUP($A18,'Return Data'!$B$7:$R$2292,11,0)</f>
        <v>3.4045999999999998</v>
      </c>
      <c r="G18" s="61">
        <f t="shared" si="1"/>
        <v>19</v>
      </c>
      <c r="H18" s="60">
        <f>VLOOKUP($A18,'Return Data'!$B$7:$R$2292,12,0)</f>
        <v>2.8346</v>
      </c>
      <c r="I18" s="61">
        <f t="shared" si="2"/>
        <v>10</v>
      </c>
      <c r="J18" s="60">
        <f>VLOOKUP($A18,'Return Data'!$B$7:$R$2292,13,0)</f>
        <v>2.7806999999999999</v>
      </c>
      <c r="K18" s="61">
        <f t="shared" si="3"/>
        <v>6</v>
      </c>
      <c r="L18" s="60">
        <f>VLOOKUP($A18,'Return Data'!$B$7:$R$2292,17,0)</f>
        <v>31.174900000000001</v>
      </c>
      <c r="M18" s="61">
        <f t="shared" si="4"/>
        <v>10</v>
      </c>
      <c r="N18" s="60">
        <f>VLOOKUP($A18,'Return Data'!$B$7:$R$2292,14,0)</f>
        <v>18.845099999999999</v>
      </c>
      <c r="O18" s="61">
        <f t="shared" si="5"/>
        <v>12</v>
      </c>
      <c r="P18" s="60">
        <f>VLOOKUP($A18,'Return Data'!$B$7:$R$2292,15,0)</f>
        <v>14.016</v>
      </c>
      <c r="Q18" s="61">
        <f t="shared" si="7"/>
        <v>7</v>
      </c>
      <c r="R18" s="60">
        <f>VLOOKUP($A18,'Return Data'!$B$7:$R$2292,16,0)</f>
        <v>17.4373</v>
      </c>
      <c r="S18" s="62">
        <f t="shared" si="6"/>
        <v>4</v>
      </c>
    </row>
    <row r="19" spans="1:19" x14ac:dyDescent="0.3">
      <c r="A19" s="58" t="s">
        <v>1693</v>
      </c>
      <c r="B19" s="59">
        <f>VLOOKUP($A19,'Return Data'!$B$7:$R$2292,3,0)</f>
        <v>44827</v>
      </c>
      <c r="C19" s="60">
        <f>VLOOKUP($A19,'Return Data'!$B$7:$R$2292,4,0)</f>
        <v>147.001</v>
      </c>
      <c r="D19" s="60">
        <f>VLOOKUP($A19,'Return Data'!$B$7:$R$2292,10,0)</f>
        <v>16.105399999999999</v>
      </c>
      <c r="E19" s="61">
        <f t="shared" si="0"/>
        <v>10</v>
      </c>
      <c r="F19" s="60">
        <f>VLOOKUP($A19,'Return Data'!$B$7:$R$2292,11,0)</f>
        <v>2.7475999999999998</v>
      </c>
      <c r="G19" s="61">
        <f t="shared" si="1"/>
        <v>22</v>
      </c>
      <c r="H19" s="60">
        <f>VLOOKUP($A19,'Return Data'!$B$7:$R$2292,12,0)</f>
        <v>0.45169999999999999</v>
      </c>
      <c r="I19" s="61">
        <f t="shared" si="2"/>
        <v>19</v>
      </c>
      <c r="J19" s="60">
        <f>VLOOKUP($A19,'Return Data'!$B$7:$R$2292,13,0)</f>
        <v>1.3310999999999999</v>
      </c>
      <c r="K19" s="61">
        <f t="shared" si="3"/>
        <v>12</v>
      </c>
      <c r="L19" s="60">
        <f>VLOOKUP($A19,'Return Data'!$B$7:$R$2292,17,0)</f>
        <v>27.3293</v>
      </c>
      <c r="M19" s="61">
        <f t="shared" si="4"/>
        <v>17</v>
      </c>
      <c r="N19" s="60">
        <f>VLOOKUP($A19,'Return Data'!$B$7:$R$2292,14,0)</f>
        <v>13.819100000000001</v>
      </c>
      <c r="O19" s="61">
        <f t="shared" si="5"/>
        <v>27</v>
      </c>
      <c r="P19" s="60">
        <f>VLOOKUP($A19,'Return Data'!$B$7:$R$2292,15,0)</f>
        <v>9.4419000000000004</v>
      </c>
      <c r="Q19" s="61">
        <f t="shared" si="7"/>
        <v>23</v>
      </c>
      <c r="R19" s="60">
        <f>VLOOKUP($A19,'Return Data'!$B$7:$R$2292,16,0)</f>
        <v>14.181800000000001</v>
      </c>
      <c r="S19" s="62">
        <f t="shared" si="6"/>
        <v>20</v>
      </c>
    </row>
    <row r="20" spans="1:19" x14ac:dyDescent="0.3">
      <c r="A20" s="58" t="s">
        <v>1193</v>
      </c>
      <c r="B20" s="59">
        <f>VLOOKUP($A20,'Return Data'!$B$7:$R$2292,3,0)</f>
        <v>44827</v>
      </c>
      <c r="C20" s="60">
        <f>VLOOKUP($A20,'Return Data'!$B$7:$R$2292,4,0)</f>
        <v>89.88</v>
      </c>
      <c r="D20" s="60">
        <f>VLOOKUP($A20,'Return Data'!$B$7:$R$2292,10,0)</f>
        <v>16.939900000000002</v>
      </c>
      <c r="E20" s="61">
        <f t="shared" si="0"/>
        <v>7</v>
      </c>
      <c r="F20" s="60">
        <f>VLOOKUP($A20,'Return Data'!$B$7:$R$2292,11,0)</f>
        <v>4.5480999999999998</v>
      </c>
      <c r="G20" s="61">
        <f t="shared" si="1"/>
        <v>10</v>
      </c>
      <c r="H20" s="60">
        <f>VLOOKUP($A20,'Return Data'!$B$7:$R$2292,12,0)</f>
        <v>-0.99139999999999995</v>
      </c>
      <c r="I20" s="61">
        <f t="shared" si="2"/>
        <v>24</v>
      </c>
      <c r="J20" s="60">
        <f>VLOOKUP($A20,'Return Data'!$B$7:$R$2292,13,0)</f>
        <v>-1.6092</v>
      </c>
      <c r="K20" s="61">
        <f t="shared" si="3"/>
        <v>19</v>
      </c>
      <c r="L20" s="60">
        <f>VLOOKUP($A20,'Return Data'!$B$7:$R$2292,17,0)</f>
        <v>31.118400000000001</v>
      </c>
      <c r="M20" s="61">
        <f t="shared" si="4"/>
        <v>11</v>
      </c>
      <c r="N20" s="60">
        <f>VLOOKUP($A20,'Return Data'!$B$7:$R$2292,14,0)</f>
        <v>20.1294</v>
      </c>
      <c r="O20" s="61">
        <f t="shared" si="5"/>
        <v>7</v>
      </c>
      <c r="P20" s="60">
        <f>VLOOKUP($A20,'Return Data'!$B$7:$R$2292,15,0)</f>
        <v>12.688000000000001</v>
      </c>
      <c r="Q20" s="61">
        <f t="shared" si="7"/>
        <v>14</v>
      </c>
      <c r="R20" s="60">
        <f>VLOOKUP($A20,'Return Data'!$B$7:$R$2292,16,0)</f>
        <v>18.103999999999999</v>
      </c>
      <c r="S20" s="62">
        <f t="shared" si="6"/>
        <v>3</v>
      </c>
    </row>
    <row r="21" spans="1:19" x14ac:dyDescent="0.3">
      <c r="A21" s="58" t="s">
        <v>1194</v>
      </c>
      <c r="B21" s="59">
        <f>VLOOKUP($A21,'Return Data'!$B$7:$R$2292,3,0)</f>
        <v>44827</v>
      </c>
      <c r="C21" s="60">
        <f>VLOOKUP($A21,'Return Data'!$B$7:$R$2292,4,0)</f>
        <v>14.8375</v>
      </c>
      <c r="D21" s="60">
        <f>VLOOKUP($A21,'Return Data'!$B$7:$R$2292,10,0)</f>
        <v>16.467600000000001</v>
      </c>
      <c r="E21" s="61">
        <f t="shared" si="0"/>
        <v>9</v>
      </c>
      <c r="F21" s="60">
        <f>VLOOKUP($A21,'Return Data'!$B$7:$R$2292,11,0)</f>
        <v>8.5611999999999995</v>
      </c>
      <c r="G21" s="61">
        <f t="shared" si="1"/>
        <v>5</v>
      </c>
      <c r="H21" s="60">
        <f>VLOOKUP($A21,'Return Data'!$B$7:$R$2292,12,0)</f>
        <v>3.2562000000000002</v>
      </c>
      <c r="I21" s="61">
        <f t="shared" si="2"/>
        <v>9</v>
      </c>
      <c r="J21" s="60">
        <f>VLOOKUP($A21,'Return Data'!$B$7:$R$2292,13,0)</f>
        <v>-4.3765999999999998</v>
      </c>
      <c r="K21" s="61">
        <f t="shared" si="3"/>
        <v>27</v>
      </c>
      <c r="L21" s="60">
        <f>VLOOKUP($A21,'Return Data'!$B$7:$R$2292,17,0)</f>
        <v>24.001100000000001</v>
      </c>
      <c r="M21" s="61">
        <f t="shared" si="4"/>
        <v>27</v>
      </c>
      <c r="N21" s="60"/>
      <c r="O21" s="61"/>
      <c r="P21" s="60"/>
      <c r="Q21" s="61"/>
      <c r="R21" s="60">
        <f>VLOOKUP($A21,'Return Data'!$B$7:$R$2292,16,0)</f>
        <v>12.4541</v>
      </c>
      <c r="S21" s="62">
        <f t="shared" si="6"/>
        <v>29</v>
      </c>
    </row>
    <row r="22" spans="1:19" x14ac:dyDescent="0.3">
      <c r="A22" s="58" t="s">
        <v>1674</v>
      </c>
      <c r="B22" s="59">
        <f>VLOOKUP($A22,'Return Data'!$B$7:$R$2292,3,0)</f>
        <v>44827</v>
      </c>
      <c r="C22" s="60">
        <f>VLOOKUP($A22,'Return Data'!$B$7:$R$2292,4,0)</f>
        <v>58.307400000000001</v>
      </c>
      <c r="D22" s="60">
        <f>VLOOKUP($A22,'Return Data'!$B$7:$R$2292,10,0)</f>
        <v>14.964399999999999</v>
      </c>
      <c r="E22" s="61">
        <f t="shared" si="0"/>
        <v>15</v>
      </c>
      <c r="F22" s="60">
        <f>VLOOKUP($A22,'Return Data'!$B$7:$R$2292,11,0)</f>
        <v>5.24</v>
      </c>
      <c r="G22" s="61">
        <f t="shared" si="1"/>
        <v>8</v>
      </c>
      <c r="H22" s="60">
        <f>VLOOKUP($A22,'Return Data'!$B$7:$R$2292,12,0)</f>
        <v>4.7007000000000003</v>
      </c>
      <c r="I22" s="61">
        <f t="shared" si="2"/>
        <v>6</v>
      </c>
      <c r="J22" s="60">
        <f>VLOOKUP($A22,'Return Data'!$B$7:$R$2292,13,0)</f>
        <v>2.1821999999999999</v>
      </c>
      <c r="K22" s="61">
        <f t="shared" si="3"/>
        <v>9</v>
      </c>
      <c r="L22" s="60">
        <f>VLOOKUP($A22,'Return Data'!$B$7:$R$2292,17,0)</f>
        <v>34.154800000000002</v>
      </c>
      <c r="M22" s="61">
        <f t="shared" si="4"/>
        <v>6</v>
      </c>
      <c r="N22" s="60">
        <f>VLOOKUP($A22,'Return Data'!$B$7:$R$2292,14,0)</f>
        <v>16.514299999999999</v>
      </c>
      <c r="O22" s="61">
        <f t="shared" ref="O22:O34" si="8">RANK(N22,N$8:N$39,0)</f>
        <v>17</v>
      </c>
      <c r="P22" s="60">
        <f>VLOOKUP($A22,'Return Data'!$B$7:$R$2292,15,0)</f>
        <v>12.525600000000001</v>
      </c>
      <c r="Q22" s="61">
        <f>RANK(P22,P$8:P$39,0)</f>
        <v>16</v>
      </c>
      <c r="R22" s="60">
        <f>VLOOKUP($A22,'Return Data'!$B$7:$R$2292,16,0)</f>
        <v>16.0184</v>
      </c>
      <c r="S22" s="62">
        <f t="shared" si="6"/>
        <v>10</v>
      </c>
    </row>
    <row r="23" spans="1:19" x14ac:dyDescent="0.3">
      <c r="A23" s="58" t="s">
        <v>1682</v>
      </c>
      <c r="B23" s="59">
        <f>VLOOKUP($A23,'Return Data'!$B$7:$R$2292,3,0)</f>
        <v>44827</v>
      </c>
      <c r="C23" s="60">
        <f>VLOOKUP($A23,'Return Data'!$B$7:$R$2292,4,0)</f>
        <v>57.951999999999998</v>
      </c>
      <c r="D23" s="60">
        <f>VLOOKUP($A23,'Return Data'!$B$7:$R$2292,10,0)</f>
        <v>14.0406</v>
      </c>
      <c r="E23" s="61">
        <f t="shared" si="0"/>
        <v>20</v>
      </c>
      <c r="F23" s="60">
        <f>VLOOKUP($A23,'Return Data'!$B$7:$R$2292,11,0)</f>
        <v>4.0281000000000002</v>
      </c>
      <c r="G23" s="61">
        <f t="shared" si="1"/>
        <v>11</v>
      </c>
      <c r="H23" s="60">
        <f>VLOOKUP($A23,'Return Data'!$B$7:$R$2292,12,0)</f>
        <v>2.75</v>
      </c>
      <c r="I23" s="61">
        <f t="shared" si="2"/>
        <v>11</v>
      </c>
      <c r="J23" s="60">
        <f>VLOOKUP($A23,'Return Data'!$B$7:$R$2292,13,0)</f>
        <v>-0.64970000000000006</v>
      </c>
      <c r="K23" s="61">
        <f t="shared" si="3"/>
        <v>17</v>
      </c>
      <c r="L23" s="60">
        <f>VLOOKUP($A23,'Return Data'!$B$7:$R$2292,17,0)</f>
        <v>25.226900000000001</v>
      </c>
      <c r="M23" s="61">
        <f t="shared" si="4"/>
        <v>23</v>
      </c>
      <c r="N23" s="60">
        <f>VLOOKUP($A23,'Return Data'!$B$7:$R$2292,14,0)</f>
        <v>14.5627</v>
      </c>
      <c r="O23" s="61">
        <f t="shared" si="8"/>
        <v>25</v>
      </c>
      <c r="P23" s="60">
        <f>VLOOKUP($A23,'Return Data'!$B$7:$R$2292,15,0)</f>
        <v>11.7592</v>
      </c>
      <c r="Q23" s="61">
        <f>RANK(P23,P$8:P$39,0)</f>
        <v>18</v>
      </c>
      <c r="R23" s="60">
        <f>VLOOKUP($A23,'Return Data'!$B$7:$R$2292,16,0)</f>
        <v>16.255700000000001</v>
      </c>
      <c r="S23" s="62">
        <f t="shared" si="6"/>
        <v>9</v>
      </c>
    </row>
    <row r="24" spans="1:19" x14ac:dyDescent="0.3">
      <c r="A24" s="58" t="s">
        <v>1695</v>
      </c>
      <c r="B24" s="59">
        <f>VLOOKUP($A24,'Return Data'!$B$7:$R$2292,3,0)</f>
        <v>44827</v>
      </c>
      <c r="C24" s="60">
        <f>VLOOKUP($A24,'Return Data'!$B$7:$R$2292,4,0)</f>
        <v>128.291</v>
      </c>
      <c r="D24" s="60">
        <f>VLOOKUP($A24,'Return Data'!$B$7:$R$2292,10,0)</f>
        <v>14.014099999999999</v>
      </c>
      <c r="E24" s="61">
        <f t="shared" si="0"/>
        <v>21</v>
      </c>
      <c r="F24" s="60">
        <f>VLOOKUP($A24,'Return Data'!$B$7:$R$2292,11,0)</f>
        <v>3.4763000000000002</v>
      </c>
      <c r="G24" s="61">
        <f t="shared" si="1"/>
        <v>16</v>
      </c>
      <c r="H24" s="60">
        <f>VLOOKUP($A24,'Return Data'!$B$7:$R$2292,12,0)</f>
        <v>2.4337</v>
      </c>
      <c r="I24" s="61">
        <f t="shared" si="2"/>
        <v>15</v>
      </c>
      <c r="J24" s="60">
        <f>VLOOKUP($A24,'Return Data'!$B$7:$R$2292,13,0)</f>
        <v>-0.12770000000000001</v>
      </c>
      <c r="K24" s="61">
        <f t="shared" si="3"/>
        <v>15</v>
      </c>
      <c r="L24" s="60">
        <f>VLOOKUP($A24,'Return Data'!$B$7:$R$2292,17,0)</f>
        <v>24.0215</v>
      </c>
      <c r="M24" s="61">
        <f t="shared" si="4"/>
        <v>26</v>
      </c>
      <c r="N24" s="60">
        <f>VLOOKUP($A24,'Return Data'!$B$7:$R$2292,14,0)</f>
        <v>14.600899999999999</v>
      </c>
      <c r="O24" s="61">
        <f t="shared" si="8"/>
        <v>24</v>
      </c>
      <c r="P24" s="60">
        <f>VLOOKUP($A24,'Return Data'!$B$7:$R$2292,15,0)</f>
        <v>9.9627999999999997</v>
      </c>
      <c r="Q24" s="61">
        <f>RANK(P24,P$8:P$39,0)</f>
        <v>21</v>
      </c>
      <c r="R24" s="60">
        <f>VLOOKUP($A24,'Return Data'!$B$7:$R$2292,16,0)</f>
        <v>13.307</v>
      </c>
      <c r="S24" s="62">
        <f t="shared" si="6"/>
        <v>25</v>
      </c>
    </row>
    <row r="25" spans="1:19" x14ac:dyDescent="0.3">
      <c r="A25" s="58" t="s">
        <v>1697</v>
      </c>
      <c r="B25" s="59">
        <f>VLOOKUP($A25,'Return Data'!$B$7:$R$2292,3,0)</f>
        <v>44827</v>
      </c>
      <c r="C25" s="60">
        <f>VLOOKUP($A25,'Return Data'!$B$7:$R$2292,4,0)</f>
        <v>70.961600000000004</v>
      </c>
      <c r="D25" s="60">
        <f>VLOOKUP($A25,'Return Data'!$B$7:$R$2292,10,0)</f>
        <v>13.7645</v>
      </c>
      <c r="E25" s="61">
        <f t="shared" si="0"/>
        <v>24</v>
      </c>
      <c r="F25" s="60">
        <f>VLOOKUP($A25,'Return Data'!$B$7:$R$2292,11,0)</f>
        <v>3.5939999999999999</v>
      </c>
      <c r="G25" s="61">
        <f t="shared" si="1"/>
        <v>15</v>
      </c>
      <c r="H25" s="60">
        <f>VLOOKUP($A25,'Return Data'!$B$7:$R$2292,12,0)</f>
        <v>0.4037</v>
      </c>
      <c r="I25" s="61">
        <f t="shared" si="2"/>
        <v>20</v>
      </c>
      <c r="J25" s="60">
        <f>VLOOKUP($A25,'Return Data'!$B$7:$R$2292,13,0)</f>
        <v>-1.8266</v>
      </c>
      <c r="K25" s="61">
        <f t="shared" si="3"/>
        <v>20</v>
      </c>
      <c r="L25" s="60">
        <f>VLOOKUP($A25,'Return Data'!$B$7:$R$2292,17,0)</f>
        <v>21.457899999999999</v>
      </c>
      <c r="M25" s="61">
        <f t="shared" si="4"/>
        <v>30</v>
      </c>
      <c r="N25" s="60">
        <f>VLOOKUP($A25,'Return Data'!$B$7:$R$2292,14,0)</f>
        <v>11.675599999999999</v>
      </c>
      <c r="O25" s="61">
        <f t="shared" si="8"/>
        <v>29</v>
      </c>
      <c r="P25" s="60">
        <f>VLOOKUP($A25,'Return Data'!$B$7:$R$2292,15,0)</f>
        <v>10.2235</v>
      </c>
      <c r="Q25" s="61">
        <f>RANK(P25,P$8:P$39,0)</f>
        <v>20</v>
      </c>
      <c r="R25" s="60">
        <f>VLOOKUP($A25,'Return Data'!$B$7:$R$2292,16,0)</f>
        <v>10.242000000000001</v>
      </c>
      <c r="S25" s="62">
        <f t="shared" si="6"/>
        <v>30</v>
      </c>
    </row>
    <row r="26" spans="1:19" x14ac:dyDescent="0.3">
      <c r="A26" s="58" t="s">
        <v>1196</v>
      </c>
      <c r="B26" s="59">
        <f>VLOOKUP($A26,'Return Data'!$B$7:$R$2292,3,0)</f>
        <v>44827</v>
      </c>
      <c r="C26" s="60">
        <f>VLOOKUP($A26,'Return Data'!$B$7:$R$2292,4,0)</f>
        <v>23.0062</v>
      </c>
      <c r="D26" s="60">
        <f>VLOOKUP($A26,'Return Data'!$B$7:$R$2292,10,0)</f>
        <v>17.0061</v>
      </c>
      <c r="E26" s="61">
        <f t="shared" si="0"/>
        <v>6</v>
      </c>
      <c r="F26" s="60">
        <f>VLOOKUP($A26,'Return Data'!$B$7:$R$2292,11,0)</f>
        <v>3.8294000000000001</v>
      </c>
      <c r="G26" s="61">
        <f t="shared" si="1"/>
        <v>13</v>
      </c>
      <c r="H26" s="60">
        <f>VLOOKUP($A26,'Return Data'!$B$7:$R$2292,12,0)</f>
        <v>3.3146</v>
      </c>
      <c r="I26" s="61">
        <f t="shared" si="2"/>
        <v>7</v>
      </c>
      <c r="J26" s="60">
        <f>VLOOKUP($A26,'Return Data'!$B$7:$R$2292,13,0)</f>
        <v>3.0895999999999999</v>
      </c>
      <c r="K26" s="61">
        <f t="shared" si="3"/>
        <v>4</v>
      </c>
      <c r="L26" s="60">
        <f>VLOOKUP($A26,'Return Data'!$B$7:$R$2292,17,0)</f>
        <v>38.292499999999997</v>
      </c>
      <c r="M26" s="61">
        <f t="shared" si="4"/>
        <v>4</v>
      </c>
      <c r="N26" s="60">
        <f>VLOOKUP($A26,'Return Data'!$B$7:$R$2292,14,0)</f>
        <v>25.131699999999999</v>
      </c>
      <c r="O26" s="61">
        <f t="shared" si="8"/>
        <v>3</v>
      </c>
      <c r="P26" s="60"/>
      <c r="Q26" s="61"/>
      <c r="R26" s="60">
        <f>VLOOKUP($A26,'Return Data'!$B$7:$R$2292,16,0)</f>
        <v>16.774999999999999</v>
      </c>
      <c r="S26" s="62">
        <f t="shared" si="6"/>
        <v>6</v>
      </c>
    </row>
    <row r="27" spans="1:19" x14ac:dyDescent="0.3">
      <c r="A27" s="58" t="s">
        <v>1691</v>
      </c>
      <c r="B27" s="59">
        <f>VLOOKUP($A27,'Return Data'!$B$7:$R$2292,3,0)</f>
        <v>44827</v>
      </c>
      <c r="C27" s="60">
        <f>VLOOKUP($A27,'Return Data'!$B$7:$R$2292,4,0)</f>
        <v>37.393700000000003</v>
      </c>
      <c r="D27" s="60">
        <f>VLOOKUP($A27,'Return Data'!$B$7:$R$2292,10,0)</f>
        <v>18.1539</v>
      </c>
      <c r="E27" s="61">
        <f t="shared" si="0"/>
        <v>4</v>
      </c>
      <c r="F27" s="60">
        <f>VLOOKUP($A27,'Return Data'!$B$7:$R$2292,11,0)</f>
        <v>8.9252000000000002</v>
      </c>
      <c r="G27" s="61">
        <f t="shared" si="1"/>
        <v>3</v>
      </c>
      <c r="H27" s="60">
        <f>VLOOKUP($A27,'Return Data'!$B$7:$R$2292,12,0)</f>
        <v>2.5204</v>
      </c>
      <c r="I27" s="61">
        <f t="shared" si="2"/>
        <v>12</v>
      </c>
      <c r="J27" s="60">
        <f>VLOOKUP($A27,'Return Data'!$B$7:$R$2292,13,0)</f>
        <v>-3.7088999999999999</v>
      </c>
      <c r="K27" s="61">
        <f t="shared" si="3"/>
        <v>25</v>
      </c>
      <c r="L27" s="60">
        <f>VLOOKUP($A27,'Return Data'!$B$7:$R$2292,17,0)</f>
        <v>19.233899999999998</v>
      </c>
      <c r="M27" s="61">
        <f t="shared" si="4"/>
        <v>31</v>
      </c>
      <c r="N27" s="60">
        <f>VLOOKUP($A27,'Return Data'!$B$7:$R$2292,14,0)</f>
        <v>10.051299999999999</v>
      </c>
      <c r="O27" s="61">
        <f t="shared" si="8"/>
        <v>30</v>
      </c>
      <c r="P27" s="60">
        <f>VLOOKUP($A27,'Return Data'!$B$7:$R$2292,15,0)</f>
        <v>6.8445</v>
      </c>
      <c r="Q27" s="61">
        <f>RANK(P27,P$8:P$39,0)</f>
        <v>25</v>
      </c>
      <c r="R27" s="60">
        <f>VLOOKUP($A27,'Return Data'!$B$7:$R$2292,16,0)</f>
        <v>16.9773</v>
      </c>
      <c r="S27" s="62">
        <f t="shared" si="6"/>
        <v>5</v>
      </c>
    </row>
    <row r="28" spans="1:19" x14ac:dyDescent="0.3">
      <c r="A28" s="58" t="s">
        <v>1868</v>
      </c>
      <c r="B28" s="59">
        <f>VLOOKUP($A28,'Return Data'!$B$7:$R$2292,3,0)</f>
        <v>44827</v>
      </c>
      <c r="C28" s="60">
        <f>VLOOKUP($A28,'Return Data'!$B$7:$R$2292,4,0)</f>
        <v>17.3309</v>
      </c>
      <c r="D28" s="60">
        <f>VLOOKUP($A28,'Return Data'!$B$7:$R$2292,10,0)</f>
        <v>14.971399999999999</v>
      </c>
      <c r="E28" s="61">
        <f t="shared" si="0"/>
        <v>14</v>
      </c>
      <c r="F28" s="60">
        <f>VLOOKUP($A28,'Return Data'!$B$7:$R$2292,11,0)</f>
        <v>3.7852999999999999</v>
      </c>
      <c r="G28" s="61">
        <f t="shared" si="1"/>
        <v>14</v>
      </c>
      <c r="H28" s="60">
        <f>VLOOKUP($A28,'Return Data'!$B$7:$R$2292,12,0)</f>
        <v>1.6427</v>
      </c>
      <c r="I28" s="61">
        <f t="shared" si="2"/>
        <v>17</v>
      </c>
      <c r="J28" s="60">
        <f>VLOOKUP($A28,'Return Data'!$B$7:$R$2292,13,0)</f>
        <v>1.01</v>
      </c>
      <c r="K28" s="61">
        <f t="shared" si="3"/>
        <v>13</v>
      </c>
      <c r="L28" s="60">
        <f>VLOOKUP($A28,'Return Data'!$B$7:$R$2292,17,0)</f>
        <v>28.389900000000001</v>
      </c>
      <c r="M28" s="61">
        <f t="shared" si="4"/>
        <v>15</v>
      </c>
      <c r="N28" s="60">
        <f>VLOOKUP($A28,'Return Data'!$B$7:$R$2292,14,0)</f>
        <v>15.7966</v>
      </c>
      <c r="O28" s="61">
        <f t="shared" si="8"/>
        <v>20</v>
      </c>
      <c r="P28" s="60"/>
      <c r="Q28" s="61"/>
      <c r="R28" s="60">
        <f>VLOOKUP($A28,'Return Data'!$B$7:$R$2292,16,0)</f>
        <v>13.95</v>
      </c>
      <c r="S28" s="62">
        <f t="shared" si="6"/>
        <v>24</v>
      </c>
    </row>
    <row r="29" spans="1:19" x14ac:dyDescent="0.3">
      <c r="A29" s="58" t="s">
        <v>1199</v>
      </c>
      <c r="B29" s="59">
        <f>VLOOKUP($A29,'Return Data'!$B$7:$R$2292,3,0)</f>
        <v>44827</v>
      </c>
      <c r="C29" s="60">
        <f>VLOOKUP($A29,'Return Data'!$B$7:$R$2292,4,0)</f>
        <v>176.31440000000001</v>
      </c>
      <c r="D29" s="60">
        <f>VLOOKUP($A29,'Return Data'!$B$7:$R$2292,10,0)</f>
        <v>22.131799999999998</v>
      </c>
      <c r="E29" s="61">
        <f t="shared" si="0"/>
        <v>2</v>
      </c>
      <c r="F29" s="60">
        <f>VLOOKUP($A29,'Return Data'!$B$7:$R$2292,11,0)</f>
        <v>11.7446</v>
      </c>
      <c r="G29" s="61">
        <f t="shared" si="1"/>
        <v>1</v>
      </c>
      <c r="H29" s="60">
        <f>VLOOKUP($A29,'Return Data'!$B$7:$R$2292,12,0)</f>
        <v>14.763</v>
      </c>
      <c r="I29" s="61">
        <f t="shared" si="2"/>
        <v>1</v>
      </c>
      <c r="J29" s="60">
        <f>VLOOKUP($A29,'Return Data'!$B$7:$R$2292,13,0)</f>
        <v>12.819100000000001</v>
      </c>
      <c r="K29" s="61">
        <f t="shared" si="3"/>
        <v>1</v>
      </c>
      <c r="L29" s="60">
        <f>VLOOKUP($A29,'Return Data'!$B$7:$R$2292,17,0)</f>
        <v>45.631500000000003</v>
      </c>
      <c r="M29" s="61">
        <f t="shared" si="4"/>
        <v>2</v>
      </c>
      <c r="N29" s="60">
        <f>VLOOKUP($A29,'Return Data'!$B$7:$R$2292,14,0)</f>
        <v>20.3187</v>
      </c>
      <c r="O29" s="61">
        <f t="shared" si="8"/>
        <v>6</v>
      </c>
      <c r="P29" s="60">
        <f>VLOOKUP($A29,'Return Data'!$B$7:$R$2292,15,0)</f>
        <v>14.3383</v>
      </c>
      <c r="Q29" s="61">
        <f>RANK(P29,P$8:P$39,0)</f>
        <v>6</v>
      </c>
      <c r="R29" s="60">
        <f>VLOOKUP($A29,'Return Data'!$B$7:$R$2292,16,0)</f>
        <v>15.148300000000001</v>
      </c>
      <c r="S29" s="62">
        <f t="shared" si="6"/>
        <v>15</v>
      </c>
    </row>
    <row r="30" spans="1:19" x14ac:dyDescent="0.3">
      <c r="A30" s="58" t="s">
        <v>1655</v>
      </c>
      <c r="B30" s="59">
        <f>VLOOKUP($A30,'Return Data'!$B$7:$R$2292,3,0)</f>
        <v>44827</v>
      </c>
      <c r="C30" s="60">
        <f>VLOOKUP($A30,'Return Data'!$B$7:$R$2292,4,0)</f>
        <v>50.996000000000002</v>
      </c>
      <c r="D30" s="60">
        <f>VLOOKUP($A30,'Return Data'!$B$7:$R$2292,10,0)</f>
        <v>10.546099999999999</v>
      </c>
      <c r="E30" s="61">
        <f t="shared" si="0"/>
        <v>31</v>
      </c>
      <c r="F30" s="60">
        <f>VLOOKUP($A30,'Return Data'!$B$7:$R$2292,11,0)</f>
        <v>-2.0981000000000001</v>
      </c>
      <c r="G30" s="61">
        <f t="shared" si="1"/>
        <v>32</v>
      </c>
      <c r="H30" s="60">
        <f>VLOOKUP($A30,'Return Data'!$B$7:$R$2292,12,0)</f>
        <v>-4.7313000000000001</v>
      </c>
      <c r="I30" s="61">
        <f t="shared" si="2"/>
        <v>31</v>
      </c>
      <c r="J30" s="60">
        <f>VLOOKUP($A30,'Return Data'!$B$7:$R$2292,13,0)</f>
        <v>-3.9742999999999999</v>
      </c>
      <c r="K30" s="61">
        <f t="shared" si="3"/>
        <v>26</v>
      </c>
      <c r="L30" s="60">
        <f>VLOOKUP($A30,'Return Data'!$B$7:$R$2292,17,0)</f>
        <v>25.9815</v>
      </c>
      <c r="M30" s="61">
        <f t="shared" si="4"/>
        <v>22</v>
      </c>
      <c r="N30" s="60">
        <f>VLOOKUP($A30,'Return Data'!$B$7:$R$2292,14,0)</f>
        <v>23.7547</v>
      </c>
      <c r="O30" s="61">
        <f t="shared" si="8"/>
        <v>4</v>
      </c>
      <c r="P30" s="60">
        <f>VLOOKUP($A30,'Return Data'!$B$7:$R$2292,15,0)</f>
        <v>18.016200000000001</v>
      </c>
      <c r="Q30" s="61">
        <f>RANK(P30,P$8:P$39,0)</f>
        <v>2</v>
      </c>
      <c r="R30" s="60">
        <f>VLOOKUP($A30,'Return Data'!$B$7:$R$2292,16,0)</f>
        <v>19.082599999999999</v>
      </c>
      <c r="S30" s="62">
        <f t="shared" si="6"/>
        <v>2</v>
      </c>
    </row>
    <row r="31" spans="1:19" x14ac:dyDescent="0.3">
      <c r="A31" s="58" t="s">
        <v>1683</v>
      </c>
      <c r="B31" s="59">
        <f>VLOOKUP($A31,'Return Data'!$B$7:$R$2292,3,0)</f>
        <v>44827</v>
      </c>
      <c r="C31" s="60">
        <f>VLOOKUP($A31,'Return Data'!$B$7:$R$2292,4,0)</f>
        <v>28.12</v>
      </c>
      <c r="D31" s="60">
        <f>VLOOKUP($A31,'Return Data'!$B$7:$R$2292,10,0)</f>
        <v>13.204499999999999</v>
      </c>
      <c r="E31" s="61">
        <f t="shared" si="0"/>
        <v>27</v>
      </c>
      <c r="F31" s="60">
        <f>VLOOKUP($A31,'Return Data'!$B$7:$R$2292,11,0)</f>
        <v>-0.53059999999999996</v>
      </c>
      <c r="G31" s="61">
        <f t="shared" si="1"/>
        <v>28</v>
      </c>
      <c r="H31" s="60">
        <f>VLOOKUP($A31,'Return Data'!$B$7:$R$2292,12,0)</f>
        <v>-4.4188000000000001</v>
      </c>
      <c r="I31" s="61">
        <f t="shared" si="2"/>
        <v>30</v>
      </c>
      <c r="J31" s="60">
        <f>VLOOKUP($A31,'Return Data'!$B$7:$R$2292,13,0)</f>
        <v>-4.7103000000000002</v>
      </c>
      <c r="K31" s="61">
        <f t="shared" si="3"/>
        <v>28</v>
      </c>
      <c r="L31" s="60">
        <f>VLOOKUP($A31,'Return Data'!$B$7:$R$2292,17,0)</f>
        <v>31.264600000000002</v>
      </c>
      <c r="M31" s="61">
        <f t="shared" si="4"/>
        <v>9</v>
      </c>
      <c r="N31" s="60">
        <f>VLOOKUP($A31,'Return Data'!$B$7:$R$2292,14,0)</f>
        <v>25.6982</v>
      </c>
      <c r="O31" s="61">
        <f t="shared" si="8"/>
        <v>2</v>
      </c>
      <c r="P31" s="60">
        <f>VLOOKUP($A31,'Return Data'!$B$7:$R$2292,15,0)</f>
        <v>16.575700000000001</v>
      </c>
      <c r="Q31" s="61">
        <f>RANK(P31,P$8:P$39,0)</f>
        <v>3</v>
      </c>
      <c r="R31" s="60">
        <f>VLOOKUP($A31,'Return Data'!$B$7:$R$2292,16,0)</f>
        <v>14.6517</v>
      </c>
      <c r="S31" s="62">
        <f t="shared" si="6"/>
        <v>17</v>
      </c>
    </row>
    <row r="32" spans="1:19" x14ac:dyDescent="0.3">
      <c r="A32" s="58" t="s">
        <v>1201</v>
      </c>
      <c r="B32" s="59">
        <f>VLOOKUP($A32,'Return Data'!$B$7:$R$2292,3,0)</f>
        <v>44827</v>
      </c>
      <c r="C32" s="60">
        <f>VLOOKUP($A32,'Return Data'!$B$7:$R$2292,4,0)</f>
        <v>473.00920000000002</v>
      </c>
      <c r="D32" s="60">
        <f>VLOOKUP($A32,'Return Data'!$B$7:$R$2292,10,0)</f>
        <v>24.151299999999999</v>
      </c>
      <c r="E32" s="61">
        <f t="shared" si="0"/>
        <v>1</v>
      </c>
      <c r="F32" s="60">
        <f>VLOOKUP($A32,'Return Data'!$B$7:$R$2292,11,0)</f>
        <v>9.7331000000000003</v>
      </c>
      <c r="G32" s="61">
        <f t="shared" si="1"/>
        <v>2</v>
      </c>
      <c r="H32" s="60">
        <f>VLOOKUP($A32,'Return Data'!$B$7:$R$2292,12,0)</f>
        <v>10.3028</v>
      </c>
      <c r="I32" s="61">
        <f t="shared" si="2"/>
        <v>3</v>
      </c>
      <c r="J32" s="60">
        <f>VLOOKUP($A32,'Return Data'!$B$7:$R$2292,13,0)</f>
        <v>11.1495</v>
      </c>
      <c r="K32" s="61">
        <f t="shared" si="3"/>
        <v>3</v>
      </c>
      <c r="L32" s="60">
        <f>VLOOKUP($A32,'Return Data'!$B$7:$R$2292,17,0)</f>
        <v>45.675699999999999</v>
      </c>
      <c r="M32" s="61">
        <f t="shared" si="4"/>
        <v>1</v>
      </c>
      <c r="N32" s="60">
        <f>VLOOKUP($A32,'Return Data'!$B$7:$R$2292,14,0)</f>
        <v>37.628999999999998</v>
      </c>
      <c r="O32" s="61">
        <f t="shared" si="8"/>
        <v>1</v>
      </c>
      <c r="P32" s="60">
        <f>VLOOKUP($A32,'Return Data'!$B$7:$R$2292,15,0)</f>
        <v>23.608499999999999</v>
      </c>
      <c r="Q32" s="61">
        <f>RANK(P32,P$8:P$39,0)</f>
        <v>1</v>
      </c>
      <c r="R32" s="60">
        <f>VLOOKUP($A32,'Return Data'!$B$7:$R$2292,16,0)</f>
        <v>21.0566</v>
      </c>
      <c r="S32" s="62">
        <f t="shared" si="6"/>
        <v>1</v>
      </c>
    </row>
    <row r="33" spans="1:19" x14ac:dyDescent="0.3">
      <c r="A33" s="58" t="s">
        <v>1685</v>
      </c>
      <c r="B33" s="59">
        <f>VLOOKUP($A33,'Return Data'!$B$7:$R$2292,3,0)</f>
        <v>44827</v>
      </c>
      <c r="C33" s="60">
        <f>VLOOKUP($A33,'Return Data'!$B$7:$R$2292,4,0)</f>
        <v>82.405299999999997</v>
      </c>
      <c r="D33" s="60">
        <f>VLOOKUP($A33,'Return Data'!$B$7:$R$2292,10,0)</f>
        <v>12.444699999999999</v>
      </c>
      <c r="E33" s="61">
        <f t="shared" si="0"/>
        <v>30</v>
      </c>
      <c r="F33" s="60">
        <f>VLOOKUP($A33,'Return Data'!$B$7:$R$2292,11,0)</f>
        <v>0.99209999999999998</v>
      </c>
      <c r="G33" s="61">
        <f t="shared" si="1"/>
        <v>24</v>
      </c>
      <c r="H33" s="60">
        <f>VLOOKUP($A33,'Return Data'!$B$7:$R$2292,12,0)</f>
        <v>1.9350000000000001</v>
      </c>
      <c r="I33" s="61">
        <f t="shared" si="2"/>
        <v>16</v>
      </c>
      <c r="J33" s="60">
        <f>VLOOKUP($A33,'Return Data'!$B$7:$R$2292,13,0)</f>
        <v>-1.0205</v>
      </c>
      <c r="K33" s="61">
        <f t="shared" si="3"/>
        <v>18</v>
      </c>
      <c r="L33" s="60">
        <f>VLOOKUP($A33,'Return Data'!$B$7:$R$2292,17,0)</f>
        <v>29.3675</v>
      </c>
      <c r="M33" s="61">
        <f t="shared" si="4"/>
        <v>13</v>
      </c>
      <c r="N33" s="60">
        <f>VLOOKUP($A33,'Return Data'!$B$7:$R$2292,14,0)</f>
        <v>15.323499999999999</v>
      </c>
      <c r="O33" s="61">
        <f t="shared" si="8"/>
        <v>21</v>
      </c>
      <c r="P33" s="60">
        <f>VLOOKUP($A33,'Return Data'!$B$7:$R$2292,15,0)</f>
        <v>12.06</v>
      </c>
      <c r="Q33" s="61">
        <f>RANK(P33,P$8:P$39,0)</f>
        <v>17</v>
      </c>
      <c r="R33" s="60">
        <f>VLOOKUP($A33,'Return Data'!$B$7:$R$2292,16,0)</f>
        <v>16.275099999999998</v>
      </c>
      <c r="S33" s="62">
        <f t="shared" si="6"/>
        <v>8</v>
      </c>
    </row>
    <row r="34" spans="1:19" x14ac:dyDescent="0.3">
      <c r="A34" s="58" t="s">
        <v>1687</v>
      </c>
      <c r="B34" s="59">
        <f>VLOOKUP($A34,'Return Data'!$B$7:$R$2292,3,0)</f>
        <v>44827</v>
      </c>
      <c r="C34" s="60">
        <f>VLOOKUP($A34,'Return Data'!$B$7:$R$2292,4,0)</f>
        <v>16.018999999999998</v>
      </c>
      <c r="D34" s="60">
        <f>VLOOKUP($A34,'Return Data'!$B$7:$R$2292,10,0)</f>
        <v>16.479800000000001</v>
      </c>
      <c r="E34" s="61">
        <f t="shared" si="0"/>
        <v>8</v>
      </c>
      <c r="F34" s="60">
        <f>VLOOKUP($A34,'Return Data'!$B$7:$R$2292,11,0)</f>
        <v>5.6439000000000004</v>
      </c>
      <c r="G34" s="61">
        <f t="shared" si="1"/>
        <v>6</v>
      </c>
      <c r="H34" s="60">
        <f>VLOOKUP($A34,'Return Data'!$B$7:$R$2292,12,0)</f>
        <v>4.8308999999999997</v>
      </c>
      <c r="I34" s="61">
        <f t="shared" si="2"/>
        <v>5</v>
      </c>
      <c r="J34" s="60">
        <f>VLOOKUP($A34,'Return Data'!$B$7:$R$2292,13,0)</f>
        <v>2.3408000000000002</v>
      </c>
      <c r="K34" s="61">
        <f t="shared" si="3"/>
        <v>8</v>
      </c>
      <c r="L34" s="60">
        <f>VLOOKUP($A34,'Return Data'!$B$7:$R$2292,17,0)</f>
        <v>23.9084</v>
      </c>
      <c r="M34" s="61">
        <f t="shared" si="4"/>
        <v>28</v>
      </c>
      <c r="N34" s="60">
        <f>VLOOKUP($A34,'Return Data'!$B$7:$R$2292,14,0)</f>
        <v>13.950799999999999</v>
      </c>
      <c r="O34" s="61">
        <f t="shared" si="8"/>
        <v>26</v>
      </c>
      <c r="P34" s="60"/>
      <c r="Q34" s="61"/>
      <c r="R34" s="60">
        <f>VLOOKUP($A34,'Return Data'!$B$7:$R$2292,16,0)</f>
        <v>12.5381</v>
      </c>
      <c r="S34" s="62">
        <f t="shared" si="6"/>
        <v>28</v>
      </c>
    </row>
    <row r="35" spans="1:19" x14ac:dyDescent="0.3">
      <c r="A35" s="58" t="s">
        <v>1202</v>
      </c>
      <c r="B35" s="59">
        <f>VLOOKUP($A35,'Return Data'!$B$7:$R$2292,3,0)</f>
        <v>0</v>
      </c>
      <c r="C35" s="60">
        <f>VLOOKUP($A35,'Return Data'!$B$7:$R$2292,4,0)</f>
        <v>0</v>
      </c>
      <c r="D35" s="60">
        <f>VLOOKUP($A35,'Return Data'!$B$7:$R$2292,10,0)</f>
        <v>0</v>
      </c>
      <c r="E35" s="61">
        <f t="shared" si="0"/>
        <v>32</v>
      </c>
      <c r="F35" s="60">
        <f>VLOOKUP($A35,'Return Data'!$B$7:$R$2292,11,0)</f>
        <v>0</v>
      </c>
      <c r="G35" s="61">
        <f t="shared" si="1"/>
        <v>25</v>
      </c>
      <c r="H35" s="60">
        <f>VLOOKUP($A35,'Return Data'!$B$7:$R$2292,12,0)</f>
        <v>0</v>
      </c>
      <c r="I35" s="61">
        <f t="shared" si="2"/>
        <v>21</v>
      </c>
      <c r="J35" s="60">
        <f>VLOOKUP($A35,'Return Data'!$B$7:$R$2292,13,0)</f>
        <v>0</v>
      </c>
      <c r="K35" s="61">
        <f t="shared" si="3"/>
        <v>14</v>
      </c>
      <c r="L35" s="60">
        <f>VLOOKUP($A35,'Return Data'!$B$7:$R$2292,17,0)</f>
        <v>0</v>
      </c>
      <c r="M35" s="61">
        <f t="shared" si="4"/>
        <v>32</v>
      </c>
      <c r="N35" s="60"/>
      <c r="O35" s="61"/>
      <c r="P35" s="60"/>
      <c r="Q35" s="61"/>
      <c r="R35" s="60">
        <f>VLOOKUP($A35,'Return Data'!$B$7:$R$2292,16,0)</f>
        <v>0</v>
      </c>
      <c r="S35" s="62">
        <f t="shared" si="6"/>
        <v>32</v>
      </c>
    </row>
    <row r="36" spans="1:19" x14ac:dyDescent="0.3">
      <c r="A36" s="94" t="s">
        <v>1666</v>
      </c>
      <c r="B36" s="59">
        <f>VLOOKUP($A36,'Return Data'!$B$7:$R$2292,3,0)</f>
        <v>44827</v>
      </c>
      <c r="C36" s="60">
        <f>VLOOKUP($A36,'Return Data'!$B$7:$R$2292,4,0)</f>
        <v>17.011399999999998</v>
      </c>
      <c r="D36" s="60">
        <f>VLOOKUP($A36,'Return Data'!$B$7:$R$2292,10,0)</f>
        <v>13.5009</v>
      </c>
      <c r="E36" s="61">
        <f t="shared" si="0"/>
        <v>25</v>
      </c>
      <c r="F36" s="60">
        <f>VLOOKUP($A36,'Return Data'!$B$7:$R$2292,11,0)</f>
        <v>3.4304000000000001</v>
      </c>
      <c r="G36" s="61">
        <f t="shared" si="1"/>
        <v>18</v>
      </c>
      <c r="H36" s="60">
        <f>VLOOKUP($A36,'Return Data'!$B$7:$R$2292,12,0)</f>
        <v>0.90459999999999996</v>
      </c>
      <c r="I36" s="61">
        <f t="shared" si="2"/>
        <v>18</v>
      </c>
      <c r="J36" s="60">
        <f>VLOOKUP($A36,'Return Data'!$B$7:$R$2292,13,0)</f>
        <v>-1.8695999999999999</v>
      </c>
      <c r="K36" s="61">
        <f t="shared" si="3"/>
        <v>22</v>
      </c>
      <c r="L36" s="60">
        <f>VLOOKUP($A36,'Return Data'!$B$7:$R$2292,17,0)</f>
        <v>22.460599999999999</v>
      </c>
      <c r="M36" s="61">
        <f t="shared" si="4"/>
        <v>29</v>
      </c>
      <c r="N36" s="60">
        <f>VLOOKUP($A36,'Return Data'!$B$7:$R$2292,14,0)</f>
        <v>15.1821</v>
      </c>
      <c r="O36" s="61">
        <f>RANK(N36,N$8:N$39,0)</f>
        <v>22</v>
      </c>
      <c r="P36" s="60"/>
      <c r="Q36" s="61"/>
      <c r="R36" s="60">
        <f>VLOOKUP($A36,'Return Data'!$B$7:$R$2292,16,0)</f>
        <v>14.0204</v>
      </c>
      <c r="S36" s="62">
        <f t="shared" si="6"/>
        <v>23</v>
      </c>
    </row>
    <row r="37" spans="1:19" x14ac:dyDescent="0.3">
      <c r="A37" s="58" t="s">
        <v>1689</v>
      </c>
      <c r="B37" s="59">
        <f>VLOOKUP($A37,'Return Data'!$B$7:$R$2292,3,0)</f>
        <v>44827</v>
      </c>
      <c r="C37" s="60">
        <f>VLOOKUP($A37,'Return Data'!$B$7:$R$2292,4,0)</f>
        <v>160.96</v>
      </c>
      <c r="D37" s="60">
        <f>VLOOKUP($A37,'Return Data'!$B$7:$R$2292,10,0)</f>
        <v>19.7441</v>
      </c>
      <c r="E37" s="61">
        <f t="shared" si="0"/>
        <v>3</v>
      </c>
      <c r="F37" s="60">
        <f>VLOOKUP($A37,'Return Data'!$B$7:$R$2292,11,0)</f>
        <v>4.9966999999999997</v>
      </c>
      <c r="G37" s="61">
        <f t="shared" si="1"/>
        <v>9</v>
      </c>
      <c r="H37" s="60">
        <f>VLOOKUP($A37,'Return Data'!$B$7:$R$2292,12,0)</f>
        <v>7.3925999999999998</v>
      </c>
      <c r="I37" s="61">
        <f t="shared" si="2"/>
        <v>4</v>
      </c>
      <c r="J37" s="60">
        <f>VLOOKUP($A37,'Return Data'!$B$7:$R$2292,13,0)</f>
        <v>3.0474000000000001</v>
      </c>
      <c r="K37" s="61">
        <f t="shared" si="3"/>
        <v>5</v>
      </c>
      <c r="L37" s="60">
        <f>VLOOKUP($A37,'Return Data'!$B$7:$R$2292,17,0)</f>
        <v>24.358499999999999</v>
      </c>
      <c r="M37" s="61">
        <f t="shared" si="4"/>
        <v>25</v>
      </c>
      <c r="N37" s="60">
        <f>VLOOKUP($A37,'Return Data'!$B$7:$R$2292,14,0)</f>
        <v>12.335000000000001</v>
      </c>
      <c r="O37" s="61">
        <f>RANK(N37,N$8:N$39,0)</f>
        <v>28</v>
      </c>
      <c r="P37" s="60">
        <f>VLOOKUP($A37,'Return Data'!$B$7:$R$2292,15,0)</f>
        <v>6.9440999999999997</v>
      </c>
      <c r="Q37" s="61">
        <f>RANK(P37,P$8:P$39,0)</f>
        <v>24</v>
      </c>
      <c r="R37" s="60">
        <f>VLOOKUP($A37,'Return Data'!$B$7:$R$2292,16,0)</f>
        <v>9.9373000000000005</v>
      </c>
      <c r="S37" s="62">
        <f t="shared" si="6"/>
        <v>31</v>
      </c>
    </row>
    <row r="38" spans="1:19" x14ac:dyDescent="0.3">
      <c r="A38" s="58" t="s">
        <v>1675</v>
      </c>
      <c r="B38" s="59">
        <f>VLOOKUP($A38,'Return Data'!$B$7:$R$2292,3,0)</f>
        <v>44827</v>
      </c>
      <c r="C38" s="60">
        <f>VLOOKUP($A38,'Return Data'!$B$7:$R$2292,4,0)</f>
        <v>35.82</v>
      </c>
      <c r="D38" s="60">
        <f>VLOOKUP($A38,'Return Data'!$B$7:$R$2292,10,0)</f>
        <v>14.2584</v>
      </c>
      <c r="E38" s="61">
        <f t="shared" si="0"/>
        <v>18</v>
      </c>
      <c r="F38" s="60">
        <f>VLOOKUP($A38,'Return Data'!$B$7:$R$2292,11,0)</f>
        <v>3.3765999999999998</v>
      </c>
      <c r="G38" s="61">
        <f t="shared" si="1"/>
        <v>20</v>
      </c>
      <c r="H38" s="60">
        <f>VLOOKUP($A38,'Return Data'!$B$7:$R$2292,12,0)</f>
        <v>-0.55520000000000003</v>
      </c>
      <c r="I38" s="61">
        <f t="shared" si="2"/>
        <v>22</v>
      </c>
      <c r="J38" s="60">
        <f>VLOOKUP($A38,'Return Data'!$B$7:$R$2292,13,0)</f>
        <v>-1.863</v>
      </c>
      <c r="K38" s="61">
        <f t="shared" si="3"/>
        <v>21</v>
      </c>
      <c r="L38" s="60">
        <f>VLOOKUP($A38,'Return Data'!$B$7:$R$2292,17,0)</f>
        <v>28.895700000000001</v>
      </c>
      <c r="M38" s="61">
        <f t="shared" si="4"/>
        <v>14</v>
      </c>
      <c r="N38" s="60">
        <f>VLOOKUP($A38,'Return Data'!$B$7:$R$2292,14,0)</f>
        <v>20.074999999999999</v>
      </c>
      <c r="O38" s="61">
        <f>RANK(N38,N$8:N$39,0)</f>
        <v>8</v>
      </c>
      <c r="P38" s="60">
        <f>VLOOKUP($A38,'Return Data'!$B$7:$R$2292,15,0)</f>
        <v>13.8055</v>
      </c>
      <c r="Q38" s="61">
        <f>RANK(P38,P$8:P$39,0)</f>
        <v>9</v>
      </c>
      <c r="R38" s="60">
        <f>VLOOKUP($A38,'Return Data'!$B$7:$R$2292,16,0)</f>
        <v>13.0151</v>
      </c>
      <c r="S38" s="62">
        <f t="shared" si="6"/>
        <v>26</v>
      </c>
    </row>
    <row r="39" spans="1:19" x14ac:dyDescent="0.3">
      <c r="A39" s="58" t="s">
        <v>1741</v>
      </c>
      <c r="B39" s="59">
        <f>VLOOKUP($A39,'Return Data'!$B$7:$R$2292,3,0)</f>
        <v>44827</v>
      </c>
      <c r="C39" s="60">
        <f>VLOOKUP($A39,'Return Data'!$B$7:$R$2292,4,0)</f>
        <v>252.84309999999999</v>
      </c>
      <c r="D39" s="60">
        <f>VLOOKUP($A39,'Return Data'!$B$7:$R$2292,10,0)</f>
        <v>13.3908</v>
      </c>
      <c r="E39" s="61">
        <f t="shared" si="0"/>
        <v>26</v>
      </c>
      <c r="F39" s="60">
        <f>VLOOKUP($A39,'Return Data'!$B$7:$R$2292,11,0)</f>
        <v>-0.25929999999999997</v>
      </c>
      <c r="G39" s="61">
        <f t="shared" si="1"/>
        <v>26</v>
      </c>
      <c r="H39" s="60">
        <f>VLOOKUP($A39,'Return Data'!$B$7:$R$2292,12,0)</f>
        <v>-6.8921999999999999</v>
      </c>
      <c r="I39" s="61">
        <f t="shared" si="2"/>
        <v>32</v>
      </c>
      <c r="J39" s="60">
        <f>VLOOKUP($A39,'Return Data'!$B$7:$R$2292,13,0)</f>
        <v>-10.1729</v>
      </c>
      <c r="K39" s="61">
        <f t="shared" si="3"/>
        <v>32</v>
      </c>
      <c r="L39" s="60">
        <f>VLOOKUP($A39,'Return Data'!$B$7:$R$2292,17,0)</f>
        <v>26.819199999999999</v>
      </c>
      <c r="M39" s="61">
        <f t="shared" si="4"/>
        <v>19</v>
      </c>
      <c r="N39" s="60">
        <f>VLOOKUP($A39,'Return Data'!$B$7:$R$2292,14,0)</f>
        <v>19.22</v>
      </c>
      <c r="O39" s="61">
        <f>RANK(N39,N$8:N$39,0)</f>
        <v>11</v>
      </c>
      <c r="P39" s="60">
        <f>VLOOKUP($A39,'Return Data'!$B$7:$R$2292,15,0)</f>
        <v>14.963900000000001</v>
      </c>
      <c r="Q39" s="61">
        <f>RANK(P39,P$8:P$39,0)</f>
        <v>4</v>
      </c>
      <c r="R39" s="60">
        <f>VLOOKUP($A39,'Return Data'!$B$7:$R$2292,16,0)</f>
        <v>15.284800000000001</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14.910390625000005</v>
      </c>
      <c r="E41" s="69"/>
      <c r="F41" s="70">
        <f>AVERAGE(F8:F39)</f>
        <v>3.5036281250000001</v>
      </c>
      <c r="G41" s="69"/>
      <c r="H41" s="70">
        <f>AVERAGE(H8:H39)</f>
        <v>1.6620468750000001</v>
      </c>
      <c r="I41" s="69"/>
      <c r="J41" s="70">
        <f>AVERAGE(J8:J39)</f>
        <v>-7.9187500000000077E-2</v>
      </c>
      <c r="K41" s="69"/>
      <c r="L41" s="70">
        <f>AVERAGE(L8:L39)</f>
        <v>28.583300000000001</v>
      </c>
      <c r="M41" s="69"/>
      <c r="N41" s="70">
        <f>AVERAGE(N8:N39)</f>
        <v>18.058323333333338</v>
      </c>
      <c r="O41" s="69"/>
      <c r="P41" s="70">
        <f>AVERAGE(P8:P39)</f>
        <v>12.892616</v>
      </c>
      <c r="Q41" s="69"/>
      <c r="R41" s="70">
        <f>AVERAGE(R8:R39)</f>
        <v>14.521181250000001</v>
      </c>
      <c r="S41" s="71"/>
    </row>
    <row r="42" spans="1:19" x14ac:dyDescent="0.3">
      <c r="A42" s="68" t="s">
        <v>28</v>
      </c>
      <c r="B42" s="69"/>
      <c r="C42" s="69"/>
      <c r="D42" s="70">
        <f>MIN(D8:D39)</f>
        <v>0</v>
      </c>
      <c r="E42" s="69"/>
      <c r="F42" s="70">
        <f>MIN(F8:F39)</f>
        <v>-2.0981000000000001</v>
      </c>
      <c r="G42" s="69"/>
      <c r="H42" s="70">
        <f>MIN(H8:H39)</f>
        <v>-6.8921999999999999</v>
      </c>
      <c r="I42" s="69"/>
      <c r="J42" s="70">
        <f>MIN(J8:J39)</f>
        <v>-10.1729</v>
      </c>
      <c r="K42" s="69"/>
      <c r="L42" s="70">
        <f>MIN(L8:L39)</f>
        <v>0</v>
      </c>
      <c r="M42" s="69"/>
      <c r="N42" s="70">
        <f>MIN(N8:N39)</f>
        <v>10.051299999999999</v>
      </c>
      <c r="O42" s="69"/>
      <c r="P42" s="70">
        <f>MIN(P8:P39)</f>
        <v>6.8445</v>
      </c>
      <c r="Q42" s="69"/>
      <c r="R42" s="70">
        <f>MIN(R8:R39)</f>
        <v>0</v>
      </c>
      <c r="S42" s="71"/>
    </row>
    <row r="43" spans="1:19" ht="15" thickBot="1" x14ac:dyDescent="0.35">
      <c r="A43" s="72" t="s">
        <v>29</v>
      </c>
      <c r="B43" s="73"/>
      <c r="C43" s="73"/>
      <c r="D43" s="74">
        <f>MAX(D8:D39)</f>
        <v>24.151299999999999</v>
      </c>
      <c r="E43" s="73"/>
      <c r="F43" s="74">
        <f>MAX(F8:F39)</f>
        <v>11.7446</v>
      </c>
      <c r="G43" s="73"/>
      <c r="H43" s="74">
        <f>MAX(H8:H39)</f>
        <v>14.763</v>
      </c>
      <c r="I43" s="73"/>
      <c r="J43" s="74">
        <f>MAX(J8:J39)</f>
        <v>12.819100000000001</v>
      </c>
      <c r="K43" s="73"/>
      <c r="L43" s="74">
        <f>MAX(L8:L39)</f>
        <v>45.675699999999999</v>
      </c>
      <c r="M43" s="73"/>
      <c r="N43" s="74">
        <f>MAX(N8:N39)</f>
        <v>37.628999999999998</v>
      </c>
      <c r="O43" s="73"/>
      <c r="P43" s="74">
        <f>MAX(P8:P39)</f>
        <v>23.608499999999999</v>
      </c>
      <c r="Q43" s="73"/>
      <c r="R43" s="74">
        <f>MAX(R8:R39)</f>
        <v>21.0566</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1677</v>
      </c>
      <c r="B8" s="59">
        <f>VLOOKUP($A8,'Return Data'!$B$7:$R$2292,3,0)</f>
        <v>44827</v>
      </c>
      <c r="C8" s="60">
        <f>VLOOKUP($A8,'Return Data'!$B$7:$R$2292,4,0)</f>
        <v>1106.8499999999999</v>
      </c>
      <c r="D8" s="60">
        <f>VLOOKUP($A8,'Return Data'!$B$7:$R$2292,10,0)</f>
        <v>12.5603</v>
      </c>
      <c r="E8" s="61">
        <f t="shared" ref="E8:E39" si="0">RANK(D8,D$8:D$39,0)</f>
        <v>29</v>
      </c>
      <c r="F8" s="60">
        <f>VLOOKUP($A8,'Return Data'!$B$7:$R$2292,11,0)</f>
        <v>-0.95299999999999996</v>
      </c>
      <c r="G8" s="61">
        <f t="shared" ref="G8:G39" si="1">RANK(F8,F$8:F$39,0)</f>
        <v>27</v>
      </c>
      <c r="H8" s="60">
        <f>VLOOKUP($A8,'Return Data'!$B$7:$R$2292,12,0)</f>
        <v>-1.9306000000000001</v>
      </c>
      <c r="I8" s="61">
        <f t="shared" ref="I8:I39" si="2">RANK(H8,H$8:H$39,0)</f>
        <v>24</v>
      </c>
      <c r="J8" s="60">
        <f>VLOOKUP($A8,'Return Data'!$B$7:$R$2292,13,0)</f>
        <v>-6.3395999999999999</v>
      </c>
      <c r="K8" s="61">
        <f t="shared" ref="K8:K39" si="3">RANK(J8,J$8:J$39,0)</f>
        <v>27</v>
      </c>
      <c r="L8" s="60">
        <f>VLOOKUP($A8,'Return Data'!$B$7:$R$2292,17,0)</f>
        <v>25.875900000000001</v>
      </c>
      <c r="M8" s="61">
        <f t="shared" ref="M8:M39" si="4">RANK(L8,L$8:L$39,0)</f>
        <v>18</v>
      </c>
      <c r="N8" s="60">
        <f>VLOOKUP($A8,'Return Data'!$B$7:$R$2292,14,0)</f>
        <v>14.963900000000001</v>
      </c>
      <c r="O8" s="61">
        <f t="shared" ref="O8:O20" si="5">RANK(N8,N$8:N$39,0)</f>
        <v>18</v>
      </c>
      <c r="P8" s="60">
        <f>VLOOKUP($A8,'Return Data'!$B$7:$R$2292,15,0)</f>
        <v>9.8274000000000008</v>
      </c>
      <c r="Q8" s="61">
        <f>RANK(P8,P$8:P$39,0)</f>
        <v>19</v>
      </c>
      <c r="R8" s="60">
        <f>VLOOKUP($A8,'Return Data'!$B$7:$R$2292,16,0)</f>
        <v>21.576799999999999</v>
      </c>
      <c r="S8" s="62">
        <f t="shared" ref="S8:S39" si="6">RANK(R8,R$8:R$39,0)</f>
        <v>1</v>
      </c>
    </row>
    <row r="9" spans="1:20" x14ac:dyDescent="0.3">
      <c r="A9" s="58" t="s">
        <v>1680</v>
      </c>
      <c r="B9" s="59">
        <f>VLOOKUP($A9,'Return Data'!$B$7:$R$2292,3,0)</f>
        <v>44827</v>
      </c>
      <c r="C9" s="60">
        <f>VLOOKUP($A9,'Return Data'!$B$7:$R$2292,4,0)</f>
        <v>18.100000000000001</v>
      </c>
      <c r="D9" s="60">
        <f>VLOOKUP($A9,'Return Data'!$B$7:$R$2292,10,0)</f>
        <v>13.979799999999999</v>
      </c>
      <c r="E9" s="61">
        <f t="shared" si="0"/>
        <v>18</v>
      </c>
      <c r="F9" s="60">
        <f>VLOOKUP($A9,'Return Data'!$B$7:$R$2292,11,0)</f>
        <v>-1.3624000000000001</v>
      </c>
      <c r="G9" s="61">
        <f t="shared" si="1"/>
        <v>30</v>
      </c>
      <c r="H9" s="60">
        <f>VLOOKUP($A9,'Return Data'!$B$7:$R$2292,12,0)</f>
        <v>-5.1363000000000003</v>
      </c>
      <c r="I9" s="61">
        <f t="shared" si="2"/>
        <v>29</v>
      </c>
      <c r="J9" s="60">
        <f>VLOOKUP($A9,'Return Data'!$B$7:$R$2292,13,0)</f>
        <v>-8.3544</v>
      </c>
      <c r="K9" s="61">
        <f t="shared" si="3"/>
        <v>31</v>
      </c>
      <c r="L9" s="60">
        <f>VLOOKUP($A9,'Return Data'!$B$7:$R$2292,17,0)</f>
        <v>22.865400000000001</v>
      </c>
      <c r="M9" s="61">
        <f t="shared" si="4"/>
        <v>26</v>
      </c>
      <c r="N9" s="60">
        <f>VLOOKUP($A9,'Return Data'!$B$7:$R$2292,14,0)</f>
        <v>13.1203</v>
      </c>
      <c r="O9" s="61">
        <f t="shared" si="5"/>
        <v>25</v>
      </c>
      <c r="P9" s="60"/>
      <c r="Q9" s="61"/>
      <c r="R9" s="60">
        <f>VLOOKUP($A9,'Return Data'!$B$7:$R$2292,16,0)</f>
        <v>13.0075</v>
      </c>
      <c r="S9" s="62">
        <f t="shared" si="6"/>
        <v>19</v>
      </c>
    </row>
    <row r="10" spans="1:20" x14ac:dyDescent="0.3">
      <c r="A10" s="58" t="s">
        <v>2004</v>
      </c>
      <c r="B10" s="59">
        <f>VLOOKUP($A10,'Return Data'!$B$7:$R$2292,3,0)</f>
        <v>44827</v>
      </c>
      <c r="C10" s="60">
        <f>VLOOKUP($A10,'Return Data'!$B$7:$R$2292,4,0)</f>
        <v>168.18459999999999</v>
      </c>
      <c r="D10" s="60">
        <f>VLOOKUP($A10,'Return Data'!$B$7:$R$2292,10,0)</f>
        <v>13.6639</v>
      </c>
      <c r="E10" s="61">
        <f t="shared" si="0"/>
        <v>22</v>
      </c>
      <c r="F10" s="60">
        <f>VLOOKUP($A10,'Return Data'!$B$7:$R$2292,11,0)</f>
        <v>-1.1185</v>
      </c>
      <c r="G10" s="61">
        <f t="shared" si="1"/>
        <v>28</v>
      </c>
      <c r="H10" s="60">
        <f>VLOOKUP($A10,'Return Data'!$B$7:$R$2292,12,0)</f>
        <v>-2.9742000000000002</v>
      </c>
      <c r="I10" s="61">
        <f t="shared" si="2"/>
        <v>26</v>
      </c>
      <c r="J10" s="60">
        <f>VLOOKUP($A10,'Return Data'!$B$7:$R$2292,13,0)</f>
        <v>-1.2190000000000001</v>
      </c>
      <c r="K10" s="61">
        <f t="shared" si="3"/>
        <v>16</v>
      </c>
      <c r="L10" s="60">
        <f>VLOOKUP($A10,'Return Data'!$B$7:$R$2292,17,0)</f>
        <v>32.817599999999999</v>
      </c>
      <c r="M10" s="61">
        <f t="shared" si="4"/>
        <v>7</v>
      </c>
      <c r="N10" s="60">
        <f>VLOOKUP($A10,'Return Data'!$B$7:$R$2292,14,0)</f>
        <v>19.640799999999999</v>
      </c>
      <c r="O10" s="61">
        <f t="shared" si="5"/>
        <v>5</v>
      </c>
      <c r="P10" s="60">
        <f>VLOOKUP($A10,'Return Data'!$B$7:$R$2292,15,0)</f>
        <v>11.721299999999999</v>
      </c>
      <c r="Q10" s="61">
        <f t="shared" ref="Q10:Q20" si="7">RANK(P10,P$8:P$39,0)</f>
        <v>14</v>
      </c>
      <c r="R10" s="60">
        <f>VLOOKUP($A10,'Return Data'!$B$7:$R$2292,16,0)</f>
        <v>15.9756</v>
      </c>
      <c r="S10" s="62">
        <f t="shared" si="6"/>
        <v>9</v>
      </c>
    </row>
    <row r="11" spans="1:20" x14ac:dyDescent="0.3">
      <c r="A11" s="58" t="s">
        <v>1699</v>
      </c>
      <c r="B11" s="59">
        <f>VLOOKUP($A11,'Return Data'!$B$7:$R$2292,3,0)</f>
        <v>44827</v>
      </c>
      <c r="C11" s="60">
        <f>VLOOKUP($A11,'Return Data'!$B$7:$R$2292,4,0)</f>
        <v>221.19</v>
      </c>
      <c r="D11" s="60">
        <f>VLOOKUP($A11,'Return Data'!$B$7:$R$2292,10,0)</f>
        <v>12.645099999999999</v>
      </c>
      <c r="E11" s="61">
        <f t="shared" si="0"/>
        <v>28</v>
      </c>
      <c r="F11" s="60">
        <f>VLOOKUP($A11,'Return Data'!$B$7:$R$2292,11,0)</f>
        <v>0.86639999999999995</v>
      </c>
      <c r="G11" s="61">
        <f t="shared" si="1"/>
        <v>23</v>
      </c>
      <c r="H11" s="60">
        <f>VLOOKUP($A11,'Return Data'!$B$7:$R$2292,12,0)</f>
        <v>-1.9287000000000001</v>
      </c>
      <c r="I11" s="61">
        <f t="shared" si="2"/>
        <v>23</v>
      </c>
      <c r="J11" s="60">
        <f>VLOOKUP($A11,'Return Data'!$B$7:$R$2292,13,0)</f>
        <v>-4.0848000000000004</v>
      </c>
      <c r="K11" s="61">
        <f t="shared" si="3"/>
        <v>23</v>
      </c>
      <c r="L11" s="60">
        <f>VLOOKUP($A11,'Return Data'!$B$7:$R$2292,17,0)</f>
        <v>24.8245</v>
      </c>
      <c r="M11" s="61">
        <f t="shared" si="4"/>
        <v>20</v>
      </c>
      <c r="N11" s="60">
        <f>VLOOKUP($A11,'Return Data'!$B$7:$R$2292,14,0)</f>
        <v>17.666599999999999</v>
      </c>
      <c r="O11" s="61">
        <f t="shared" si="5"/>
        <v>12</v>
      </c>
      <c r="P11" s="60">
        <f>VLOOKUP($A11,'Return Data'!$B$7:$R$2292,15,0)</f>
        <v>13.511699999999999</v>
      </c>
      <c r="Q11" s="61">
        <f t="shared" si="7"/>
        <v>6</v>
      </c>
      <c r="R11" s="60">
        <f>VLOOKUP($A11,'Return Data'!$B$7:$R$2292,16,0)</f>
        <v>17.667100000000001</v>
      </c>
      <c r="S11" s="62">
        <f t="shared" si="6"/>
        <v>6</v>
      </c>
    </row>
    <row r="12" spans="1:20" x14ac:dyDescent="0.3">
      <c r="A12" s="94" t="s">
        <v>1740</v>
      </c>
      <c r="B12" s="59">
        <f>VLOOKUP($A12,'Return Data'!$B$7:$R$2292,3,0)</f>
        <v>44827</v>
      </c>
      <c r="C12" s="60">
        <f>VLOOKUP($A12,'Return Data'!$B$7:$R$2292,4,0)</f>
        <v>63.933999999999997</v>
      </c>
      <c r="D12" s="60">
        <f>VLOOKUP($A12,'Return Data'!$B$7:$R$2292,10,0)</f>
        <v>15.7386</v>
      </c>
      <c r="E12" s="61">
        <f t="shared" si="0"/>
        <v>11</v>
      </c>
      <c r="F12" s="60">
        <f>VLOOKUP($A12,'Return Data'!$B$7:$R$2292,11,0)</f>
        <v>2.8439999999999999</v>
      </c>
      <c r="G12" s="61">
        <f t="shared" si="1"/>
        <v>16</v>
      </c>
      <c r="H12" s="60">
        <f>VLOOKUP($A12,'Return Data'!$B$7:$R$2292,12,0)</f>
        <v>-3.3368000000000002</v>
      </c>
      <c r="I12" s="61">
        <f t="shared" si="2"/>
        <v>27</v>
      </c>
      <c r="J12" s="60">
        <f>VLOOKUP($A12,'Return Data'!$B$7:$R$2292,13,0)</f>
        <v>-6.6574999999999998</v>
      </c>
      <c r="K12" s="61">
        <f t="shared" si="3"/>
        <v>30</v>
      </c>
      <c r="L12" s="60">
        <f>VLOOKUP($A12,'Return Data'!$B$7:$R$2292,17,0)</f>
        <v>26.628599999999999</v>
      </c>
      <c r="M12" s="61">
        <f t="shared" si="4"/>
        <v>15</v>
      </c>
      <c r="N12" s="60">
        <f>VLOOKUP($A12,'Return Data'!$B$7:$R$2292,14,0)</f>
        <v>15.352600000000001</v>
      </c>
      <c r="O12" s="61">
        <f t="shared" si="5"/>
        <v>17</v>
      </c>
      <c r="P12" s="60">
        <f>VLOOKUP($A12,'Return Data'!$B$7:$R$2292,15,0)</f>
        <v>12.2569</v>
      </c>
      <c r="Q12" s="61">
        <f t="shared" si="7"/>
        <v>10</v>
      </c>
      <c r="R12" s="60">
        <f>VLOOKUP($A12,'Return Data'!$B$7:$R$2292,16,0)</f>
        <v>12.8856</v>
      </c>
      <c r="S12" s="62">
        <f t="shared" si="6"/>
        <v>21</v>
      </c>
    </row>
    <row r="13" spans="1:20" x14ac:dyDescent="0.3">
      <c r="A13" s="94" t="s">
        <v>1663</v>
      </c>
      <c r="B13" s="59">
        <f>VLOOKUP($A13,'Return Data'!$B$7:$R$2292,3,0)</f>
        <v>44827</v>
      </c>
      <c r="C13" s="60">
        <f>VLOOKUP($A13,'Return Data'!$B$7:$R$2292,4,0)</f>
        <v>22.998999999999999</v>
      </c>
      <c r="D13" s="60">
        <f>VLOOKUP($A13,'Return Data'!$B$7:$R$2292,10,0)</f>
        <v>14.668200000000001</v>
      </c>
      <c r="E13" s="61">
        <f t="shared" si="0"/>
        <v>14</v>
      </c>
      <c r="F13" s="60">
        <f>VLOOKUP($A13,'Return Data'!$B$7:$R$2292,11,0)</f>
        <v>2.1541999999999999</v>
      </c>
      <c r="G13" s="61">
        <f t="shared" si="1"/>
        <v>22</v>
      </c>
      <c r="H13" s="60">
        <f>VLOOKUP($A13,'Return Data'!$B$7:$R$2292,12,0)</f>
        <v>1.1255999999999999</v>
      </c>
      <c r="I13" s="61">
        <f t="shared" si="2"/>
        <v>16</v>
      </c>
      <c r="J13" s="60">
        <f>VLOOKUP($A13,'Return Data'!$B$7:$R$2292,13,0)</f>
        <v>-0.35959999999999998</v>
      </c>
      <c r="K13" s="61">
        <f t="shared" si="3"/>
        <v>13</v>
      </c>
      <c r="L13" s="60">
        <f>VLOOKUP($A13,'Return Data'!$B$7:$R$2292,17,0)</f>
        <v>28.226199999999999</v>
      </c>
      <c r="M13" s="61">
        <f t="shared" si="4"/>
        <v>12</v>
      </c>
      <c r="N13" s="60">
        <f>VLOOKUP($A13,'Return Data'!$B$7:$R$2292,14,0)</f>
        <v>15.9306</v>
      </c>
      <c r="O13" s="61">
        <f t="shared" si="5"/>
        <v>15</v>
      </c>
      <c r="P13" s="60">
        <f>VLOOKUP($A13,'Return Data'!$B$7:$R$2292,15,0)</f>
        <v>12.0845</v>
      </c>
      <c r="Q13" s="61">
        <f t="shared" si="7"/>
        <v>11</v>
      </c>
      <c r="R13" s="60">
        <f>VLOOKUP($A13,'Return Data'!$B$7:$R$2292,16,0)</f>
        <v>11.516</v>
      </c>
      <c r="S13" s="62">
        <f t="shared" si="6"/>
        <v>26</v>
      </c>
    </row>
    <row r="14" spans="1:20" x14ac:dyDescent="0.3">
      <c r="A14" s="58" t="s">
        <v>1668</v>
      </c>
      <c r="B14" s="59">
        <f>VLOOKUP($A14,'Return Data'!$B$7:$R$2292,3,0)</f>
        <v>44827</v>
      </c>
      <c r="C14" s="60">
        <f>VLOOKUP($A14,'Return Data'!$B$7:$R$2292,4,0)</f>
        <v>968.2713</v>
      </c>
      <c r="D14" s="60">
        <f>VLOOKUP($A14,'Return Data'!$B$7:$R$2292,10,0)</f>
        <v>14.037699999999999</v>
      </c>
      <c r="E14" s="61">
        <f t="shared" si="0"/>
        <v>17</v>
      </c>
      <c r="F14" s="60">
        <f>VLOOKUP($A14,'Return Data'!$B$7:$R$2292,11,0)</f>
        <v>3.4699</v>
      </c>
      <c r="G14" s="61">
        <f t="shared" si="1"/>
        <v>12</v>
      </c>
      <c r="H14" s="60">
        <f>VLOOKUP($A14,'Return Data'!$B$7:$R$2292,12,0)</f>
        <v>1.9129</v>
      </c>
      <c r="I14" s="61">
        <f t="shared" si="2"/>
        <v>10</v>
      </c>
      <c r="J14" s="60">
        <f>VLOOKUP($A14,'Return Data'!$B$7:$R$2292,13,0)</f>
        <v>1.8827</v>
      </c>
      <c r="K14" s="61">
        <f t="shared" si="3"/>
        <v>5</v>
      </c>
      <c r="L14" s="60">
        <f>VLOOKUP($A14,'Return Data'!$B$7:$R$2292,17,0)</f>
        <v>34.701700000000002</v>
      </c>
      <c r="M14" s="61">
        <f t="shared" si="4"/>
        <v>5</v>
      </c>
      <c r="N14" s="60">
        <f>VLOOKUP($A14,'Return Data'!$B$7:$R$2292,14,0)</f>
        <v>19.028400000000001</v>
      </c>
      <c r="O14" s="61">
        <f t="shared" si="5"/>
        <v>7</v>
      </c>
      <c r="P14" s="60">
        <f>VLOOKUP($A14,'Return Data'!$B$7:$R$2292,15,0)</f>
        <v>11.730399999999999</v>
      </c>
      <c r="Q14" s="61">
        <f t="shared" si="7"/>
        <v>13</v>
      </c>
      <c r="R14" s="60">
        <f>VLOOKUP($A14,'Return Data'!$B$7:$R$2292,16,0)</f>
        <v>17.7393</v>
      </c>
      <c r="S14" s="62">
        <f t="shared" si="6"/>
        <v>5</v>
      </c>
    </row>
    <row r="15" spans="1:20" x14ac:dyDescent="0.3">
      <c r="A15" s="58" t="s">
        <v>1670</v>
      </c>
      <c r="B15" s="59">
        <f>VLOOKUP($A15,'Return Data'!$B$7:$R$2292,3,0)</f>
        <v>44827</v>
      </c>
      <c r="C15" s="60">
        <f>VLOOKUP($A15,'Return Data'!$B$7:$R$2292,4,0)</f>
        <v>1082.3109999999999</v>
      </c>
      <c r="D15" s="60">
        <f>VLOOKUP($A15,'Return Data'!$B$7:$R$2292,10,0)</f>
        <v>15.0677</v>
      </c>
      <c r="E15" s="61">
        <f t="shared" si="0"/>
        <v>12</v>
      </c>
      <c r="F15" s="60">
        <f>VLOOKUP($A15,'Return Data'!$B$7:$R$2292,11,0)</f>
        <v>8.4153000000000002</v>
      </c>
      <c r="G15" s="61">
        <f t="shared" si="1"/>
        <v>4</v>
      </c>
      <c r="H15" s="60">
        <f>VLOOKUP($A15,'Return Data'!$B$7:$R$2292,12,0)</f>
        <v>12.088699999999999</v>
      </c>
      <c r="I15" s="61">
        <f t="shared" si="2"/>
        <v>2</v>
      </c>
      <c r="J15" s="60">
        <f>VLOOKUP($A15,'Return Data'!$B$7:$R$2292,13,0)</f>
        <v>11.368</v>
      </c>
      <c r="K15" s="61">
        <f t="shared" si="3"/>
        <v>2</v>
      </c>
      <c r="L15" s="60">
        <f>VLOOKUP($A15,'Return Data'!$B$7:$R$2292,17,0)</f>
        <v>39.361400000000003</v>
      </c>
      <c r="M15" s="61">
        <f t="shared" si="4"/>
        <v>3</v>
      </c>
      <c r="N15" s="60">
        <f>VLOOKUP($A15,'Return Data'!$B$7:$R$2292,14,0)</f>
        <v>18.096900000000002</v>
      </c>
      <c r="O15" s="61">
        <f t="shared" si="5"/>
        <v>11</v>
      </c>
      <c r="P15" s="60">
        <f>VLOOKUP($A15,'Return Data'!$B$7:$R$2292,15,0)</f>
        <v>12.985799999999999</v>
      </c>
      <c r="Q15" s="61">
        <f t="shared" si="7"/>
        <v>7</v>
      </c>
      <c r="R15" s="60">
        <f>VLOOKUP($A15,'Return Data'!$B$7:$R$2292,16,0)</f>
        <v>18.392099999999999</v>
      </c>
      <c r="S15" s="62">
        <f t="shared" si="6"/>
        <v>3</v>
      </c>
    </row>
    <row r="16" spans="1:20" x14ac:dyDescent="0.3">
      <c r="A16" s="102" t="s">
        <v>1664</v>
      </c>
      <c r="B16" s="59">
        <f>VLOOKUP($A16,'Return Data'!$B$7:$R$2292,3,0)</f>
        <v>44827</v>
      </c>
      <c r="C16" s="60">
        <f>VLOOKUP($A16,'Return Data'!$B$7:$R$2292,4,0)</f>
        <v>126.926</v>
      </c>
      <c r="D16" s="60">
        <f>VLOOKUP($A16,'Return Data'!$B$7:$R$2292,10,0)</f>
        <v>13.5318</v>
      </c>
      <c r="E16" s="61">
        <f t="shared" si="0"/>
        <v>24</v>
      </c>
      <c r="F16" s="60">
        <f>VLOOKUP($A16,'Return Data'!$B$7:$R$2292,11,0)</f>
        <v>-1.6890000000000001</v>
      </c>
      <c r="G16" s="61">
        <f t="shared" si="1"/>
        <v>31</v>
      </c>
      <c r="H16" s="60">
        <f>VLOOKUP($A16,'Return Data'!$B$7:$R$2292,12,0)</f>
        <v>-4.1589</v>
      </c>
      <c r="I16" s="61">
        <f t="shared" si="2"/>
        <v>28</v>
      </c>
      <c r="J16" s="60">
        <f>VLOOKUP($A16,'Return Data'!$B$7:$R$2292,13,0)</f>
        <v>-4.1795</v>
      </c>
      <c r="K16" s="61">
        <f t="shared" si="3"/>
        <v>24</v>
      </c>
      <c r="L16" s="60">
        <f>VLOOKUP($A16,'Return Data'!$B$7:$R$2292,17,0)</f>
        <v>24.654299999999999</v>
      </c>
      <c r="M16" s="61">
        <f t="shared" si="4"/>
        <v>22</v>
      </c>
      <c r="N16" s="60">
        <f>VLOOKUP($A16,'Return Data'!$B$7:$R$2292,14,0)</f>
        <v>14.9156</v>
      </c>
      <c r="O16" s="61">
        <f t="shared" si="5"/>
        <v>19</v>
      </c>
      <c r="P16" s="60">
        <f>VLOOKUP($A16,'Return Data'!$B$7:$R$2292,15,0)</f>
        <v>8.5206</v>
      </c>
      <c r="Q16" s="61">
        <f t="shared" si="7"/>
        <v>23</v>
      </c>
      <c r="R16" s="60">
        <f>VLOOKUP($A16,'Return Data'!$B$7:$R$2292,16,0)</f>
        <v>14.6455</v>
      </c>
      <c r="S16" s="62">
        <f t="shared" si="6"/>
        <v>15</v>
      </c>
    </row>
    <row r="17" spans="1:19" x14ac:dyDescent="0.3">
      <c r="A17" s="103" t="s">
        <v>1189</v>
      </c>
      <c r="B17" s="59">
        <f>VLOOKUP($A17,'Return Data'!$B$7:$R$2292,3,0)</f>
        <v>44827</v>
      </c>
      <c r="C17" s="60">
        <f>VLOOKUP($A17,'Return Data'!$B$7:$R$2292,4,0)</f>
        <v>451.86</v>
      </c>
      <c r="D17" s="60">
        <f>VLOOKUP($A17,'Return Data'!$B$7:$R$2292,10,0)</f>
        <v>14.316800000000001</v>
      </c>
      <c r="E17" s="61">
        <f t="shared" si="0"/>
        <v>16</v>
      </c>
      <c r="F17" s="60">
        <f>VLOOKUP($A17,'Return Data'!$B$7:$R$2292,11,0)</f>
        <v>4.7816000000000001</v>
      </c>
      <c r="G17" s="61">
        <f t="shared" si="1"/>
        <v>8</v>
      </c>
      <c r="H17" s="60">
        <f>VLOOKUP($A17,'Return Data'!$B$7:$R$2292,12,0)</f>
        <v>2.5718999999999999</v>
      </c>
      <c r="I17" s="61">
        <f t="shared" si="2"/>
        <v>7</v>
      </c>
      <c r="J17" s="60">
        <f>VLOOKUP($A17,'Return Data'!$B$7:$R$2292,13,0)</f>
        <v>0.97199999999999998</v>
      </c>
      <c r="K17" s="61">
        <f t="shared" si="3"/>
        <v>9</v>
      </c>
      <c r="L17" s="60">
        <f>VLOOKUP($A17,'Return Data'!$B$7:$R$2292,17,0)</f>
        <v>32.260899999999999</v>
      </c>
      <c r="M17" s="61">
        <f t="shared" si="4"/>
        <v>8</v>
      </c>
      <c r="N17" s="60">
        <f>VLOOKUP($A17,'Return Data'!$B$7:$R$2292,14,0)</f>
        <v>15.958600000000001</v>
      </c>
      <c r="O17" s="61">
        <f t="shared" si="5"/>
        <v>14</v>
      </c>
      <c r="P17" s="60">
        <f>VLOOKUP($A17,'Return Data'!$B$7:$R$2292,15,0)</f>
        <v>11.7966</v>
      </c>
      <c r="Q17" s="61">
        <f t="shared" si="7"/>
        <v>12</v>
      </c>
      <c r="R17" s="60">
        <f>VLOOKUP($A17,'Return Data'!$B$7:$R$2292,16,0)</f>
        <v>14.581099999999999</v>
      </c>
      <c r="S17" s="62">
        <f t="shared" si="6"/>
        <v>16</v>
      </c>
    </row>
    <row r="18" spans="1:19" x14ac:dyDescent="0.3">
      <c r="A18" s="58" t="s">
        <v>1672</v>
      </c>
      <c r="B18" s="59">
        <f>VLOOKUP($A18,'Return Data'!$B$7:$R$2292,3,0)</f>
        <v>44827</v>
      </c>
      <c r="C18" s="60">
        <f>VLOOKUP($A18,'Return Data'!$B$7:$R$2292,4,0)</f>
        <v>35.090000000000003</v>
      </c>
      <c r="D18" s="60">
        <f>VLOOKUP($A18,'Return Data'!$B$7:$R$2292,10,0)</f>
        <v>17.161899999999999</v>
      </c>
      <c r="E18" s="61">
        <f t="shared" si="0"/>
        <v>5</v>
      </c>
      <c r="F18" s="60">
        <f>VLOOKUP($A18,'Return Data'!$B$7:$R$2292,11,0)</f>
        <v>2.7827000000000002</v>
      </c>
      <c r="G18" s="61">
        <f t="shared" si="1"/>
        <v>17</v>
      </c>
      <c r="H18" s="60">
        <f>VLOOKUP($A18,'Return Data'!$B$7:$R$2292,12,0)</f>
        <v>1.8873</v>
      </c>
      <c r="I18" s="61">
        <f t="shared" si="2"/>
        <v>11</v>
      </c>
      <c r="J18" s="60">
        <f>VLOOKUP($A18,'Return Data'!$B$7:$R$2292,13,0)</f>
        <v>1.4455</v>
      </c>
      <c r="K18" s="61">
        <f t="shared" si="3"/>
        <v>6</v>
      </c>
      <c r="L18" s="60">
        <f>VLOOKUP($A18,'Return Data'!$B$7:$R$2292,17,0)</f>
        <v>29.481300000000001</v>
      </c>
      <c r="M18" s="61">
        <f t="shared" si="4"/>
        <v>9</v>
      </c>
      <c r="N18" s="60">
        <f>VLOOKUP($A18,'Return Data'!$B$7:$R$2292,14,0)</f>
        <v>17.3216</v>
      </c>
      <c r="O18" s="61">
        <f t="shared" si="5"/>
        <v>13</v>
      </c>
      <c r="P18" s="60">
        <f>VLOOKUP($A18,'Return Data'!$B$7:$R$2292,15,0)</f>
        <v>12.270300000000001</v>
      </c>
      <c r="Q18" s="61">
        <f t="shared" si="7"/>
        <v>9</v>
      </c>
      <c r="R18" s="60">
        <f>VLOOKUP($A18,'Return Data'!$B$7:$R$2292,16,0)</f>
        <v>15.9232</v>
      </c>
      <c r="S18" s="62">
        <f t="shared" si="6"/>
        <v>10</v>
      </c>
    </row>
    <row r="19" spans="1:19" x14ac:dyDescent="0.3">
      <c r="A19" s="58" t="s">
        <v>1694</v>
      </c>
      <c r="B19" s="59">
        <f>VLOOKUP($A19,'Return Data'!$B$7:$R$2292,3,0)</f>
        <v>44827</v>
      </c>
      <c r="C19" s="60">
        <f>VLOOKUP($A19,'Return Data'!$B$7:$R$2292,4,0)</f>
        <v>137.202</v>
      </c>
      <c r="D19" s="60">
        <f>VLOOKUP($A19,'Return Data'!$B$7:$R$2292,10,0)</f>
        <v>15.8996</v>
      </c>
      <c r="E19" s="61">
        <f t="shared" si="0"/>
        <v>9</v>
      </c>
      <c r="F19" s="60">
        <f>VLOOKUP($A19,'Return Data'!$B$7:$R$2292,11,0)</f>
        <v>2.3818999999999999</v>
      </c>
      <c r="G19" s="61">
        <f t="shared" si="1"/>
        <v>21</v>
      </c>
      <c r="H19" s="60">
        <f>VLOOKUP($A19,'Return Data'!$B$7:$R$2292,12,0)</f>
        <v>-7.8700000000000006E-2</v>
      </c>
      <c r="I19" s="61">
        <f t="shared" si="2"/>
        <v>19</v>
      </c>
      <c r="J19" s="60">
        <f>VLOOKUP($A19,'Return Data'!$B$7:$R$2292,13,0)</f>
        <v>0.62490000000000001</v>
      </c>
      <c r="K19" s="61">
        <f t="shared" si="3"/>
        <v>10</v>
      </c>
      <c r="L19" s="60">
        <f>VLOOKUP($A19,'Return Data'!$B$7:$R$2292,17,0)</f>
        <v>26.4331</v>
      </c>
      <c r="M19" s="61">
        <f t="shared" si="4"/>
        <v>16</v>
      </c>
      <c r="N19" s="60">
        <f>VLOOKUP($A19,'Return Data'!$B$7:$R$2292,14,0)</f>
        <v>13.0341</v>
      </c>
      <c r="O19" s="61">
        <f t="shared" si="5"/>
        <v>26</v>
      </c>
      <c r="P19" s="60">
        <f>VLOOKUP($A19,'Return Data'!$B$7:$R$2292,15,0)</f>
        <v>8.6723999999999997</v>
      </c>
      <c r="Q19" s="61">
        <f t="shared" si="7"/>
        <v>22</v>
      </c>
      <c r="R19" s="60">
        <f>VLOOKUP($A19,'Return Data'!$B$7:$R$2292,16,0)</f>
        <v>16.657900000000001</v>
      </c>
      <c r="S19" s="62">
        <f t="shared" si="6"/>
        <v>8</v>
      </c>
    </row>
    <row r="20" spans="1:19" x14ac:dyDescent="0.3">
      <c r="A20" s="58" t="s">
        <v>1192</v>
      </c>
      <c r="B20" s="59">
        <f>VLOOKUP($A20,'Return Data'!$B$7:$R$2292,3,0)</f>
        <v>44827</v>
      </c>
      <c r="C20" s="60">
        <f>VLOOKUP($A20,'Return Data'!$B$7:$R$2292,4,0)</f>
        <v>78.3</v>
      </c>
      <c r="D20" s="60">
        <f>VLOOKUP($A20,'Return Data'!$B$7:$R$2292,10,0)</f>
        <v>16.552499999999998</v>
      </c>
      <c r="E20" s="61">
        <f t="shared" si="0"/>
        <v>6</v>
      </c>
      <c r="F20" s="60">
        <f>VLOOKUP($A20,'Return Data'!$B$7:$R$2292,11,0)</f>
        <v>3.8323999999999998</v>
      </c>
      <c r="G20" s="61">
        <f t="shared" si="1"/>
        <v>10</v>
      </c>
      <c r="H20" s="60">
        <f>VLOOKUP($A20,'Return Data'!$B$7:$R$2292,12,0)</f>
        <v>-2.0270000000000001</v>
      </c>
      <c r="I20" s="61">
        <f t="shared" si="2"/>
        <v>25</v>
      </c>
      <c r="J20" s="60">
        <f>VLOOKUP($A20,'Return Data'!$B$7:$R$2292,13,0)</f>
        <v>-2.9620000000000002</v>
      </c>
      <c r="K20" s="61">
        <f t="shared" si="3"/>
        <v>21</v>
      </c>
      <c r="L20" s="60">
        <f>VLOOKUP($A20,'Return Data'!$B$7:$R$2292,17,0)</f>
        <v>29.3475</v>
      </c>
      <c r="M20" s="61">
        <f t="shared" si="4"/>
        <v>10</v>
      </c>
      <c r="N20" s="60">
        <f>VLOOKUP($A20,'Return Data'!$B$7:$R$2292,14,0)</f>
        <v>18.544699999999999</v>
      </c>
      <c r="O20" s="61">
        <f t="shared" si="5"/>
        <v>9</v>
      </c>
      <c r="P20" s="60">
        <f>VLOOKUP($A20,'Return Data'!$B$7:$R$2292,15,0)</f>
        <v>11.0961</v>
      </c>
      <c r="Q20" s="61">
        <f t="shared" si="7"/>
        <v>16</v>
      </c>
      <c r="R20" s="60">
        <f>VLOOKUP($A20,'Return Data'!$B$7:$R$2292,16,0)</f>
        <v>15.217000000000001</v>
      </c>
      <c r="S20" s="62">
        <f t="shared" si="6"/>
        <v>13</v>
      </c>
    </row>
    <row r="21" spans="1:19" x14ac:dyDescent="0.3">
      <c r="A21" s="58" t="s">
        <v>1195</v>
      </c>
      <c r="B21" s="59">
        <f>VLOOKUP($A21,'Return Data'!$B$7:$R$2292,3,0)</f>
        <v>44827</v>
      </c>
      <c r="C21" s="60">
        <f>VLOOKUP($A21,'Return Data'!$B$7:$R$2292,4,0)</f>
        <v>13.806100000000001</v>
      </c>
      <c r="D21" s="60">
        <f>VLOOKUP($A21,'Return Data'!$B$7:$R$2292,10,0)</f>
        <v>15.8385</v>
      </c>
      <c r="E21" s="61">
        <f t="shared" si="0"/>
        <v>10</v>
      </c>
      <c r="F21" s="60">
        <f>VLOOKUP($A21,'Return Data'!$B$7:$R$2292,11,0)</f>
        <v>7.3912000000000004</v>
      </c>
      <c r="G21" s="61">
        <f t="shared" si="1"/>
        <v>5</v>
      </c>
      <c r="H21" s="60">
        <f>VLOOKUP($A21,'Return Data'!$B$7:$R$2292,12,0)</f>
        <v>1.6035999999999999</v>
      </c>
      <c r="I21" s="61">
        <f t="shared" si="2"/>
        <v>14</v>
      </c>
      <c r="J21" s="60">
        <f>VLOOKUP($A21,'Return Data'!$B$7:$R$2292,13,0)</f>
        <v>-6.4100999999999999</v>
      </c>
      <c r="K21" s="61">
        <f t="shared" si="3"/>
        <v>29</v>
      </c>
      <c r="L21" s="60">
        <f>VLOOKUP($A21,'Return Data'!$B$7:$R$2292,17,0)</f>
        <v>21.369700000000002</v>
      </c>
      <c r="M21" s="61">
        <f t="shared" si="4"/>
        <v>28</v>
      </c>
      <c r="N21" s="60"/>
      <c r="O21" s="61"/>
      <c r="P21" s="60"/>
      <c r="Q21" s="61"/>
      <c r="R21" s="60">
        <f>VLOOKUP($A21,'Return Data'!$B$7:$R$2292,16,0)</f>
        <v>10.069599999999999</v>
      </c>
      <c r="S21" s="62">
        <f t="shared" si="6"/>
        <v>29</v>
      </c>
    </row>
    <row r="22" spans="1:19" x14ac:dyDescent="0.3">
      <c r="A22" s="58" t="s">
        <v>2008</v>
      </c>
      <c r="B22" s="59">
        <f>VLOOKUP($A22,'Return Data'!$B$7:$R$2292,3,0)</f>
        <v>44827</v>
      </c>
      <c r="C22" s="60">
        <f>VLOOKUP($A22,'Return Data'!$B$7:$R$2292,4,0)</f>
        <v>53.0764</v>
      </c>
      <c r="D22" s="60">
        <f>VLOOKUP($A22,'Return Data'!$B$7:$R$2292,10,0)</f>
        <v>14.723599999999999</v>
      </c>
      <c r="E22" s="61">
        <f t="shared" si="0"/>
        <v>13</v>
      </c>
      <c r="F22" s="60">
        <f>VLOOKUP($A22,'Return Data'!$B$7:$R$2292,11,0)</f>
        <v>4.8179999999999996</v>
      </c>
      <c r="G22" s="61">
        <f t="shared" si="1"/>
        <v>7</v>
      </c>
      <c r="H22" s="60">
        <f>VLOOKUP($A22,'Return Data'!$B$7:$R$2292,12,0)</f>
        <v>4.0888999999999998</v>
      </c>
      <c r="I22" s="61">
        <f t="shared" si="2"/>
        <v>5</v>
      </c>
      <c r="J22" s="60">
        <f>VLOOKUP($A22,'Return Data'!$B$7:$R$2292,13,0)</f>
        <v>1.3877999999999999</v>
      </c>
      <c r="K22" s="61">
        <f t="shared" si="3"/>
        <v>7</v>
      </c>
      <c r="L22" s="60">
        <f>VLOOKUP($A22,'Return Data'!$B$7:$R$2292,17,0)</f>
        <v>33.111899999999999</v>
      </c>
      <c r="M22" s="61">
        <f t="shared" si="4"/>
        <v>6</v>
      </c>
      <c r="N22" s="60">
        <f>VLOOKUP($A22,'Return Data'!$B$7:$R$2292,14,0)</f>
        <v>15.609500000000001</v>
      </c>
      <c r="O22" s="61">
        <f t="shared" ref="O22:O34" si="8">RANK(N22,N$8:N$39,0)</f>
        <v>16</v>
      </c>
      <c r="P22" s="60">
        <f>VLOOKUP($A22,'Return Data'!$B$7:$R$2292,15,0)</f>
        <v>11.6517</v>
      </c>
      <c r="Q22" s="61">
        <f>RANK(P22,P$8:P$39,0)</f>
        <v>15</v>
      </c>
      <c r="R22" s="60">
        <f>VLOOKUP($A22,'Return Data'!$B$7:$R$2292,16,0)</f>
        <v>12.654400000000001</v>
      </c>
      <c r="S22" s="62">
        <f t="shared" si="6"/>
        <v>22</v>
      </c>
    </row>
    <row r="23" spans="1:19" x14ac:dyDescent="0.3">
      <c r="A23" s="58" t="s">
        <v>1681</v>
      </c>
      <c r="B23" s="59">
        <f>VLOOKUP($A23,'Return Data'!$B$7:$R$2292,3,0)</f>
        <v>44827</v>
      </c>
      <c r="C23" s="60">
        <f>VLOOKUP($A23,'Return Data'!$B$7:$R$2292,4,0)</f>
        <v>52.723999999999997</v>
      </c>
      <c r="D23" s="60">
        <f>VLOOKUP($A23,'Return Data'!$B$7:$R$2292,10,0)</f>
        <v>13.776400000000001</v>
      </c>
      <c r="E23" s="61">
        <f t="shared" si="0"/>
        <v>21</v>
      </c>
      <c r="F23" s="60">
        <f>VLOOKUP($A23,'Return Data'!$B$7:$R$2292,11,0)</f>
        <v>3.5347</v>
      </c>
      <c r="G23" s="61">
        <f t="shared" si="1"/>
        <v>11</v>
      </c>
      <c r="H23" s="60">
        <f>VLOOKUP($A23,'Return Data'!$B$7:$R$2292,12,0)</f>
        <v>2.0221</v>
      </c>
      <c r="I23" s="61">
        <f t="shared" si="2"/>
        <v>8</v>
      </c>
      <c r="J23" s="60">
        <f>VLOOKUP($A23,'Return Data'!$B$7:$R$2292,13,0)</f>
        <v>-1.5866</v>
      </c>
      <c r="K23" s="61">
        <f t="shared" si="3"/>
        <v>17</v>
      </c>
      <c r="L23" s="60">
        <f>VLOOKUP($A23,'Return Data'!$B$7:$R$2292,17,0)</f>
        <v>24.0412</v>
      </c>
      <c r="M23" s="61">
        <f t="shared" si="4"/>
        <v>24</v>
      </c>
      <c r="N23" s="60">
        <f>VLOOKUP($A23,'Return Data'!$B$7:$R$2292,14,0)</f>
        <v>13.4739</v>
      </c>
      <c r="O23" s="61">
        <f t="shared" si="8"/>
        <v>23</v>
      </c>
      <c r="P23" s="60">
        <f>VLOOKUP($A23,'Return Data'!$B$7:$R$2292,15,0)</f>
        <v>10.6587</v>
      </c>
      <c r="Q23" s="61">
        <f>RANK(P23,P$8:P$39,0)</f>
        <v>18</v>
      </c>
      <c r="R23" s="60">
        <f>VLOOKUP($A23,'Return Data'!$B$7:$R$2292,16,0)</f>
        <v>13.596299999999999</v>
      </c>
      <c r="S23" s="62">
        <f t="shared" si="6"/>
        <v>18</v>
      </c>
    </row>
    <row r="24" spans="1:19" x14ac:dyDescent="0.3">
      <c r="A24" s="58" t="s">
        <v>1696</v>
      </c>
      <c r="B24" s="59">
        <f>VLOOKUP($A24,'Return Data'!$B$7:$R$2292,3,0)</f>
        <v>44827</v>
      </c>
      <c r="C24" s="60">
        <f>VLOOKUP($A24,'Return Data'!$B$7:$R$2292,4,0)</f>
        <v>119.90300000000001</v>
      </c>
      <c r="D24" s="60">
        <f>VLOOKUP($A24,'Return Data'!$B$7:$R$2292,10,0)</f>
        <v>13.801</v>
      </c>
      <c r="E24" s="61">
        <f t="shared" si="0"/>
        <v>20</v>
      </c>
      <c r="F24" s="60">
        <f>VLOOKUP($A24,'Return Data'!$B$7:$R$2292,11,0)</f>
        <v>3.0918000000000001</v>
      </c>
      <c r="G24" s="61">
        <f t="shared" si="1"/>
        <v>14</v>
      </c>
      <c r="H24" s="60">
        <f>VLOOKUP($A24,'Return Data'!$B$7:$R$2292,12,0)</f>
        <v>1.8769</v>
      </c>
      <c r="I24" s="61">
        <f t="shared" si="2"/>
        <v>12</v>
      </c>
      <c r="J24" s="60">
        <f>VLOOKUP($A24,'Return Data'!$B$7:$R$2292,13,0)</f>
        <v>-0.85170000000000001</v>
      </c>
      <c r="K24" s="61">
        <f t="shared" si="3"/>
        <v>14</v>
      </c>
      <c r="L24" s="60">
        <f>VLOOKUP($A24,'Return Data'!$B$7:$R$2292,17,0)</f>
        <v>23.1327</v>
      </c>
      <c r="M24" s="61">
        <f t="shared" si="4"/>
        <v>25</v>
      </c>
      <c r="N24" s="60">
        <f>VLOOKUP($A24,'Return Data'!$B$7:$R$2292,14,0)</f>
        <v>13.8004</v>
      </c>
      <c r="O24" s="61">
        <f t="shared" si="8"/>
        <v>21</v>
      </c>
      <c r="P24" s="60">
        <f>VLOOKUP($A24,'Return Data'!$B$7:$R$2292,15,0)</f>
        <v>9.1755999999999993</v>
      </c>
      <c r="Q24" s="61">
        <f>RANK(P24,P$8:P$39,0)</f>
        <v>21</v>
      </c>
      <c r="R24" s="60">
        <f>VLOOKUP($A24,'Return Data'!$B$7:$R$2292,16,0)</f>
        <v>15.377000000000001</v>
      </c>
      <c r="S24" s="62">
        <f t="shared" si="6"/>
        <v>12</v>
      </c>
    </row>
    <row r="25" spans="1:19" x14ac:dyDescent="0.3">
      <c r="A25" s="58" t="s">
        <v>1883</v>
      </c>
      <c r="B25" s="59">
        <f>VLOOKUP($A25,'Return Data'!$B$7:$R$2292,3,0)</f>
        <v>44827</v>
      </c>
      <c r="C25" s="60">
        <f>VLOOKUP($A25,'Return Data'!$B$7:$R$2292,4,0)</f>
        <v>66.018699999999995</v>
      </c>
      <c r="D25" s="60">
        <f>VLOOKUP($A25,'Return Data'!$B$7:$R$2292,10,0)</f>
        <v>13.5321</v>
      </c>
      <c r="E25" s="61">
        <f t="shared" si="0"/>
        <v>23</v>
      </c>
      <c r="F25" s="60">
        <f>VLOOKUP($A25,'Return Data'!$B$7:$R$2292,11,0)</f>
        <v>3.1488999999999998</v>
      </c>
      <c r="G25" s="61">
        <f t="shared" si="1"/>
        <v>13</v>
      </c>
      <c r="H25" s="60">
        <f>VLOOKUP($A25,'Return Data'!$B$7:$R$2292,12,0)</f>
        <v>-0.26119999999999999</v>
      </c>
      <c r="I25" s="61">
        <f t="shared" si="2"/>
        <v>21</v>
      </c>
      <c r="J25" s="60">
        <f>VLOOKUP($A25,'Return Data'!$B$7:$R$2292,13,0)</f>
        <v>-2.7141999999999999</v>
      </c>
      <c r="K25" s="61">
        <f t="shared" si="3"/>
        <v>19</v>
      </c>
      <c r="L25" s="60">
        <f>VLOOKUP($A25,'Return Data'!$B$7:$R$2292,17,0)</f>
        <v>20.352399999999999</v>
      </c>
      <c r="M25" s="61">
        <f t="shared" si="4"/>
        <v>30</v>
      </c>
      <c r="N25" s="60">
        <f>VLOOKUP($A25,'Return Data'!$B$7:$R$2292,14,0)</f>
        <v>10.7506</v>
      </c>
      <c r="O25" s="61">
        <f t="shared" si="8"/>
        <v>29</v>
      </c>
      <c r="P25" s="60">
        <f>VLOOKUP($A25,'Return Data'!$B$7:$R$2292,15,0)</f>
        <v>9.2886000000000006</v>
      </c>
      <c r="Q25" s="61">
        <f>RANK(P25,P$8:P$39,0)</f>
        <v>20</v>
      </c>
      <c r="R25" s="60">
        <f>VLOOKUP($A25,'Return Data'!$B$7:$R$2292,16,0)</f>
        <v>8.9305000000000003</v>
      </c>
      <c r="S25" s="62">
        <f t="shared" si="6"/>
        <v>31</v>
      </c>
    </row>
    <row r="26" spans="1:19" x14ac:dyDescent="0.3">
      <c r="A26" s="58" t="s">
        <v>1197</v>
      </c>
      <c r="B26" s="59">
        <f>VLOOKUP($A26,'Return Data'!$B$7:$R$2292,3,0)</f>
        <v>44827</v>
      </c>
      <c r="C26" s="60">
        <f>VLOOKUP($A26,'Return Data'!$B$7:$R$2292,4,0)</f>
        <v>20.704999999999998</v>
      </c>
      <c r="D26" s="60">
        <f>VLOOKUP($A26,'Return Data'!$B$7:$R$2292,10,0)</f>
        <v>16.465499999999999</v>
      </c>
      <c r="E26" s="61">
        <f t="shared" si="0"/>
        <v>7</v>
      </c>
      <c r="F26" s="60">
        <f>VLOOKUP($A26,'Return Data'!$B$7:$R$2292,11,0)</f>
        <v>2.8753000000000002</v>
      </c>
      <c r="G26" s="61">
        <f t="shared" si="1"/>
        <v>15</v>
      </c>
      <c r="H26" s="60">
        <f>VLOOKUP($A26,'Return Data'!$B$7:$R$2292,12,0)</f>
        <v>1.9132</v>
      </c>
      <c r="I26" s="61">
        <f t="shared" si="2"/>
        <v>9</v>
      </c>
      <c r="J26" s="60">
        <f>VLOOKUP($A26,'Return Data'!$B$7:$R$2292,13,0)</f>
        <v>1.2311000000000001</v>
      </c>
      <c r="K26" s="61">
        <f t="shared" si="3"/>
        <v>8</v>
      </c>
      <c r="L26" s="60">
        <f>VLOOKUP($A26,'Return Data'!$B$7:$R$2292,17,0)</f>
        <v>35.846600000000002</v>
      </c>
      <c r="M26" s="61">
        <f t="shared" si="4"/>
        <v>4</v>
      </c>
      <c r="N26" s="60">
        <f>VLOOKUP($A26,'Return Data'!$B$7:$R$2292,14,0)</f>
        <v>22.954499999999999</v>
      </c>
      <c r="O26" s="61">
        <f t="shared" si="8"/>
        <v>3</v>
      </c>
      <c r="P26" s="60"/>
      <c r="Q26" s="61"/>
      <c r="R26" s="60">
        <f>VLOOKUP($A26,'Return Data'!$B$7:$R$2292,16,0)</f>
        <v>14.5067</v>
      </c>
      <c r="S26" s="62">
        <f t="shared" si="6"/>
        <v>17</v>
      </c>
    </row>
    <row r="27" spans="1:19" x14ac:dyDescent="0.3">
      <c r="A27" s="58" t="s">
        <v>1692</v>
      </c>
      <c r="B27" s="59">
        <f>VLOOKUP($A27,'Return Data'!$B$7:$R$2292,3,0)</f>
        <v>44827</v>
      </c>
      <c r="C27" s="60">
        <f>VLOOKUP($A27,'Return Data'!$B$7:$R$2292,4,0)</f>
        <v>34.560899999999997</v>
      </c>
      <c r="D27" s="60">
        <f>VLOOKUP($A27,'Return Data'!$B$7:$R$2292,10,0)</f>
        <v>17.906600000000001</v>
      </c>
      <c r="E27" s="61">
        <f t="shared" si="0"/>
        <v>4</v>
      </c>
      <c r="F27" s="60">
        <f>VLOOKUP($A27,'Return Data'!$B$7:$R$2292,11,0)</f>
        <v>8.4528999999999996</v>
      </c>
      <c r="G27" s="61">
        <f t="shared" si="1"/>
        <v>3</v>
      </c>
      <c r="H27" s="60">
        <f>VLOOKUP($A27,'Return Data'!$B$7:$R$2292,12,0)</f>
        <v>1.8533999999999999</v>
      </c>
      <c r="I27" s="61">
        <f t="shared" si="2"/>
        <v>13</v>
      </c>
      <c r="J27" s="60">
        <f>VLOOKUP($A27,'Return Data'!$B$7:$R$2292,13,0)</f>
        <v>-4.5457999999999998</v>
      </c>
      <c r="K27" s="61">
        <f t="shared" si="3"/>
        <v>25</v>
      </c>
      <c r="L27" s="60">
        <f>VLOOKUP($A27,'Return Data'!$B$7:$R$2292,17,0)</f>
        <v>18.1921</v>
      </c>
      <c r="M27" s="61">
        <f t="shared" si="4"/>
        <v>31</v>
      </c>
      <c r="N27" s="60">
        <f>VLOOKUP($A27,'Return Data'!$B$7:$R$2292,14,0)</f>
        <v>9.0622000000000007</v>
      </c>
      <c r="O27" s="61">
        <f t="shared" si="8"/>
        <v>30</v>
      </c>
      <c r="P27" s="60">
        <f>VLOOKUP($A27,'Return Data'!$B$7:$R$2292,15,0)</f>
        <v>5.8761000000000001</v>
      </c>
      <c r="Q27" s="61">
        <f>RANK(P27,P$8:P$39,0)</f>
        <v>25</v>
      </c>
      <c r="R27" s="60">
        <f>VLOOKUP($A27,'Return Data'!$B$7:$R$2292,16,0)</f>
        <v>15.886699999999999</v>
      </c>
      <c r="S27" s="62">
        <f t="shared" si="6"/>
        <v>11</v>
      </c>
    </row>
    <row r="28" spans="1:19" x14ac:dyDescent="0.3">
      <c r="A28" s="58" t="s">
        <v>1869</v>
      </c>
      <c r="B28" s="59">
        <f>VLOOKUP($A28,'Return Data'!$B$7:$R$2292,3,0)</f>
        <v>44827</v>
      </c>
      <c r="C28" s="60">
        <f>VLOOKUP($A28,'Return Data'!$B$7:$R$2292,4,0)</f>
        <v>15.8925</v>
      </c>
      <c r="D28" s="60">
        <f>VLOOKUP($A28,'Return Data'!$B$7:$R$2292,10,0)</f>
        <v>14.432499999999999</v>
      </c>
      <c r="E28" s="61">
        <f t="shared" si="0"/>
        <v>15</v>
      </c>
      <c r="F28" s="60">
        <f>VLOOKUP($A28,'Return Data'!$B$7:$R$2292,11,0)</f>
        <v>2.6726999999999999</v>
      </c>
      <c r="G28" s="61">
        <f t="shared" si="1"/>
        <v>20</v>
      </c>
      <c r="H28" s="60">
        <f>VLOOKUP($A28,'Return Data'!$B$7:$R$2292,12,0)</f>
        <v>9.3799999999999994E-2</v>
      </c>
      <c r="I28" s="61">
        <f t="shared" si="2"/>
        <v>17</v>
      </c>
      <c r="J28" s="60">
        <f>VLOOKUP($A28,'Return Data'!$B$7:$R$2292,13,0)</f>
        <v>-0.98929999999999996</v>
      </c>
      <c r="K28" s="61">
        <f t="shared" si="3"/>
        <v>15</v>
      </c>
      <c r="L28" s="60">
        <f>VLOOKUP($A28,'Return Data'!$B$7:$R$2292,17,0)</f>
        <v>25.893699999999999</v>
      </c>
      <c r="M28" s="61">
        <f t="shared" si="4"/>
        <v>17</v>
      </c>
      <c r="N28" s="60">
        <f>VLOOKUP($A28,'Return Data'!$B$7:$R$2292,14,0)</f>
        <v>13.5352</v>
      </c>
      <c r="O28" s="61">
        <f t="shared" si="8"/>
        <v>22</v>
      </c>
      <c r="P28" s="60"/>
      <c r="Q28" s="61"/>
      <c r="R28" s="60">
        <f>VLOOKUP($A28,'Return Data'!$B$7:$R$2292,16,0)</f>
        <v>11.629300000000001</v>
      </c>
      <c r="S28" s="62">
        <f t="shared" si="6"/>
        <v>25</v>
      </c>
    </row>
    <row r="29" spans="1:19" x14ac:dyDescent="0.3">
      <c r="A29" s="58" t="s">
        <v>1198</v>
      </c>
      <c r="B29" s="59">
        <f>VLOOKUP($A29,'Return Data'!$B$7:$R$2292,3,0)</f>
        <v>44827</v>
      </c>
      <c r="C29" s="60">
        <f>VLOOKUP($A29,'Return Data'!$B$7:$R$2292,4,0)</f>
        <v>164.2561</v>
      </c>
      <c r="D29" s="60">
        <f>VLOOKUP($A29,'Return Data'!$B$7:$R$2292,10,0)</f>
        <v>21.920400000000001</v>
      </c>
      <c r="E29" s="61">
        <f t="shared" si="0"/>
        <v>2</v>
      </c>
      <c r="F29" s="60">
        <f>VLOOKUP($A29,'Return Data'!$B$7:$R$2292,11,0)</f>
        <v>11.327</v>
      </c>
      <c r="G29" s="61">
        <f t="shared" si="1"/>
        <v>1</v>
      </c>
      <c r="H29" s="60">
        <f>VLOOKUP($A29,'Return Data'!$B$7:$R$2292,12,0)</f>
        <v>14.1412</v>
      </c>
      <c r="I29" s="61">
        <f t="shared" si="2"/>
        <v>1</v>
      </c>
      <c r="J29" s="60">
        <f>VLOOKUP($A29,'Return Data'!$B$7:$R$2292,13,0)</f>
        <v>12.0153</v>
      </c>
      <c r="K29" s="61">
        <f t="shared" si="3"/>
        <v>1</v>
      </c>
      <c r="L29" s="60">
        <f>VLOOKUP($A29,'Return Data'!$B$7:$R$2292,17,0)</f>
        <v>44.650300000000001</v>
      </c>
      <c r="M29" s="61">
        <f t="shared" si="4"/>
        <v>1</v>
      </c>
      <c r="N29" s="60">
        <f>VLOOKUP($A29,'Return Data'!$B$7:$R$2292,14,0)</f>
        <v>19.496200000000002</v>
      </c>
      <c r="O29" s="61">
        <f t="shared" si="8"/>
        <v>6</v>
      </c>
      <c r="P29" s="60">
        <f>VLOOKUP($A29,'Return Data'!$B$7:$R$2292,15,0)</f>
        <v>13.543699999999999</v>
      </c>
      <c r="Q29" s="61">
        <f>RANK(P29,P$8:P$39,0)</f>
        <v>5</v>
      </c>
      <c r="R29" s="60">
        <f>VLOOKUP($A29,'Return Data'!$B$7:$R$2292,16,0)</f>
        <v>17.341899999999999</v>
      </c>
      <c r="S29" s="62">
        <f t="shared" si="6"/>
        <v>7</v>
      </c>
    </row>
    <row r="30" spans="1:19" x14ac:dyDescent="0.3">
      <c r="A30" s="58" t="s">
        <v>1654</v>
      </c>
      <c r="B30" s="59">
        <f>VLOOKUP($A30,'Return Data'!$B$7:$R$2292,3,0)</f>
        <v>44827</v>
      </c>
      <c r="C30" s="60">
        <f>VLOOKUP($A30,'Return Data'!$B$7:$R$2292,4,0)</f>
        <v>47.7898</v>
      </c>
      <c r="D30" s="60">
        <f>VLOOKUP($A30,'Return Data'!$B$7:$R$2292,10,0)</f>
        <v>10.243499999999999</v>
      </c>
      <c r="E30" s="61">
        <f t="shared" si="0"/>
        <v>31</v>
      </c>
      <c r="F30" s="60">
        <f>VLOOKUP($A30,'Return Data'!$B$7:$R$2292,11,0)</f>
        <v>-2.6396999999999999</v>
      </c>
      <c r="G30" s="61">
        <f t="shared" si="1"/>
        <v>32</v>
      </c>
      <c r="H30" s="60">
        <f>VLOOKUP($A30,'Return Data'!$B$7:$R$2292,12,0)</f>
        <v>-5.4824000000000002</v>
      </c>
      <c r="I30" s="61">
        <f t="shared" si="2"/>
        <v>30</v>
      </c>
      <c r="J30" s="60">
        <f>VLOOKUP($A30,'Return Data'!$B$7:$R$2292,13,0)</f>
        <v>-4.9603999999999999</v>
      </c>
      <c r="K30" s="61">
        <f t="shared" si="3"/>
        <v>26</v>
      </c>
      <c r="L30" s="60">
        <f>VLOOKUP($A30,'Return Data'!$B$7:$R$2292,17,0)</f>
        <v>24.6982</v>
      </c>
      <c r="M30" s="61">
        <f t="shared" si="4"/>
        <v>21</v>
      </c>
      <c r="N30" s="60">
        <f>VLOOKUP($A30,'Return Data'!$B$7:$R$2292,14,0)</f>
        <v>22.548200000000001</v>
      </c>
      <c r="O30" s="61">
        <f t="shared" si="8"/>
        <v>4</v>
      </c>
      <c r="P30" s="60">
        <f>VLOOKUP($A30,'Return Data'!$B$7:$R$2292,15,0)</f>
        <v>17.018799999999999</v>
      </c>
      <c r="Q30" s="61">
        <f>RANK(P30,P$8:P$39,0)</f>
        <v>2</v>
      </c>
      <c r="R30" s="60">
        <f>VLOOKUP($A30,'Return Data'!$B$7:$R$2292,16,0)</f>
        <v>18.256699999999999</v>
      </c>
      <c r="S30" s="62">
        <f t="shared" si="6"/>
        <v>4</v>
      </c>
    </row>
    <row r="31" spans="1:19" x14ac:dyDescent="0.3">
      <c r="A31" s="58" t="s">
        <v>1684</v>
      </c>
      <c r="B31" s="59">
        <f>VLOOKUP($A31,'Return Data'!$B$7:$R$2292,3,0)</f>
        <v>44827</v>
      </c>
      <c r="C31" s="60">
        <f>VLOOKUP($A31,'Return Data'!$B$7:$R$2292,4,0)</f>
        <v>25.02</v>
      </c>
      <c r="D31" s="60">
        <f>VLOOKUP($A31,'Return Data'!$B$7:$R$2292,10,0)</f>
        <v>12.7027</v>
      </c>
      <c r="E31" s="61">
        <f t="shared" si="0"/>
        <v>27</v>
      </c>
      <c r="F31" s="60">
        <f>VLOOKUP($A31,'Return Data'!$B$7:$R$2292,11,0)</f>
        <v>-1.3407</v>
      </c>
      <c r="G31" s="61">
        <f t="shared" si="1"/>
        <v>29</v>
      </c>
      <c r="H31" s="60">
        <f>VLOOKUP($A31,'Return Data'!$B$7:$R$2292,12,0)</f>
        <v>-5.6204999999999998</v>
      </c>
      <c r="I31" s="61">
        <f t="shared" si="2"/>
        <v>31</v>
      </c>
      <c r="J31" s="60">
        <f>VLOOKUP($A31,'Return Data'!$B$7:$R$2292,13,0)</f>
        <v>-6.3623000000000003</v>
      </c>
      <c r="K31" s="61">
        <f t="shared" si="3"/>
        <v>28</v>
      </c>
      <c r="L31" s="60">
        <f>VLOOKUP($A31,'Return Data'!$B$7:$R$2292,17,0)</f>
        <v>28.7654</v>
      </c>
      <c r="M31" s="61">
        <f t="shared" si="4"/>
        <v>11</v>
      </c>
      <c r="N31" s="60">
        <f>VLOOKUP($A31,'Return Data'!$B$7:$R$2292,14,0)</f>
        <v>23.361000000000001</v>
      </c>
      <c r="O31" s="61">
        <f t="shared" si="8"/>
        <v>2</v>
      </c>
      <c r="P31" s="60">
        <f>VLOOKUP($A31,'Return Data'!$B$7:$R$2292,15,0)</f>
        <v>14.345599999999999</v>
      </c>
      <c r="Q31" s="61">
        <f>RANK(P31,P$8:P$39,0)</f>
        <v>3</v>
      </c>
      <c r="R31" s="60">
        <f>VLOOKUP($A31,'Return Data'!$B$7:$R$2292,16,0)</f>
        <v>12.894299999999999</v>
      </c>
      <c r="S31" s="62">
        <f t="shared" si="6"/>
        <v>20</v>
      </c>
    </row>
    <row r="32" spans="1:19" x14ac:dyDescent="0.3">
      <c r="A32" s="58" t="s">
        <v>1200</v>
      </c>
      <c r="B32" s="59">
        <f>VLOOKUP($A32,'Return Data'!$B$7:$R$2292,3,0)</f>
        <v>44827</v>
      </c>
      <c r="C32" s="60">
        <f>VLOOKUP($A32,'Return Data'!$B$7:$R$2292,4,0)</f>
        <v>447.97789999999998</v>
      </c>
      <c r="D32" s="60">
        <f>VLOOKUP($A32,'Return Data'!$B$7:$R$2292,10,0)</f>
        <v>23.641999999999999</v>
      </c>
      <c r="E32" s="61">
        <f t="shared" si="0"/>
        <v>1</v>
      </c>
      <c r="F32" s="60">
        <f>VLOOKUP($A32,'Return Data'!$B$7:$R$2292,11,0)</f>
        <v>8.9041999999999994</v>
      </c>
      <c r="G32" s="61">
        <f t="shared" si="1"/>
        <v>2</v>
      </c>
      <c r="H32" s="60">
        <f>VLOOKUP($A32,'Return Data'!$B$7:$R$2292,12,0)</f>
        <v>9.0055999999999994</v>
      </c>
      <c r="I32" s="61">
        <f t="shared" si="2"/>
        <v>3</v>
      </c>
      <c r="J32" s="60">
        <f>VLOOKUP($A32,'Return Data'!$B$7:$R$2292,13,0)</f>
        <v>9.3533000000000008</v>
      </c>
      <c r="K32" s="61">
        <f t="shared" si="3"/>
        <v>3</v>
      </c>
      <c r="L32" s="60">
        <f>VLOOKUP($A32,'Return Data'!$B$7:$R$2292,17,0)</f>
        <v>43.065600000000003</v>
      </c>
      <c r="M32" s="61">
        <f t="shared" si="4"/>
        <v>2</v>
      </c>
      <c r="N32" s="60">
        <f>VLOOKUP($A32,'Return Data'!$B$7:$R$2292,14,0)</f>
        <v>35.778300000000002</v>
      </c>
      <c r="O32" s="61">
        <f t="shared" si="8"/>
        <v>1</v>
      </c>
      <c r="P32" s="60">
        <f>VLOOKUP($A32,'Return Data'!$B$7:$R$2292,15,0)</f>
        <v>22.384399999999999</v>
      </c>
      <c r="Q32" s="61">
        <f>RANK(P32,P$8:P$39,0)</f>
        <v>1</v>
      </c>
      <c r="R32" s="60">
        <f>VLOOKUP($A32,'Return Data'!$B$7:$R$2292,16,0)</f>
        <v>19.318999999999999</v>
      </c>
      <c r="S32" s="62">
        <f t="shared" si="6"/>
        <v>2</v>
      </c>
    </row>
    <row r="33" spans="1:19" x14ac:dyDescent="0.3">
      <c r="A33" s="58" t="s">
        <v>1686</v>
      </c>
      <c r="B33" s="59">
        <f>VLOOKUP($A33,'Return Data'!$B$7:$R$2292,3,0)</f>
        <v>44827</v>
      </c>
      <c r="C33" s="60">
        <f>VLOOKUP($A33,'Return Data'!$B$7:$R$2292,4,0)</f>
        <v>75.571200000000005</v>
      </c>
      <c r="D33" s="60">
        <f>VLOOKUP($A33,'Return Data'!$B$7:$R$2292,10,0)</f>
        <v>12.203799999999999</v>
      </c>
      <c r="E33" s="61">
        <f t="shared" si="0"/>
        <v>30</v>
      </c>
      <c r="F33" s="60">
        <f>VLOOKUP($A33,'Return Data'!$B$7:$R$2292,11,0)</f>
        <v>0.54830000000000001</v>
      </c>
      <c r="G33" s="61">
        <f t="shared" si="1"/>
        <v>24</v>
      </c>
      <c r="H33" s="60">
        <f>VLOOKUP($A33,'Return Data'!$B$7:$R$2292,12,0)</f>
        <v>1.2415</v>
      </c>
      <c r="I33" s="61">
        <f t="shared" si="2"/>
        <v>15</v>
      </c>
      <c r="J33" s="60">
        <f>VLOOKUP($A33,'Return Data'!$B$7:$R$2292,13,0)</f>
        <v>-1.9249000000000001</v>
      </c>
      <c r="K33" s="61">
        <f t="shared" si="3"/>
        <v>18</v>
      </c>
      <c r="L33" s="60">
        <f>VLOOKUP($A33,'Return Data'!$B$7:$R$2292,17,0)</f>
        <v>28.1631</v>
      </c>
      <c r="M33" s="61">
        <f t="shared" si="4"/>
        <v>13</v>
      </c>
      <c r="N33" s="60">
        <f>VLOOKUP($A33,'Return Data'!$B$7:$R$2292,14,0)</f>
        <v>14.2386</v>
      </c>
      <c r="O33" s="61">
        <f t="shared" si="8"/>
        <v>20</v>
      </c>
      <c r="P33" s="60">
        <f>VLOOKUP($A33,'Return Data'!$B$7:$R$2292,15,0)</f>
        <v>10.9633</v>
      </c>
      <c r="Q33" s="61">
        <f>RANK(P33,P$8:P$39,0)</f>
        <v>17</v>
      </c>
      <c r="R33" s="60">
        <f>VLOOKUP($A33,'Return Data'!$B$7:$R$2292,16,0)</f>
        <v>12.6099</v>
      </c>
      <c r="S33" s="62">
        <f t="shared" si="6"/>
        <v>23</v>
      </c>
    </row>
    <row r="34" spans="1:19" x14ac:dyDescent="0.3">
      <c r="A34" s="58" t="s">
        <v>1688</v>
      </c>
      <c r="B34" s="59">
        <f>VLOOKUP($A34,'Return Data'!$B$7:$R$2292,3,0)</f>
        <v>44827</v>
      </c>
      <c r="C34" s="60">
        <f>VLOOKUP($A34,'Return Data'!$B$7:$R$2292,4,0)</f>
        <v>14.8993</v>
      </c>
      <c r="D34" s="60">
        <f>VLOOKUP($A34,'Return Data'!$B$7:$R$2292,10,0)</f>
        <v>15.9415</v>
      </c>
      <c r="E34" s="61">
        <f t="shared" si="0"/>
        <v>8</v>
      </c>
      <c r="F34" s="60">
        <f>VLOOKUP($A34,'Return Data'!$B$7:$R$2292,11,0)</f>
        <v>4.6761999999999997</v>
      </c>
      <c r="G34" s="61">
        <f t="shared" si="1"/>
        <v>9</v>
      </c>
      <c r="H34" s="60">
        <f>VLOOKUP($A34,'Return Data'!$B$7:$R$2292,12,0)</f>
        <v>3.4026999999999998</v>
      </c>
      <c r="I34" s="61">
        <f t="shared" si="2"/>
        <v>6</v>
      </c>
      <c r="J34" s="60">
        <f>VLOOKUP($A34,'Return Data'!$B$7:$R$2292,13,0)</f>
        <v>0.4869</v>
      </c>
      <c r="K34" s="61">
        <f t="shared" si="3"/>
        <v>11</v>
      </c>
      <c r="L34" s="60">
        <f>VLOOKUP($A34,'Return Data'!$B$7:$R$2292,17,0)</f>
        <v>21.671500000000002</v>
      </c>
      <c r="M34" s="61">
        <f t="shared" si="4"/>
        <v>27</v>
      </c>
      <c r="N34" s="60">
        <f>VLOOKUP($A34,'Return Data'!$B$7:$R$2292,14,0)</f>
        <v>11.895099999999999</v>
      </c>
      <c r="O34" s="61">
        <f t="shared" si="8"/>
        <v>28</v>
      </c>
      <c r="P34" s="60"/>
      <c r="Q34" s="61"/>
      <c r="R34" s="60">
        <f>VLOOKUP($A34,'Return Data'!$B$7:$R$2292,16,0)</f>
        <v>10.5122</v>
      </c>
      <c r="S34" s="62">
        <f t="shared" si="6"/>
        <v>28</v>
      </c>
    </row>
    <row r="35" spans="1:19" x14ac:dyDescent="0.3">
      <c r="A35" s="58" t="s">
        <v>1203</v>
      </c>
      <c r="B35" s="59">
        <f>VLOOKUP($A35,'Return Data'!$B$7:$R$2292,3,0)</f>
        <v>0</v>
      </c>
      <c r="C35" s="60">
        <f>VLOOKUP($A35,'Return Data'!$B$7:$R$2292,4,0)</f>
        <v>0</v>
      </c>
      <c r="D35" s="60">
        <f>VLOOKUP($A35,'Return Data'!$B$7:$R$2292,10,0)</f>
        <v>0</v>
      </c>
      <c r="E35" s="61">
        <f t="shared" si="0"/>
        <v>32</v>
      </c>
      <c r="F35" s="60">
        <f>VLOOKUP($A35,'Return Data'!$B$7:$R$2292,11,0)</f>
        <v>0</v>
      </c>
      <c r="G35" s="61">
        <f t="shared" si="1"/>
        <v>25</v>
      </c>
      <c r="H35" s="60">
        <f>VLOOKUP($A35,'Return Data'!$B$7:$R$2292,12,0)</f>
        <v>0</v>
      </c>
      <c r="I35" s="61">
        <f t="shared" si="2"/>
        <v>18</v>
      </c>
      <c r="J35" s="60">
        <f>VLOOKUP($A35,'Return Data'!$B$7:$R$2292,13,0)</f>
        <v>0</v>
      </c>
      <c r="K35" s="61">
        <f t="shared" si="3"/>
        <v>12</v>
      </c>
      <c r="L35" s="60">
        <f>VLOOKUP($A35,'Return Data'!$B$7:$R$2292,17,0)</f>
        <v>0</v>
      </c>
      <c r="M35" s="61">
        <f t="shared" si="4"/>
        <v>32</v>
      </c>
      <c r="N35" s="60"/>
      <c r="O35" s="61"/>
      <c r="P35" s="60"/>
      <c r="Q35" s="61"/>
      <c r="R35" s="60">
        <f>VLOOKUP($A35,'Return Data'!$B$7:$R$2292,16,0)</f>
        <v>0</v>
      </c>
      <c r="S35" s="62">
        <f t="shared" si="6"/>
        <v>32</v>
      </c>
    </row>
    <row r="36" spans="1:19" x14ac:dyDescent="0.3">
      <c r="A36" s="94" t="s">
        <v>1667</v>
      </c>
      <c r="B36" s="59">
        <f>VLOOKUP($A36,'Return Data'!$B$7:$R$2292,3,0)</f>
        <v>44827</v>
      </c>
      <c r="C36" s="60">
        <f>VLOOKUP($A36,'Return Data'!$B$7:$R$2292,4,0)</f>
        <v>15.8888</v>
      </c>
      <c r="D36" s="60">
        <f>VLOOKUP($A36,'Return Data'!$B$7:$R$2292,10,0)</f>
        <v>13.1069</v>
      </c>
      <c r="E36" s="61">
        <f t="shared" si="0"/>
        <v>26</v>
      </c>
      <c r="F36" s="60">
        <f>VLOOKUP($A36,'Return Data'!$B$7:$R$2292,11,0)</f>
        <v>2.7158000000000002</v>
      </c>
      <c r="G36" s="61">
        <f t="shared" si="1"/>
        <v>19</v>
      </c>
      <c r="H36" s="60">
        <f>VLOOKUP($A36,'Return Data'!$B$7:$R$2292,12,0)</f>
        <v>-0.13950000000000001</v>
      </c>
      <c r="I36" s="61">
        <f t="shared" si="2"/>
        <v>20</v>
      </c>
      <c r="J36" s="60">
        <f>VLOOKUP($A36,'Return Data'!$B$7:$R$2292,13,0)</f>
        <v>-3.2244999999999999</v>
      </c>
      <c r="K36" s="61">
        <f t="shared" si="3"/>
        <v>22</v>
      </c>
      <c r="L36" s="60">
        <f>VLOOKUP($A36,'Return Data'!$B$7:$R$2292,17,0)</f>
        <v>20.701499999999999</v>
      </c>
      <c r="M36" s="61">
        <f t="shared" si="4"/>
        <v>29</v>
      </c>
      <c r="N36" s="60">
        <f>VLOOKUP($A36,'Return Data'!$B$7:$R$2292,14,0)</f>
        <v>13.3749</v>
      </c>
      <c r="O36" s="61">
        <f>RANK(N36,N$8:N$39,0)</f>
        <v>24</v>
      </c>
      <c r="P36" s="60"/>
      <c r="Q36" s="61"/>
      <c r="R36" s="60">
        <f>VLOOKUP($A36,'Return Data'!$B$7:$R$2292,16,0)</f>
        <v>12.1142</v>
      </c>
      <c r="S36" s="62">
        <f t="shared" si="6"/>
        <v>24</v>
      </c>
    </row>
    <row r="37" spans="1:19" x14ac:dyDescent="0.3">
      <c r="A37" s="58" t="s">
        <v>1690</v>
      </c>
      <c r="B37" s="59">
        <f>VLOOKUP($A37,'Return Data'!$B$7:$R$2292,3,0)</f>
        <v>44827</v>
      </c>
      <c r="C37" s="60">
        <f>VLOOKUP($A37,'Return Data'!$B$7:$R$2292,4,0)</f>
        <v>154.94999999999999</v>
      </c>
      <c r="D37" s="60">
        <f>VLOOKUP($A37,'Return Data'!$B$7:$R$2292,10,0)</f>
        <v>19.726500000000001</v>
      </c>
      <c r="E37" s="61">
        <f t="shared" si="0"/>
        <v>3</v>
      </c>
      <c r="F37" s="60">
        <f>VLOOKUP($A37,'Return Data'!$B$7:$R$2292,11,0)</f>
        <v>4.9725999999999999</v>
      </c>
      <c r="G37" s="61">
        <f t="shared" si="1"/>
        <v>6</v>
      </c>
      <c r="H37" s="60">
        <f>VLOOKUP($A37,'Return Data'!$B$7:$R$2292,12,0)</f>
        <v>7.3581000000000003</v>
      </c>
      <c r="I37" s="61">
        <f t="shared" si="2"/>
        <v>4</v>
      </c>
      <c r="J37" s="60">
        <f>VLOOKUP($A37,'Return Data'!$B$7:$R$2292,13,0)</f>
        <v>3.0047000000000001</v>
      </c>
      <c r="K37" s="61">
        <f t="shared" si="3"/>
        <v>4</v>
      </c>
      <c r="L37" s="60">
        <f>VLOOKUP($A37,'Return Data'!$B$7:$R$2292,17,0)</f>
        <v>24.2988</v>
      </c>
      <c r="M37" s="61">
        <f t="shared" si="4"/>
        <v>23</v>
      </c>
      <c r="N37" s="60">
        <f>VLOOKUP($A37,'Return Data'!$B$7:$R$2292,14,0)</f>
        <v>12.246700000000001</v>
      </c>
      <c r="O37" s="61">
        <f>RANK(N37,N$8:N$39,0)</f>
        <v>27</v>
      </c>
      <c r="P37" s="60">
        <f>VLOOKUP($A37,'Return Data'!$B$7:$R$2292,15,0)</f>
        <v>6.8373999999999997</v>
      </c>
      <c r="Q37" s="61">
        <f>RANK(P37,P$8:P$39,0)</f>
        <v>24</v>
      </c>
      <c r="R37" s="60">
        <f>VLOOKUP($A37,'Return Data'!$B$7:$R$2292,16,0)</f>
        <v>10.0312</v>
      </c>
      <c r="S37" s="62">
        <f t="shared" si="6"/>
        <v>30</v>
      </c>
    </row>
    <row r="38" spans="1:19" x14ac:dyDescent="0.3">
      <c r="A38" s="58" t="s">
        <v>1676</v>
      </c>
      <c r="B38" s="59">
        <f>VLOOKUP($A38,'Return Data'!$B$7:$R$2292,3,0)</f>
        <v>44827</v>
      </c>
      <c r="C38" s="60">
        <f>VLOOKUP($A38,'Return Data'!$B$7:$R$2292,4,0)</f>
        <v>33.229999999999997</v>
      </c>
      <c r="D38" s="60">
        <f>VLOOKUP($A38,'Return Data'!$B$7:$R$2292,10,0)</f>
        <v>13.8794</v>
      </c>
      <c r="E38" s="61">
        <f t="shared" si="0"/>
        <v>19</v>
      </c>
      <c r="F38" s="60">
        <f>VLOOKUP($A38,'Return Data'!$B$7:$R$2292,11,0)</f>
        <v>2.7202000000000002</v>
      </c>
      <c r="G38" s="61">
        <f t="shared" si="1"/>
        <v>18</v>
      </c>
      <c r="H38" s="60">
        <f>VLOOKUP($A38,'Return Data'!$B$7:$R$2292,12,0)</f>
        <v>-1.4531000000000001</v>
      </c>
      <c r="I38" s="61">
        <f t="shared" si="2"/>
        <v>22</v>
      </c>
      <c r="J38" s="60">
        <f>VLOOKUP($A38,'Return Data'!$B$7:$R$2292,13,0)</f>
        <v>-2.9498000000000002</v>
      </c>
      <c r="K38" s="61">
        <f t="shared" si="3"/>
        <v>20</v>
      </c>
      <c r="L38" s="60">
        <f>VLOOKUP($A38,'Return Data'!$B$7:$R$2292,17,0)</f>
        <v>27.660499999999999</v>
      </c>
      <c r="M38" s="61">
        <f t="shared" si="4"/>
        <v>14</v>
      </c>
      <c r="N38" s="60">
        <f>VLOOKUP($A38,'Return Data'!$B$7:$R$2292,14,0)</f>
        <v>18.999600000000001</v>
      </c>
      <c r="O38" s="61">
        <f>RANK(N38,N$8:N$39,0)</f>
        <v>8</v>
      </c>
      <c r="P38" s="60">
        <f>VLOOKUP($A38,'Return Data'!$B$7:$R$2292,15,0)</f>
        <v>12.954800000000001</v>
      </c>
      <c r="Q38" s="61">
        <f>RANK(P38,P$8:P$39,0)</f>
        <v>8</v>
      </c>
      <c r="R38" s="60">
        <f>VLOOKUP($A38,'Return Data'!$B$7:$R$2292,16,0)</f>
        <v>11.216699999999999</v>
      </c>
      <c r="S38" s="62">
        <f t="shared" si="6"/>
        <v>27</v>
      </c>
    </row>
    <row r="39" spans="1:19" x14ac:dyDescent="0.3">
      <c r="A39" s="58" t="s">
        <v>1742</v>
      </c>
      <c r="B39" s="59">
        <f>VLOOKUP($A39,'Return Data'!$B$7:$R$2292,3,0)</f>
        <v>44827</v>
      </c>
      <c r="C39" s="60">
        <f>VLOOKUP($A39,'Return Data'!$B$7:$R$2292,4,0)</f>
        <v>240.58330000000001</v>
      </c>
      <c r="D39" s="60">
        <f>VLOOKUP($A39,'Return Data'!$B$7:$R$2292,10,0)</f>
        <v>13.157299999999999</v>
      </c>
      <c r="E39" s="61">
        <f t="shared" si="0"/>
        <v>25</v>
      </c>
      <c r="F39" s="60">
        <f>VLOOKUP($A39,'Return Data'!$B$7:$R$2292,11,0)</f>
        <v>-0.68200000000000005</v>
      </c>
      <c r="G39" s="61">
        <f t="shared" si="1"/>
        <v>26</v>
      </c>
      <c r="H39" s="60">
        <f>VLOOKUP($A39,'Return Data'!$B$7:$R$2292,12,0)</f>
        <v>-7.4916</v>
      </c>
      <c r="I39" s="61">
        <f t="shared" si="2"/>
        <v>32</v>
      </c>
      <c r="J39" s="60">
        <f>VLOOKUP($A39,'Return Data'!$B$7:$R$2292,13,0)</f>
        <v>-10.933</v>
      </c>
      <c r="K39" s="61">
        <f t="shared" si="3"/>
        <v>32</v>
      </c>
      <c r="L39" s="60">
        <f>VLOOKUP($A39,'Return Data'!$B$7:$R$2292,17,0)</f>
        <v>25.8309</v>
      </c>
      <c r="M39" s="61">
        <f t="shared" si="4"/>
        <v>19</v>
      </c>
      <c r="N39" s="60">
        <f>VLOOKUP($A39,'Return Data'!$B$7:$R$2292,14,0)</f>
        <v>18.348299999999998</v>
      </c>
      <c r="O39" s="61">
        <f>RANK(N39,N$8:N$39,0)</f>
        <v>10</v>
      </c>
      <c r="P39" s="60">
        <f>VLOOKUP($A39,'Return Data'!$B$7:$R$2292,15,0)</f>
        <v>14.227499999999999</v>
      </c>
      <c r="Q39" s="61">
        <f>RANK(P39,P$8:P$39,0)</f>
        <v>4</v>
      </c>
      <c r="R39" s="60">
        <f>VLOOKUP($A39,'Return Data'!$B$7:$R$2292,16,0)</f>
        <v>15.0845</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14.588253125</v>
      </c>
      <c r="E41" s="69"/>
      <c r="F41" s="70">
        <f>AVERAGE(F8:F39)</f>
        <v>2.924778125</v>
      </c>
      <c r="G41" s="69"/>
      <c r="H41" s="70">
        <f>AVERAGE(H8:H39)</f>
        <v>0.8177468750000001</v>
      </c>
      <c r="I41" s="69"/>
      <c r="J41" s="70">
        <f>AVERAGE(J8:J39)</f>
        <v>-1.1823999999999999</v>
      </c>
      <c r="K41" s="69"/>
      <c r="L41" s="70">
        <f>AVERAGE(L8:L39)</f>
        <v>27.153890625000003</v>
      </c>
      <c r="M41" s="69"/>
      <c r="N41" s="70">
        <f>AVERAGE(N8:N39)</f>
        <v>16.768263333333334</v>
      </c>
      <c r="O41" s="69"/>
      <c r="P41" s="70">
        <f>AVERAGE(P8:P39)</f>
        <v>11.816008</v>
      </c>
      <c r="Q41" s="69"/>
      <c r="R41" s="70">
        <f>AVERAGE(R8:R39)</f>
        <v>13.994243750000003</v>
      </c>
      <c r="S41" s="71"/>
    </row>
    <row r="42" spans="1:19" x14ac:dyDescent="0.3">
      <c r="A42" s="68" t="s">
        <v>28</v>
      </c>
      <c r="B42" s="69"/>
      <c r="C42" s="69"/>
      <c r="D42" s="70">
        <f>MIN(D8:D39)</f>
        <v>0</v>
      </c>
      <c r="E42" s="69"/>
      <c r="F42" s="70">
        <f>MIN(F8:F39)</f>
        <v>-2.6396999999999999</v>
      </c>
      <c r="G42" s="69"/>
      <c r="H42" s="70">
        <f>MIN(H8:H39)</f>
        <v>-7.4916</v>
      </c>
      <c r="I42" s="69"/>
      <c r="J42" s="70">
        <f>MIN(J8:J39)</f>
        <v>-10.933</v>
      </c>
      <c r="K42" s="69"/>
      <c r="L42" s="70">
        <f>MIN(L8:L39)</f>
        <v>0</v>
      </c>
      <c r="M42" s="69"/>
      <c r="N42" s="70">
        <f>MIN(N8:N39)</f>
        <v>9.0622000000000007</v>
      </c>
      <c r="O42" s="69"/>
      <c r="P42" s="70">
        <f>MIN(P8:P39)</f>
        <v>5.8761000000000001</v>
      </c>
      <c r="Q42" s="69"/>
      <c r="R42" s="70">
        <f>MIN(R8:R39)</f>
        <v>0</v>
      </c>
      <c r="S42" s="71"/>
    </row>
    <row r="43" spans="1:19" ht="15" thickBot="1" x14ac:dyDescent="0.35">
      <c r="A43" s="72" t="s">
        <v>29</v>
      </c>
      <c r="B43" s="73"/>
      <c r="C43" s="73"/>
      <c r="D43" s="74">
        <f>MAX(D8:D39)</f>
        <v>23.641999999999999</v>
      </c>
      <c r="E43" s="73"/>
      <c r="F43" s="74">
        <f>MAX(F8:F39)</f>
        <v>11.327</v>
      </c>
      <c r="G43" s="73"/>
      <c r="H43" s="74">
        <f>MAX(H8:H39)</f>
        <v>14.1412</v>
      </c>
      <c r="I43" s="73"/>
      <c r="J43" s="74">
        <f>MAX(J8:J39)</f>
        <v>12.0153</v>
      </c>
      <c r="K43" s="73"/>
      <c r="L43" s="74">
        <f>MAX(L8:L39)</f>
        <v>44.650300000000001</v>
      </c>
      <c r="M43" s="73"/>
      <c r="N43" s="74">
        <f>MAX(N8:N39)</f>
        <v>35.778300000000002</v>
      </c>
      <c r="O43" s="73"/>
      <c r="P43" s="74">
        <f>MAX(P8:P39)</f>
        <v>22.384399999999999</v>
      </c>
      <c r="Q43" s="73"/>
      <c r="R43" s="74">
        <f>MAX(R8:R39)</f>
        <v>21.576799999999999</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44827</v>
      </c>
      <c r="C8" s="60">
        <f>VLOOKUP($A8,'Return Data'!$B$7:$R$2292,4,0)</f>
        <v>71.377200000000002</v>
      </c>
      <c r="D8" s="60">
        <f>VLOOKUP($A8,'Return Data'!$B$7:$R$2292,10,0)</f>
        <v>16.500499999999999</v>
      </c>
      <c r="E8" s="61">
        <f t="shared" ref="E8:E21" si="0">RANK(D8,D$8:D$21,0)</f>
        <v>2</v>
      </c>
      <c r="F8" s="60">
        <f>VLOOKUP($A8,'Return Data'!$B$7:$R$2292,11,0)</f>
        <v>2.3454999999999999</v>
      </c>
      <c r="G8" s="61">
        <f t="shared" ref="G8:G21" si="1">RANK(F8,F$8:F$21,0)</f>
        <v>9</v>
      </c>
      <c r="H8" s="60">
        <f>VLOOKUP($A8,'Return Data'!$B$7:$R$2292,12,0)</f>
        <v>0.69710000000000005</v>
      </c>
      <c r="I8" s="61">
        <f t="shared" ref="I8:I21" si="2">RANK(H8,H$8:H$21,0)</f>
        <v>11</v>
      </c>
      <c r="J8" s="60">
        <f>VLOOKUP($A8,'Return Data'!$B$7:$R$2292,13,0)</f>
        <v>-3.5129999999999999</v>
      </c>
      <c r="K8" s="61">
        <f t="shared" ref="K8:K21" si="3">RANK(J8,J$8:J$21,0)</f>
        <v>14</v>
      </c>
      <c r="L8" s="60">
        <f>VLOOKUP($A8,'Return Data'!$B$7:$R$2292,17,0)</f>
        <v>27.776399999999999</v>
      </c>
      <c r="M8" s="61">
        <f t="shared" ref="M8:M21" si="4">RANK(L8,L$8:L$21,0)</f>
        <v>10</v>
      </c>
      <c r="N8" s="60">
        <f>VLOOKUP($A8,'Return Data'!$B$7:$R$2292,14,0)</f>
        <v>14.9398</v>
      </c>
      <c r="O8" s="61">
        <f t="shared" ref="O8" si="5">RANK(N8,N$8:N$21,0)</f>
        <v>10</v>
      </c>
      <c r="P8" s="60">
        <f>VLOOKUP($A8,'Return Data'!$B$7:$R$2292,15,0)</f>
        <v>3.9641000000000002</v>
      </c>
      <c r="Q8" s="61">
        <f>RANK(P8,P$8:P$21,0)</f>
        <v>12</v>
      </c>
      <c r="R8" s="60">
        <f>VLOOKUP($A8,'Return Data'!$B$7:$R$2292,16,0)</f>
        <v>14.5145</v>
      </c>
      <c r="S8" s="62">
        <f t="shared" ref="S8" si="6">RANK(R8,R$8:R$21,0)</f>
        <v>9</v>
      </c>
    </row>
    <row r="9" spans="1:20" x14ac:dyDescent="0.3">
      <c r="A9" s="58" t="s">
        <v>31</v>
      </c>
      <c r="B9" s="59">
        <f>VLOOKUP($A9,'Return Data'!$B$7:$R$2292,3,0)</f>
        <v>44827</v>
      </c>
      <c r="C9" s="60">
        <f>VLOOKUP($A9,'Return Data'!$B$7:$R$2292,4,0)</f>
        <v>434.26400000000001</v>
      </c>
      <c r="D9" s="60">
        <f>VLOOKUP($A9,'Return Data'!$B$7:$R$2292,10,0)</f>
        <v>14.3802</v>
      </c>
      <c r="E9" s="61">
        <f t="shared" si="0"/>
        <v>8</v>
      </c>
      <c r="F9" s="60">
        <f>VLOOKUP($A9,'Return Data'!$B$7:$R$2292,11,0)</f>
        <v>2.2021000000000002</v>
      </c>
      <c r="G9" s="61">
        <f t="shared" si="1"/>
        <v>10</v>
      </c>
      <c r="H9" s="60">
        <f>VLOOKUP($A9,'Return Data'!$B$7:$R$2292,12,0)</f>
        <v>0.59670000000000001</v>
      </c>
      <c r="I9" s="61">
        <f t="shared" si="2"/>
        <v>12</v>
      </c>
      <c r="J9" s="60">
        <f>VLOOKUP($A9,'Return Data'!$B$7:$R$2292,13,0)</f>
        <v>0.46179999999999999</v>
      </c>
      <c r="K9" s="61">
        <f t="shared" si="3"/>
        <v>8</v>
      </c>
      <c r="L9" s="60">
        <f>VLOOKUP($A9,'Return Data'!$B$7:$R$2292,17,0)</f>
        <v>28.682600000000001</v>
      </c>
      <c r="M9" s="61">
        <f t="shared" si="4"/>
        <v>7</v>
      </c>
      <c r="N9" s="60">
        <f>VLOOKUP($A9,'Return Data'!$B$7:$R$2292,14,0)</f>
        <v>15.3672</v>
      </c>
      <c r="O9" s="61">
        <f t="shared" ref="O9:O21" si="7">RANK(N9,N$8:N$21,0)</f>
        <v>9</v>
      </c>
      <c r="P9" s="60">
        <f>VLOOKUP($A9,'Return Data'!$B$7:$R$2292,15,0)</f>
        <v>10.1602</v>
      </c>
      <c r="Q9" s="61">
        <f t="shared" ref="Q9:Q21" si="8">RANK(P9,P$8:P$21,0)</f>
        <v>6</v>
      </c>
      <c r="R9" s="60">
        <f>VLOOKUP($A9,'Return Data'!$B$7:$R$2292,16,0)</f>
        <v>14.0627</v>
      </c>
      <c r="S9" s="62">
        <f t="shared" ref="S9:S21" si="9">RANK(R9,R$8:R$21,0)</f>
        <v>11</v>
      </c>
    </row>
    <row r="10" spans="1:20" x14ac:dyDescent="0.3">
      <c r="A10" s="58" t="s">
        <v>32</v>
      </c>
      <c r="B10" s="59">
        <f>VLOOKUP($A10,'Return Data'!$B$7:$R$2292,3,0)</f>
        <v>44827</v>
      </c>
      <c r="C10" s="60">
        <f>VLOOKUP($A10,'Return Data'!$B$7:$R$2292,4,0)</f>
        <v>258.66000000000003</v>
      </c>
      <c r="D10" s="60">
        <f>VLOOKUP($A10,'Return Data'!$B$7:$R$2292,10,0)</f>
        <v>11.505800000000001</v>
      </c>
      <c r="E10" s="61">
        <f t="shared" si="0"/>
        <v>12</v>
      </c>
      <c r="F10" s="60">
        <f>VLOOKUP($A10,'Return Data'!$B$7:$R$2292,11,0)</f>
        <v>2.6631999999999998</v>
      </c>
      <c r="G10" s="61">
        <f t="shared" si="1"/>
        <v>7</v>
      </c>
      <c r="H10" s="60">
        <f>VLOOKUP($A10,'Return Data'!$B$7:$R$2292,12,0)</f>
        <v>8.5074000000000005</v>
      </c>
      <c r="I10" s="61">
        <f t="shared" si="2"/>
        <v>2</v>
      </c>
      <c r="J10" s="60">
        <f>VLOOKUP($A10,'Return Data'!$B$7:$R$2292,13,0)</f>
        <v>7.8693999999999997</v>
      </c>
      <c r="K10" s="61">
        <f t="shared" si="3"/>
        <v>2</v>
      </c>
      <c r="L10" s="60">
        <f>VLOOKUP($A10,'Return Data'!$B$7:$R$2292,17,0)</f>
        <v>33.432499999999997</v>
      </c>
      <c r="M10" s="61">
        <f t="shared" si="4"/>
        <v>3</v>
      </c>
      <c r="N10" s="60">
        <f>VLOOKUP($A10,'Return Data'!$B$7:$R$2292,14,0)</f>
        <v>22.613499999999998</v>
      </c>
      <c r="O10" s="61">
        <f t="shared" si="7"/>
        <v>2</v>
      </c>
      <c r="P10" s="60">
        <f>VLOOKUP($A10,'Return Data'!$B$7:$R$2292,15,0)</f>
        <v>13.538</v>
      </c>
      <c r="Q10" s="61">
        <f t="shared" si="8"/>
        <v>1</v>
      </c>
      <c r="R10" s="60">
        <f>VLOOKUP($A10,'Return Data'!$B$7:$R$2292,16,0)</f>
        <v>19.670300000000001</v>
      </c>
      <c r="S10" s="62">
        <f t="shared" si="9"/>
        <v>1</v>
      </c>
    </row>
    <row r="11" spans="1:20" x14ac:dyDescent="0.3">
      <c r="A11" s="58" t="s">
        <v>33</v>
      </c>
      <c r="B11" s="59">
        <f>VLOOKUP($A11,'Return Data'!$B$7:$R$2292,3,0)</f>
        <v>44827</v>
      </c>
      <c r="C11" s="60">
        <f>VLOOKUP($A11,'Return Data'!$B$7:$R$2292,4,0)</f>
        <v>15.68</v>
      </c>
      <c r="D11" s="60">
        <f>VLOOKUP($A11,'Return Data'!$B$7:$R$2292,10,0)</f>
        <v>12.482100000000001</v>
      </c>
      <c r="E11" s="61">
        <f t="shared" si="0"/>
        <v>11</v>
      </c>
      <c r="F11" s="60">
        <f>VLOOKUP($A11,'Return Data'!$B$7:$R$2292,11,0)</f>
        <v>0.44840000000000002</v>
      </c>
      <c r="G11" s="61">
        <f t="shared" si="1"/>
        <v>13</v>
      </c>
      <c r="H11" s="60">
        <f>VLOOKUP($A11,'Return Data'!$B$7:$R$2292,12,0)</f>
        <v>0.96589999999999998</v>
      </c>
      <c r="I11" s="61">
        <f t="shared" si="2"/>
        <v>10</v>
      </c>
      <c r="J11" s="60">
        <f>VLOOKUP($A11,'Return Data'!$B$7:$R$2292,13,0)</f>
        <v>-1.0726</v>
      </c>
      <c r="K11" s="61">
        <f t="shared" si="3"/>
        <v>10</v>
      </c>
      <c r="L11" s="60">
        <f>VLOOKUP($A11,'Return Data'!$B$7:$R$2292,17,0)</f>
        <v>26.491099999999999</v>
      </c>
      <c r="M11" s="61">
        <f t="shared" si="4"/>
        <v>11</v>
      </c>
      <c r="N11" s="60">
        <f>VLOOKUP($A11,'Return Data'!$B$7:$R$2292,14,0)</f>
        <v>14.8736</v>
      </c>
      <c r="O11" s="61">
        <f t="shared" si="7"/>
        <v>11</v>
      </c>
      <c r="P11" s="60"/>
      <c r="Q11" s="61"/>
      <c r="R11" s="60">
        <f>VLOOKUP($A11,'Return Data'!$B$7:$R$2292,16,0)</f>
        <v>11.6074</v>
      </c>
      <c r="S11" s="62">
        <f t="shared" si="9"/>
        <v>13</v>
      </c>
    </row>
    <row r="12" spans="1:20" x14ac:dyDescent="0.3">
      <c r="A12" s="58" t="s">
        <v>34</v>
      </c>
      <c r="B12" s="59">
        <f>VLOOKUP($A12,'Return Data'!$B$7:$R$2292,3,0)</f>
        <v>44827</v>
      </c>
      <c r="C12" s="60">
        <f>VLOOKUP($A12,'Return Data'!$B$7:$R$2292,4,0)</f>
        <v>91.1</v>
      </c>
      <c r="D12" s="60">
        <f>VLOOKUP($A12,'Return Data'!$B$7:$R$2292,10,0)</f>
        <v>16.2286</v>
      </c>
      <c r="E12" s="61">
        <f t="shared" si="0"/>
        <v>3</v>
      </c>
      <c r="F12" s="60">
        <f>VLOOKUP($A12,'Return Data'!$B$7:$R$2292,11,0)</f>
        <v>4.7728999999999999</v>
      </c>
      <c r="G12" s="61">
        <f t="shared" si="1"/>
        <v>3</v>
      </c>
      <c r="H12" s="60">
        <f>VLOOKUP($A12,'Return Data'!$B$7:$R$2292,12,0)</f>
        <v>3.948</v>
      </c>
      <c r="I12" s="61">
        <f t="shared" si="2"/>
        <v>4</v>
      </c>
      <c r="J12" s="60">
        <f>VLOOKUP($A12,'Return Data'!$B$7:$R$2292,13,0)</f>
        <v>7.6577999999999999</v>
      </c>
      <c r="K12" s="61">
        <f t="shared" si="3"/>
        <v>3</v>
      </c>
      <c r="L12" s="60">
        <f>VLOOKUP($A12,'Return Data'!$B$7:$R$2292,17,0)</f>
        <v>44.632199999999997</v>
      </c>
      <c r="M12" s="61">
        <f t="shared" si="4"/>
        <v>1</v>
      </c>
      <c r="N12" s="60">
        <f>VLOOKUP($A12,'Return Data'!$B$7:$R$2292,14,0)</f>
        <v>24.0456</v>
      </c>
      <c r="O12" s="61">
        <f t="shared" si="7"/>
        <v>1</v>
      </c>
      <c r="P12" s="60">
        <f>VLOOKUP($A12,'Return Data'!$B$7:$R$2292,15,0)</f>
        <v>11.666499999999999</v>
      </c>
      <c r="Q12" s="61">
        <f t="shared" si="8"/>
        <v>4</v>
      </c>
      <c r="R12" s="60">
        <f>VLOOKUP($A12,'Return Data'!$B$7:$R$2292,16,0)</f>
        <v>16.390699999999999</v>
      </c>
      <c r="S12" s="62">
        <f t="shared" si="9"/>
        <v>4</v>
      </c>
    </row>
    <row r="13" spans="1:20" x14ac:dyDescent="0.3">
      <c r="A13" s="58" t="s">
        <v>35</v>
      </c>
      <c r="B13" s="59">
        <f>VLOOKUP($A13,'Return Data'!$B$7:$R$2292,3,0)</f>
        <v>44827</v>
      </c>
      <c r="C13" s="60">
        <f>VLOOKUP($A13,'Return Data'!$B$7:$R$2292,4,0)</f>
        <v>16.919599999999999</v>
      </c>
      <c r="D13" s="60">
        <f>VLOOKUP($A13,'Return Data'!$B$7:$R$2292,10,0)</f>
        <v>11.142799999999999</v>
      </c>
      <c r="E13" s="61">
        <f t="shared" si="0"/>
        <v>14</v>
      </c>
      <c r="F13" s="60">
        <f>VLOOKUP($A13,'Return Data'!$B$7:$R$2292,11,0)</f>
        <v>1.6186</v>
      </c>
      <c r="G13" s="61">
        <f t="shared" si="1"/>
        <v>12</v>
      </c>
      <c r="H13" s="60">
        <f>VLOOKUP($A13,'Return Data'!$B$7:$R$2292,12,0)</f>
        <v>-0.11509999999999999</v>
      </c>
      <c r="I13" s="61">
        <f t="shared" si="2"/>
        <v>13</v>
      </c>
      <c r="J13" s="60">
        <f>VLOOKUP($A13,'Return Data'!$B$7:$R$2292,13,0)</f>
        <v>-1.6588000000000001</v>
      </c>
      <c r="K13" s="61">
        <f t="shared" si="3"/>
        <v>12</v>
      </c>
      <c r="L13" s="60">
        <f>VLOOKUP($A13,'Return Data'!$B$7:$R$2292,17,0)</f>
        <v>24.359400000000001</v>
      </c>
      <c r="M13" s="61">
        <f t="shared" si="4"/>
        <v>14</v>
      </c>
      <c r="N13" s="60">
        <f>VLOOKUP($A13,'Return Data'!$B$7:$R$2292,14,0)</f>
        <v>14.3855</v>
      </c>
      <c r="O13" s="61">
        <f t="shared" si="7"/>
        <v>13</v>
      </c>
      <c r="P13" s="60">
        <f>VLOOKUP($A13,'Return Data'!$B$7:$R$2292,15,0)</f>
        <v>5.3894000000000002</v>
      </c>
      <c r="Q13" s="61">
        <f t="shared" si="8"/>
        <v>11</v>
      </c>
      <c r="R13" s="60">
        <f>VLOOKUP($A13,'Return Data'!$B$7:$R$2292,16,0)</f>
        <v>7.7454000000000001</v>
      </c>
      <c r="S13" s="62">
        <f t="shared" si="9"/>
        <v>14</v>
      </c>
    </row>
    <row r="14" spans="1:20" x14ac:dyDescent="0.3">
      <c r="A14" s="58" t="s">
        <v>36</v>
      </c>
      <c r="B14" s="59">
        <f>VLOOKUP($A14,'Return Data'!$B$7:$R$2292,3,0)</f>
        <v>44827</v>
      </c>
      <c r="C14" s="60">
        <f>VLOOKUP($A14,'Return Data'!$B$7:$R$2292,4,0)</f>
        <v>407.65557629631098</v>
      </c>
      <c r="D14" s="60">
        <f>VLOOKUP($A14,'Return Data'!$B$7:$R$2292,10,0)</f>
        <v>13.9213</v>
      </c>
      <c r="E14" s="61">
        <f t="shared" si="0"/>
        <v>9</v>
      </c>
      <c r="F14" s="60">
        <f>VLOOKUP($A14,'Return Data'!$B$7:$R$2292,11,0)</f>
        <v>0.15340000000000001</v>
      </c>
      <c r="G14" s="61">
        <f t="shared" si="1"/>
        <v>14</v>
      </c>
      <c r="H14" s="60">
        <f>VLOOKUP($A14,'Return Data'!$B$7:$R$2292,12,0)</f>
        <v>-1.1132</v>
      </c>
      <c r="I14" s="61">
        <f t="shared" si="2"/>
        <v>14</v>
      </c>
      <c r="J14" s="60">
        <f>VLOOKUP($A14,'Return Data'!$B$7:$R$2292,13,0)</f>
        <v>-1.7116</v>
      </c>
      <c r="K14" s="61">
        <f t="shared" si="3"/>
        <v>13</v>
      </c>
      <c r="L14" s="60">
        <f>VLOOKUP($A14,'Return Data'!$B$7:$R$2292,17,0)</f>
        <v>30.797999999999998</v>
      </c>
      <c r="M14" s="61">
        <f t="shared" si="4"/>
        <v>5</v>
      </c>
      <c r="N14" s="60">
        <f>VLOOKUP($A14,'Return Data'!$B$7:$R$2292,14,0)</f>
        <v>15.561999999999999</v>
      </c>
      <c r="O14" s="61">
        <f t="shared" si="7"/>
        <v>8</v>
      </c>
      <c r="P14" s="60">
        <f>VLOOKUP($A14,'Return Data'!$B$7:$R$2292,15,0)</f>
        <v>9.4700000000000006</v>
      </c>
      <c r="Q14" s="61">
        <f t="shared" si="8"/>
        <v>8</v>
      </c>
      <c r="R14" s="60">
        <f>VLOOKUP($A14,'Return Data'!$B$7:$R$2292,16,0)</f>
        <v>15.766400000000001</v>
      </c>
      <c r="S14" s="62">
        <f t="shared" si="9"/>
        <v>5</v>
      </c>
    </row>
    <row r="15" spans="1:20" x14ac:dyDescent="0.3">
      <c r="A15" s="58" t="s">
        <v>37</v>
      </c>
      <c r="B15" s="59">
        <f>VLOOKUP($A15,'Return Data'!$B$7:$R$2292,3,0)</f>
        <v>44827</v>
      </c>
      <c r="C15" s="60">
        <f>VLOOKUP($A15,'Return Data'!$B$7:$R$2292,4,0)</f>
        <v>57.771999999999998</v>
      </c>
      <c r="D15" s="60">
        <f>VLOOKUP($A15,'Return Data'!$B$7:$R$2292,10,0)</f>
        <v>16.091999999999999</v>
      </c>
      <c r="E15" s="61">
        <f t="shared" si="0"/>
        <v>4</v>
      </c>
      <c r="F15" s="60">
        <f>VLOOKUP($A15,'Return Data'!$B$7:$R$2292,11,0)</f>
        <v>1.8116000000000001</v>
      </c>
      <c r="G15" s="61">
        <f t="shared" si="1"/>
        <v>11</v>
      </c>
      <c r="H15" s="60">
        <f>VLOOKUP($A15,'Return Data'!$B$7:$R$2292,12,0)</f>
        <v>1.6325000000000001</v>
      </c>
      <c r="I15" s="61">
        <f t="shared" si="2"/>
        <v>9</v>
      </c>
      <c r="J15" s="60">
        <f>VLOOKUP($A15,'Return Data'!$B$7:$R$2292,13,0)</f>
        <v>1.2246999999999999</v>
      </c>
      <c r="K15" s="61">
        <f t="shared" si="3"/>
        <v>7</v>
      </c>
      <c r="L15" s="60">
        <f>VLOOKUP($A15,'Return Data'!$B$7:$R$2292,17,0)</f>
        <v>29.6602</v>
      </c>
      <c r="M15" s="61">
        <f t="shared" si="4"/>
        <v>6</v>
      </c>
      <c r="N15" s="60">
        <f>VLOOKUP($A15,'Return Data'!$B$7:$R$2292,14,0)</f>
        <v>18.056899999999999</v>
      </c>
      <c r="O15" s="61">
        <f t="shared" si="7"/>
        <v>7</v>
      </c>
      <c r="P15" s="60">
        <f>VLOOKUP($A15,'Return Data'!$B$7:$R$2292,15,0)</f>
        <v>10.1404</v>
      </c>
      <c r="Q15" s="61">
        <f t="shared" si="8"/>
        <v>7</v>
      </c>
      <c r="R15" s="60">
        <f>VLOOKUP($A15,'Return Data'!$B$7:$R$2292,16,0)</f>
        <v>14.790699999999999</v>
      </c>
      <c r="S15" s="62">
        <f t="shared" si="9"/>
        <v>8</v>
      </c>
    </row>
    <row r="16" spans="1:20" x14ac:dyDescent="0.3">
      <c r="A16" s="58" t="s">
        <v>38</v>
      </c>
      <c r="B16" s="59">
        <f>VLOOKUP($A16,'Return Data'!$B$7:$R$2292,3,0)</f>
        <v>44827</v>
      </c>
      <c r="C16" s="60">
        <f>VLOOKUP($A16,'Return Data'!$B$7:$R$2292,4,0)</f>
        <v>124.61369999999999</v>
      </c>
      <c r="D16" s="60">
        <f>VLOOKUP($A16,'Return Data'!$B$7:$R$2292,10,0)</f>
        <v>15.2171</v>
      </c>
      <c r="E16" s="61">
        <f t="shared" si="0"/>
        <v>5</v>
      </c>
      <c r="F16" s="60">
        <f>VLOOKUP($A16,'Return Data'!$B$7:$R$2292,11,0)</f>
        <v>2.5699000000000001</v>
      </c>
      <c r="G16" s="61">
        <f t="shared" si="1"/>
        <v>8</v>
      </c>
      <c r="H16" s="60">
        <f>VLOOKUP($A16,'Return Data'!$B$7:$R$2292,12,0)</f>
        <v>3.7505999999999999</v>
      </c>
      <c r="I16" s="61">
        <f t="shared" si="2"/>
        <v>5</v>
      </c>
      <c r="J16" s="60">
        <f>VLOOKUP($A16,'Return Data'!$B$7:$R$2292,13,0)</f>
        <v>1.9216</v>
      </c>
      <c r="K16" s="61">
        <f t="shared" si="3"/>
        <v>5</v>
      </c>
      <c r="L16" s="60">
        <f>VLOOKUP($A16,'Return Data'!$B$7:$R$2292,17,0)</f>
        <v>33.356999999999999</v>
      </c>
      <c r="M16" s="61">
        <f t="shared" si="4"/>
        <v>4</v>
      </c>
      <c r="N16" s="60">
        <f>VLOOKUP($A16,'Return Data'!$B$7:$R$2292,14,0)</f>
        <v>18.9374</v>
      </c>
      <c r="O16" s="61">
        <f t="shared" si="7"/>
        <v>4</v>
      </c>
      <c r="P16" s="60">
        <f>VLOOKUP($A16,'Return Data'!$B$7:$R$2292,15,0)</f>
        <v>12.217499999999999</v>
      </c>
      <c r="Q16" s="61">
        <f t="shared" si="8"/>
        <v>3</v>
      </c>
      <c r="R16" s="60">
        <f>VLOOKUP($A16,'Return Data'!$B$7:$R$2292,16,0)</f>
        <v>15.6944</v>
      </c>
      <c r="S16" s="62">
        <f t="shared" si="9"/>
        <v>6</v>
      </c>
    </row>
    <row r="17" spans="1:19" x14ac:dyDescent="0.3">
      <c r="A17" s="58" t="s">
        <v>39</v>
      </c>
      <c r="B17" s="59">
        <f>VLOOKUP($A17,'Return Data'!$B$7:$R$2292,3,0)</f>
        <v>44827</v>
      </c>
      <c r="C17" s="60">
        <f>VLOOKUP($A17,'Return Data'!$B$7:$R$2292,4,0)</f>
        <v>76.53</v>
      </c>
      <c r="D17" s="60">
        <f>VLOOKUP($A17,'Return Data'!$B$7:$R$2292,10,0)</f>
        <v>11.3164</v>
      </c>
      <c r="E17" s="61">
        <f t="shared" si="0"/>
        <v>13</v>
      </c>
      <c r="F17" s="60">
        <f>VLOOKUP($A17,'Return Data'!$B$7:$R$2292,11,0)</f>
        <v>3.3071999999999999</v>
      </c>
      <c r="G17" s="61">
        <f t="shared" si="1"/>
        <v>6</v>
      </c>
      <c r="H17" s="60">
        <f>VLOOKUP($A17,'Return Data'!$B$7:$R$2292,12,0)</f>
        <v>3.4748999999999999</v>
      </c>
      <c r="I17" s="61">
        <f t="shared" si="2"/>
        <v>6</v>
      </c>
      <c r="J17" s="60">
        <f>VLOOKUP($A17,'Return Data'!$B$7:$R$2292,13,0)</f>
        <v>-1.2005999999999999</v>
      </c>
      <c r="K17" s="61">
        <f t="shared" si="3"/>
        <v>11</v>
      </c>
      <c r="L17" s="60">
        <f>VLOOKUP($A17,'Return Data'!$B$7:$R$2292,17,0)</f>
        <v>26.255400000000002</v>
      </c>
      <c r="M17" s="61">
        <f t="shared" si="4"/>
        <v>12</v>
      </c>
      <c r="N17" s="60">
        <f>VLOOKUP($A17,'Return Data'!$B$7:$R$2292,14,0)</f>
        <v>13.193300000000001</v>
      </c>
      <c r="O17" s="61">
        <f t="shared" si="7"/>
        <v>14</v>
      </c>
      <c r="P17" s="60">
        <f>VLOOKUP($A17,'Return Data'!$B$7:$R$2292,15,0)</f>
        <v>8.5440000000000005</v>
      </c>
      <c r="Q17" s="61">
        <f t="shared" si="8"/>
        <v>10</v>
      </c>
      <c r="R17" s="60">
        <f>VLOOKUP($A17,'Return Data'!$B$7:$R$2292,16,0)</f>
        <v>12.9024</v>
      </c>
      <c r="S17" s="62">
        <f t="shared" si="9"/>
        <v>12</v>
      </c>
    </row>
    <row r="18" spans="1:19" x14ac:dyDescent="0.3">
      <c r="A18" s="58" t="s">
        <v>40</v>
      </c>
      <c r="B18" s="59">
        <f>VLOOKUP($A18,'Return Data'!$B$7:$R$2292,3,0)</f>
        <v>44827</v>
      </c>
      <c r="C18" s="60">
        <f>VLOOKUP($A18,'Return Data'!$B$7:$R$2292,4,0)</f>
        <v>203.88939999999999</v>
      </c>
      <c r="D18" s="60">
        <f>VLOOKUP($A18,'Return Data'!$B$7:$R$2292,10,0)</f>
        <v>13.8978</v>
      </c>
      <c r="E18" s="61">
        <f t="shared" si="0"/>
        <v>10</v>
      </c>
      <c r="F18" s="60">
        <f>VLOOKUP($A18,'Return Data'!$B$7:$R$2292,11,0)</f>
        <v>5.4664000000000001</v>
      </c>
      <c r="G18" s="61">
        <f t="shared" si="1"/>
        <v>2</v>
      </c>
      <c r="H18" s="60">
        <f>VLOOKUP($A18,'Return Data'!$B$7:$R$2292,12,0)</f>
        <v>4.4824000000000002</v>
      </c>
      <c r="I18" s="61">
        <f t="shared" si="2"/>
        <v>3</v>
      </c>
      <c r="J18" s="60">
        <f>VLOOKUP($A18,'Return Data'!$B$7:$R$2292,13,0)</f>
        <v>2.5448</v>
      </c>
      <c r="K18" s="61">
        <f t="shared" si="3"/>
        <v>4</v>
      </c>
      <c r="L18" s="60">
        <f>VLOOKUP($A18,'Return Data'!$B$7:$R$2292,17,0)</f>
        <v>24.945499999999999</v>
      </c>
      <c r="M18" s="61">
        <f t="shared" si="4"/>
        <v>13</v>
      </c>
      <c r="N18" s="60">
        <f>VLOOKUP($A18,'Return Data'!$B$7:$R$2292,14,0)</f>
        <v>14.8241</v>
      </c>
      <c r="O18" s="61">
        <f t="shared" si="7"/>
        <v>12</v>
      </c>
      <c r="P18" s="60">
        <f>VLOOKUP($A18,'Return Data'!$B$7:$R$2292,15,0)</f>
        <v>8.9986999999999995</v>
      </c>
      <c r="Q18" s="61">
        <f t="shared" si="8"/>
        <v>9</v>
      </c>
      <c r="R18" s="60">
        <f>VLOOKUP($A18,'Return Data'!$B$7:$R$2292,16,0)</f>
        <v>17.967199999999998</v>
      </c>
      <c r="S18" s="62">
        <f t="shared" si="9"/>
        <v>2</v>
      </c>
    </row>
    <row r="19" spans="1:19" x14ac:dyDescent="0.3">
      <c r="A19" s="58" t="s">
        <v>43</v>
      </c>
      <c r="B19" s="59">
        <f>VLOOKUP($A19,'Return Data'!$B$7:$R$2292,3,0)</f>
        <v>44827</v>
      </c>
      <c r="C19" s="60">
        <f>VLOOKUP($A19,'Return Data'!$B$7:$R$2292,4,0)</f>
        <v>432.02429999999998</v>
      </c>
      <c r="D19" s="60">
        <f>VLOOKUP($A19,'Return Data'!$B$7:$R$2292,10,0)</f>
        <v>17.901499999999999</v>
      </c>
      <c r="E19" s="61">
        <f t="shared" si="0"/>
        <v>1</v>
      </c>
      <c r="F19" s="60">
        <f>VLOOKUP($A19,'Return Data'!$B$7:$R$2292,11,0)</f>
        <v>9.6513000000000009</v>
      </c>
      <c r="G19" s="61">
        <f t="shared" si="1"/>
        <v>1</v>
      </c>
      <c r="H19" s="60">
        <f>VLOOKUP($A19,'Return Data'!$B$7:$R$2292,12,0)</f>
        <v>11.1189</v>
      </c>
      <c r="I19" s="61">
        <f t="shared" si="2"/>
        <v>1</v>
      </c>
      <c r="J19" s="60">
        <f>VLOOKUP($A19,'Return Data'!$B$7:$R$2292,13,0)</f>
        <v>10.275</v>
      </c>
      <c r="K19" s="61">
        <f t="shared" si="3"/>
        <v>1</v>
      </c>
      <c r="L19" s="60">
        <f>VLOOKUP($A19,'Return Data'!$B$7:$R$2292,17,0)</f>
        <v>43.405299999999997</v>
      </c>
      <c r="M19" s="61">
        <f t="shared" si="4"/>
        <v>2</v>
      </c>
      <c r="N19" s="60">
        <f>VLOOKUP($A19,'Return Data'!$B$7:$R$2292,14,0)</f>
        <v>22.2378</v>
      </c>
      <c r="O19" s="61">
        <f t="shared" si="7"/>
        <v>3</v>
      </c>
      <c r="P19" s="60">
        <f>VLOOKUP($A19,'Return Data'!$B$7:$R$2292,15,0)</f>
        <v>11.0352</v>
      </c>
      <c r="Q19" s="61">
        <f t="shared" si="8"/>
        <v>5</v>
      </c>
      <c r="R19" s="60">
        <f>VLOOKUP($A19,'Return Data'!$B$7:$R$2292,16,0)</f>
        <v>17.311699999999998</v>
      </c>
      <c r="S19" s="62">
        <f t="shared" si="9"/>
        <v>3</v>
      </c>
    </row>
    <row r="20" spans="1:19" x14ac:dyDescent="0.3">
      <c r="A20" s="58" t="s">
        <v>44</v>
      </c>
      <c r="B20" s="59">
        <f>VLOOKUP($A20,'Return Data'!$B$7:$R$2292,3,0)</f>
        <v>44827</v>
      </c>
      <c r="C20" s="60">
        <f>VLOOKUP($A20,'Return Data'!$B$7:$R$2292,4,0)</f>
        <v>17.04</v>
      </c>
      <c r="D20" s="60">
        <f>VLOOKUP($A20,'Return Data'!$B$7:$R$2292,10,0)</f>
        <v>14.5931</v>
      </c>
      <c r="E20" s="61">
        <f t="shared" si="0"/>
        <v>6</v>
      </c>
      <c r="F20" s="60">
        <f>VLOOKUP($A20,'Return Data'!$B$7:$R$2292,11,0)</f>
        <v>3.3353999999999999</v>
      </c>
      <c r="G20" s="61">
        <f t="shared" si="1"/>
        <v>5</v>
      </c>
      <c r="H20" s="60">
        <f>VLOOKUP($A20,'Return Data'!$B$7:$R$2292,12,0)</f>
        <v>3.4607999999999999</v>
      </c>
      <c r="I20" s="61">
        <f t="shared" si="2"/>
        <v>7</v>
      </c>
      <c r="J20" s="60">
        <f>VLOOKUP($A20,'Return Data'!$B$7:$R$2292,13,0)</f>
        <v>1.3080000000000001</v>
      </c>
      <c r="K20" s="61">
        <f t="shared" si="3"/>
        <v>6</v>
      </c>
      <c r="L20" s="60">
        <f>VLOOKUP($A20,'Return Data'!$B$7:$R$2292,17,0)</f>
        <v>28.559899999999999</v>
      </c>
      <c r="M20" s="61">
        <f t="shared" si="4"/>
        <v>9</v>
      </c>
      <c r="N20" s="60">
        <f>VLOOKUP($A20,'Return Data'!$B$7:$R$2292,14,0)</f>
        <v>18.598800000000001</v>
      </c>
      <c r="O20" s="61">
        <f t="shared" si="7"/>
        <v>5</v>
      </c>
      <c r="P20" s="60"/>
      <c r="Q20" s="61"/>
      <c r="R20" s="60">
        <f>VLOOKUP($A20,'Return Data'!$B$7:$R$2292,16,0)</f>
        <v>15.045400000000001</v>
      </c>
      <c r="S20" s="62">
        <f t="shared" si="9"/>
        <v>7</v>
      </c>
    </row>
    <row r="21" spans="1:19" x14ac:dyDescent="0.3">
      <c r="A21" s="58" t="s">
        <v>45</v>
      </c>
      <c r="B21" s="59">
        <f>VLOOKUP($A21,'Return Data'!$B$7:$R$2292,3,0)</f>
        <v>44827</v>
      </c>
      <c r="C21" s="60">
        <f>VLOOKUP($A21,'Return Data'!$B$7:$R$2292,4,0)</f>
        <v>101.3366</v>
      </c>
      <c r="D21" s="60">
        <f>VLOOKUP($A21,'Return Data'!$B$7:$R$2292,10,0)</f>
        <v>14.5655</v>
      </c>
      <c r="E21" s="61">
        <f t="shared" si="0"/>
        <v>7</v>
      </c>
      <c r="F21" s="60">
        <f>VLOOKUP($A21,'Return Data'!$B$7:$R$2292,11,0)</f>
        <v>3.8871000000000002</v>
      </c>
      <c r="G21" s="61">
        <f t="shared" si="1"/>
        <v>4</v>
      </c>
      <c r="H21" s="60">
        <f>VLOOKUP($A21,'Return Data'!$B$7:$R$2292,12,0)</f>
        <v>2.7955000000000001</v>
      </c>
      <c r="I21" s="61">
        <f t="shared" si="2"/>
        <v>8</v>
      </c>
      <c r="J21" s="60">
        <f>VLOOKUP($A21,'Return Data'!$B$7:$R$2292,13,0)</f>
        <v>8.8200000000000001E-2</v>
      </c>
      <c r="K21" s="61">
        <f t="shared" si="3"/>
        <v>9</v>
      </c>
      <c r="L21" s="60">
        <f>VLOOKUP($A21,'Return Data'!$B$7:$R$2292,17,0)</f>
        <v>28.596800000000002</v>
      </c>
      <c r="M21" s="61">
        <f t="shared" si="4"/>
        <v>8</v>
      </c>
      <c r="N21" s="60">
        <f>VLOOKUP($A21,'Return Data'!$B$7:$R$2292,14,0)</f>
        <v>18.3307</v>
      </c>
      <c r="O21" s="61">
        <f t="shared" si="7"/>
        <v>6</v>
      </c>
      <c r="P21" s="60">
        <f>VLOOKUP($A21,'Return Data'!$B$7:$R$2292,15,0)</f>
        <v>12.8766</v>
      </c>
      <c r="Q21" s="61">
        <f t="shared" si="8"/>
        <v>2</v>
      </c>
      <c r="R21" s="60">
        <f>VLOOKUP($A21,'Return Data'!$B$7:$R$2292,16,0)</f>
        <v>14.422700000000001</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14.267478571428569</v>
      </c>
      <c r="E23" s="69"/>
      <c r="F23" s="70">
        <f>AVERAGE(F8:F21)</f>
        <v>3.1595000000000004</v>
      </c>
      <c r="G23" s="69"/>
      <c r="H23" s="70">
        <f>AVERAGE(H8:H21)</f>
        <v>3.1573142857142855</v>
      </c>
      <c r="I23" s="69"/>
      <c r="J23" s="70">
        <f>AVERAGE(J8:J21)</f>
        <v>1.7281928571428573</v>
      </c>
      <c r="K23" s="69"/>
      <c r="L23" s="70">
        <f>AVERAGE(L8:L21)</f>
        <v>30.782307142857146</v>
      </c>
      <c r="M23" s="69"/>
      <c r="N23" s="70">
        <f>AVERAGE(N8:N21)</f>
        <v>17.569014285714285</v>
      </c>
      <c r="O23" s="69"/>
      <c r="P23" s="70">
        <f>AVERAGE(P8:P21)</f>
        <v>9.833383333333332</v>
      </c>
      <c r="Q23" s="69"/>
      <c r="R23" s="70">
        <f>AVERAGE(R8:R21)</f>
        <v>14.849421428571429</v>
      </c>
      <c r="S23" s="71"/>
    </row>
    <row r="24" spans="1:19" x14ac:dyDescent="0.3">
      <c r="A24" s="68" t="s">
        <v>28</v>
      </c>
      <c r="B24" s="69"/>
      <c r="C24" s="69"/>
      <c r="D24" s="70">
        <f>MIN(D8:D21)</f>
        <v>11.142799999999999</v>
      </c>
      <c r="E24" s="69"/>
      <c r="F24" s="70">
        <f>MIN(F8:F21)</f>
        <v>0.15340000000000001</v>
      </c>
      <c r="G24" s="69"/>
      <c r="H24" s="70">
        <f>MIN(H8:H21)</f>
        <v>-1.1132</v>
      </c>
      <c r="I24" s="69"/>
      <c r="J24" s="70">
        <f>MIN(J8:J21)</f>
        <v>-3.5129999999999999</v>
      </c>
      <c r="K24" s="69"/>
      <c r="L24" s="70">
        <f>MIN(L8:L21)</f>
        <v>24.359400000000001</v>
      </c>
      <c r="M24" s="69"/>
      <c r="N24" s="70">
        <f>MIN(N8:N21)</f>
        <v>13.193300000000001</v>
      </c>
      <c r="O24" s="69"/>
      <c r="P24" s="70">
        <f>MIN(P8:P21)</f>
        <v>3.9641000000000002</v>
      </c>
      <c r="Q24" s="69"/>
      <c r="R24" s="70">
        <f>MIN(R8:R21)</f>
        <v>7.7454000000000001</v>
      </c>
      <c r="S24" s="71"/>
    </row>
    <row r="25" spans="1:19" ht="15" thickBot="1" x14ac:dyDescent="0.35">
      <c r="A25" s="72" t="s">
        <v>29</v>
      </c>
      <c r="B25" s="73"/>
      <c r="C25" s="73"/>
      <c r="D25" s="74">
        <f>MAX(D8:D21)</f>
        <v>17.901499999999999</v>
      </c>
      <c r="E25" s="73"/>
      <c r="F25" s="74">
        <f>MAX(F8:F21)</f>
        <v>9.6513000000000009</v>
      </c>
      <c r="G25" s="73"/>
      <c r="H25" s="74">
        <f>MAX(H8:H21)</f>
        <v>11.1189</v>
      </c>
      <c r="I25" s="73"/>
      <c r="J25" s="74">
        <f>MAX(J8:J21)</f>
        <v>10.275</v>
      </c>
      <c r="K25" s="73"/>
      <c r="L25" s="74">
        <f>MAX(L8:L21)</f>
        <v>44.632199999999997</v>
      </c>
      <c r="M25" s="73"/>
      <c r="N25" s="74">
        <f>MAX(N8:N21)</f>
        <v>24.0456</v>
      </c>
      <c r="O25" s="73"/>
      <c r="P25" s="74">
        <f>MAX(P8:P21)</f>
        <v>13.538</v>
      </c>
      <c r="Q25" s="73"/>
      <c r="R25" s="74">
        <f>MAX(R8:R21)</f>
        <v>19.670300000000001</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1766</v>
      </c>
      <c r="B8" s="59">
        <f>VLOOKUP($A8,'Return Data'!$B$7:$R$2292,3,0)</f>
        <v>44827</v>
      </c>
      <c r="C8" s="60">
        <f>VLOOKUP($A8,'Return Data'!$B$7:$R$2292,4,0)</f>
        <v>659.91</v>
      </c>
      <c r="D8" s="60">
        <f>VLOOKUP($A8,'Return Data'!$B$7:$R$2292,10,0)</f>
        <v>14.3672</v>
      </c>
      <c r="E8" s="61">
        <f t="shared" ref="E8:E33" si="0">RANK(D8,D$8:D$33,0)</f>
        <v>22</v>
      </c>
      <c r="F8" s="60">
        <f>VLOOKUP($A8,'Return Data'!$B$7:$R$2292,11,0)</f>
        <v>-4.3803000000000001</v>
      </c>
      <c r="G8" s="61">
        <f t="shared" ref="G8:G33" si="1">RANK(F8,F$8:F$33,0)</f>
        <v>26</v>
      </c>
      <c r="H8" s="60">
        <f>VLOOKUP($A8,'Return Data'!$B$7:$R$2292,12,0)</f>
        <v>-9.6471999999999998</v>
      </c>
      <c r="I8" s="61">
        <f t="shared" ref="I8:I33" si="2">RANK(H8,H$8:H$33,0)</f>
        <v>26</v>
      </c>
      <c r="J8" s="60">
        <f>VLOOKUP($A8,'Return Data'!$B$7:$R$2292,13,0)</f>
        <v>-11.577</v>
      </c>
      <c r="K8" s="61">
        <f>RANK(J8,J$8:J$33,0)</f>
        <v>26</v>
      </c>
      <c r="L8" s="60">
        <f>VLOOKUP($A8,'Return Data'!$B$7:$R$2292,17,0)</f>
        <v>24.523599999999998</v>
      </c>
      <c r="M8" s="61">
        <f>RANK(L8,L$8:L$33,0)</f>
        <v>25</v>
      </c>
      <c r="N8" s="60">
        <f>VLOOKUP($A8,'Return Data'!$B$7:$R$2292,14,0)</f>
        <v>15.595599999999999</v>
      </c>
      <c r="O8" s="61">
        <f>RANK(N8,N$8:N$33,0)</f>
        <v>22</v>
      </c>
      <c r="P8" s="60">
        <f>VLOOKUP($A8,'Return Data'!$B$7:$R$2292,15,0)</f>
        <v>8.3148999999999997</v>
      </c>
      <c r="Q8" s="61">
        <f>RANK(P8,P$8:P$33,0)</f>
        <v>21</v>
      </c>
      <c r="R8" s="60">
        <f>VLOOKUP($A8,'Return Data'!$B$7:$R$2292,16,0)</f>
        <v>15.3957</v>
      </c>
      <c r="S8" s="62">
        <f>RANK(R8,R$8:R$33,0)</f>
        <v>15</v>
      </c>
    </row>
    <row r="9" spans="1:20" x14ac:dyDescent="0.3">
      <c r="A9" s="58" t="s">
        <v>860</v>
      </c>
      <c r="B9" s="59">
        <f>VLOOKUP($A9,'Return Data'!$B$7:$R$2292,3,0)</f>
        <v>44827</v>
      </c>
      <c r="C9" s="60">
        <f>VLOOKUP($A9,'Return Data'!$B$7:$R$2292,4,0)</f>
        <v>21.5</v>
      </c>
      <c r="D9" s="60">
        <f>VLOOKUP($A9,'Return Data'!$B$7:$R$2292,10,0)</f>
        <v>15.4053</v>
      </c>
      <c r="E9" s="61">
        <f t="shared" si="0"/>
        <v>14</v>
      </c>
      <c r="F9" s="60">
        <f>VLOOKUP($A9,'Return Data'!$B$7:$R$2292,11,0)</f>
        <v>0.46729999999999999</v>
      </c>
      <c r="G9" s="61">
        <f t="shared" si="1"/>
        <v>25</v>
      </c>
      <c r="H9" s="60">
        <f>VLOOKUP($A9,'Return Data'!$B$7:$R$2292,12,0)</f>
        <v>-2.3614999999999999</v>
      </c>
      <c r="I9" s="61">
        <f t="shared" si="2"/>
        <v>25</v>
      </c>
      <c r="J9" s="60">
        <f>VLOOKUP($A9,'Return Data'!$B$7:$R$2292,13,0)</f>
        <v>-2.3614999999999999</v>
      </c>
      <c r="K9" s="61">
        <f t="shared" ref="K9:K33" si="3">RANK(J9,J$8:J$33,0)</f>
        <v>23</v>
      </c>
      <c r="L9" s="60">
        <f>VLOOKUP($A9,'Return Data'!$B$7:$R$2292,17,0)</f>
        <v>31.253799999999998</v>
      </c>
      <c r="M9" s="61">
        <f t="shared" ref="M9:M33" si="4">RANK(L9,L$8:L$33,0)</f>
        <v>12</v>
      </c>
      <c r="N9" s="60">
        <f>VLOOKUP($A9,'Return Data'!$B$7:$R$2292,14,0)</f>
        <v>22.813300000000002</v>
      </c>
      <c r="O9" s="61">
        <f t="shared" ref="O9:O33" si="5">RANK(N9,N$8:N$33,0)</f>
        <v>2</v>
      </c>
      <c r="P9" s="60"/>
      <c r="Q9" s="61"/>
      <c r="R9" s="60">
        <f>VLOOKUP($A9,'Return Data'!$B$7:$R$2292,16,0)</f>
        <v>21.5443</v>
      </c>
      <c r="S9" s="62">
        <f t="shared" ref="S9:S33" si="6">RANK(R9,R$8:R$33,0)</f>
        <v>4</v>
      </c>
    </row>
    <row r="10" spans="1:20" x14ac:dyDescent="0.3">
      <c r="A10" s="58" t="s">
        <v>2029</v>
      </c>
      <c r="B10" s="59">
        <f>VLOOKUP($A10,'Return Data'!$B$7:$R$2292,3,0)</f>
        <v>44827</v>
      </c>
      <c r="C10" s="60">
        <f>VLOOKUP($A10,'Return Data'!$B$7:$R$2292,4,0)</f>
        <v>62.47</v>
      </c>
      <c r="D10" s="60">
        <f>VLOOKUP($A10,'Return Data'!$B$7:$R$2292,10,0)</f>
        <v>18.046099999999999</v>
      </c>
      <c r="E10" s="61">
        <f t="shared" si="0"/>
        <v>5</v>
      </c>
      <c r="F10" s="60">
        <f>VLOOKUP($A10,'Return Data'!$B$7:$R$2292,11,0)</f>
        <v>5.8455000000000004</v>
      </c>
      <c r="G10" s="61">
        <f t="shared" si="1"/>
        <v>10</v>
      </c>
      <c r="H10" s="60">
        <f>VLOOKUP($A10,'Return Data'!$B$7:$R$2292,12,0)</f>
        <v>3.1027999999999998</v>
      </c>
      <c r="I10" s="61">
        <f t="shared" si="2"/>
        <v>12</v>
      </c>
      <c r="J10" s="60">
        <f>VLOOKUP($A10,'Return Data'!$B$7:$R$2292,13,0)</f>
        <v>1.0350999999999999</v>
      </c>
      <c r="K10" s="61">
        <f t="shared" si="3"/>
        <v>14</v>
      </c>
      <c r="L10" s="60">
        <f>VLOOKUP($A10,'Return Data'!$B$7:$R$2292,17,0)</f>
        <v>29.327400000000001</v>
      </c>
      <c r="M10" s="61">
        <f t="shared" si="4"/>
        <v>22</v>
      </c>
      <c r="N10" s="60">
        <f>VLOOKUP($A10,'Return Data'!$B$7:$R$2292,14,0)</f>
        <v>18.9605</v>
      </c>
      <c r="O10" s="61">
        <f t="shared" si="5"/>
        <v>10</v>
      </c>
      <c r="P10" s="60">
        <f>VLOOKUP($A10,'Return Data'!$B$7:$R$2292,15,0)</f>
        <v>11.3393</v>
      </c>
      <c r="Q10" s="61">
        <f t="shared" ref="Q10:Q33" si="7">RANK(P10,P$8:P$33,0)</f>
        <v>16</v>
      </c>
      <c r="R10" s="60">
        <f>VLOOKUP($A10,'Return Data'!$B$7:$R$2292,16,0)</f>
        <v>13.3582</v>
      </c>
      <c r="S10" s="62">
        <f t="shared" si="6"/>
        <v>23</v>
      </c>
    </row>
    <row r="11" spans="1:20" x14ac:dyDescent="0.3">
      <c r="A11" s="58" t="s">
        <v>862</v>
      </c>
      <c r="B11" s="59">
        <f>VLOOKUP($A11,'Return Data'!$B$7:$R$2292,3,0)</f>
        <v>44827</v>
      </c>
      <c r="C11" s="60">
        <f>VLOOKUP($A11,'Return Data'!$B$7:$R$2292,4,0)</f>
        <v>180.63</v>
      </c>
      <c r="D11" s="60">
        <f>VLOOKUP($A11,'Return Data'!$B$7:$R$2292,10,0)</f>
        <v>14.89</v>
      </c>
      <c r="E11" s="61">
        <f t="shared" si="0"/>
        <v>18</v>
      </c>
      <c r="F11" s="60">
        <f>VLOOKUP($A11,'Return Data'!$B$7:$R$2292,11,0)</f>
        <v>4.7798999999999996</v>
      </c>
      <c r="G11" s="61">
        <f t="shared" si="1"/>
        <v>14</v>
      </c>
      <c r="H11" s="60">
        <f>VLOOKUP($A11,'Return Data'!$B$7:$R$2292,12,0)</f>
        <v>1.0404</v>
      </c>
      <c r="I11" s="61">
        <f t="shared" si="2"/>
        <v>18</v>
      </c>
      <c r="J11" s="60">
        <f>VLOOKUP($A11,'Return Data'!$B$7:$R$2292,13,0)</f>
        <v>-5.5300000000000002E-2</v>
      </c>
      <c r="K11" s="61">
        <f t="shared" si="3"/>
        <v>17</v>
      </c>
      <c r="L11" s="60">
        <f>VLOOKUP($A11,'Return Data'!$B$7:$R$2292,17,0)</f>
        <v>30.453399999999998</v>
      </c>
      <c r="M11" s="61">
        <f t="shared" si="4"/>
        <v>15</v>
      </c>
      <c r="N11" s="60">
        <f>VLOOKUP($A11,'Return Data'!$B$7:$R$2292,14,0)</f>
        <v>22.2957</v>
      </c>
      <c r="O11" s="61">
        <f t="shared" si="5"/>
        <v>3</v>
      </c>
      <c r="P11" s="60">
        <f>VLOOKUP($A11,'Return Data'!$B$7:$R$2292,15,0)</f>
        <v>14.3225</v>
      </c>
      <c r="Q11" s="61">
        <f t="shared" si="7"/>
        <v>5</v>
      </c>
      <c r="R11" s="60">
        <f>VLOOKUP($A11,'Return Data'!$B$7:$R$2292,16,0)</f>
        <v>21.235399999999998</v>
      </c>
      <c r="S11" s="62">
        <f t="shared" si="6"/>
        <v>5</v>
      </c>
    </row>
    <row r="12" spans="1:20" x14ac:dyDescent="0.3">
      <c r="A12" s="58" t="s">
        <v>864</v>
      </c>
      <c r="B12" s="59">
        <f>VLOOKUP($A12,'Return Data'!$B$7:$R$2292,3,0)</f>
        <v>44827</v>
      </c>
      <c r="C12" s="60">
        <f>VLOOKUP($A12,'Return Data'!$B$7:$R$2292,4,0)</f>
        <v>386.471</v>
      </c>
      <c r="D12" s="60">
        <f>VLOOKUP($A12,'Return Data'!$B$7:$R$2292,10,0)</f>
        <v>15.177099999999999</v>
      </c>
      <c r="E12" s="61">
        <f t="shared" si="0"/>
        <v>16</v>
      </c>
      <c r="F12" s="60">
        <f>VLOOKUP($A12,'Return Data'!$B$7:$R$2292,11,0)</f>
        <v>6.0071000000000003</v>
      </c>
      <c r="G12" s="61">
        <f t="shared" si="1"/>
        <v>9</v>
      </c>
      <c r="H12" s="60">
        <f>VLOOKUP($A12,'Return Data'!$B$7:$R$2292,12,0)</f>
        <v>3.0642</v>
      </c>
      <c r="I12" s="61">
        <f t="shared" si="2"/>
        <v>13</v>
      </c>
      <c r="J12" s="60">
        <f>VLOOKUP($A12,'Return Data'!$B$7:$R$2292,13,0)</f>
        <v>-2.2492999999999999</v>
      </c>
      <c r="K12" s="61">
        <f t="shared" si="3"/>
        <v>22</v>
      </c>
      <c r="L12" s="60">
        <f>VLOOKUP($A12,'Return Data'!$B$7:$R$2292,17,0)</f>
        <v>29.670400000000001</v>
      </c>
      <c r="M12" s="61">
        <f t="shared" si="4"/>
        <v>20</v>
      </c>
      <c r="N12" s="60">
        <f>VLOOKUP($A12,'Return Data'!$B$7:$R$2292,14,0)</f>
        <v>17.498000000000001</v>
      </c>
      <c r="O12" s="61">
        <f t="shared" si="5"/>
        <v>16</v>
      </c>
      <c r="P12" s="60">
        <f>VLOOKUP($A12,'Return Data'!$B$7:$R$2292,15,0)</f>
        <v>12.314</v>
      </c>
      <c r="Q12" s="61">
        <f t="shared" si="7"/>
        <v>14</v>
      </c>
      <c r="R12" s="60">
        <f>VLOOKUP($A12,'Return Data'!$B$7:$R$2292,16,0)</f>
        <v>16.072199999999999</v>
      </c>
      <c r="S12" s="62">
        <f t="shared" si="6"/>
        <v>13</v>
      </c>
    </row>
    <row r="13" spans="1:20" x14ac:dyDescent="0.3">
      <c r="A13" s="58" t="s">
        <v>866</v>
      </c>
      <c r="B13" s="59">
        <f>VLOOKUP($A13,'Return Data'!$B$7:$R$2292,3,0)</f>
        <v>44827</v>
      </c>
      <c r="C13" s="60">
        <f>VLOOKUP($A13,'Return Data'!$B$7:$R$2292,4,0)</f>
        <v>60.381</v>
      </c>
      <c r="D13" s="60">
        <f>VLOOKUP($A13,'Return Data'!$B$7:$R$2292,10,0)</f>
        <v>17.14</v>
      </c>
      <c r="E13" s="61">
        <f t="shared" si="0"/>
        <v>7</v>
      </c>
      <c r="F13" s="60">
        <f>VLOOKUP($A13,'Return Data'!$B$7:$R$2292,11,0)</f>
        <v>5.3419999999999996</v>
      </c>
      <c r="G13" s="61">
        <f t="shared" si="1"/>
        <v>12</v>
      </c>
      <c r="H13" s="60">
        <f>VLOOKUP($A13,'Return Data'!$B$7:$R$2292,12,0)</f>
        <v>4.2778</v>
      </c>
      <c r="I13" s="61">
        <f t="shared" si="2"/>
        <v>8</v>
      </c>
      <c r="J13" s="60">
        <f>VLOOKUP($A13,'Return Data'!$B$7:$R$2292,13,0)</f>
        <v>3.3761999999999999</v>
      </c>
      <c r="K13" s="61">
        <f t="shared" si="3"/>
        <v>9</v>
      </c>
      <c r="L13" s="60">
        <f>VLOOKUP($A13,'Return Data'!$B$7:$R$2292,17,0)</f>
        <v>32.081800000000001</v>
      </c>
      <c r="M13" s="61">
        <f t="shared" si="4"/>
        <v>10</v>
      </c>
      <c r="N13" s="60">
        <f>VLOOKUP($A13,'Return Data'!$B$7:$R$2292,14,0)</f>
        <v>20.616499999999998</v>
      </c>
      <c r="O13" s="61">
        <f t="shared" si="5"/>
        <v>8</v>
      </c>
      <c r="P13" s="60">
        <f>VLOOKUP($A13,'Return Data'!$B$7:$R$2292,15,0)</f>
        <v>15.3081</v>
      </c>
      <c r="Q13" s="61">
        <f t="shared" si="7"/>
        <v>2</v>
      </c>
      <c r="R13" s="60">
        <f>VLOOKUP($A13,'Return Data'!$B$7:$R$2292,16,0)</f>
        <v>15.961399999999999</v>
      </c>
      <c r="S13" s="62">
        <f t="shared" si="6"/>
        <v>14</v>
      </c>
    </row>
    <row r="14" spans="1:20" x14ac:dyDescent="0.3">
      <c r="A14" s="58" t="s">
        <v>869</v>
      </c>
      <c r="B14" s="59">
        <f>VLOOKUP($A14,'Return Data'!$B$7:$R$2292,3,0)</f>
        <v>44827</v>
      </c>
      <c r="C14" s="60">
        <f>VLOOKUP($A14,'Return Data'!$B$7:$R$2292,4,0)</f>
        <v>129.0204</v>
      </c>
      <c r="D14" s="60">
        <f>VLOOKUP($A14,'Return Data'!$B$7:$R$2292,10,0)</f>
        <v>9.8338999999999999</v>
      </c>
      <c r="E14" s="61">
        <f t="shared" si="0"/>
        <v>26</v>
      </c>
      <c r="F14" s="60">
        <f>VLOOKUP($A14,'Return Data'!$B$7:$R$2292,11,0)</f>
        <v>2.5945999999999998</v>
      </c>
      <c r="G14" s="61">
        <f t="shared" si="1"/>
        <v>22</v>
      </c>
      <c r="H14" s="60">
        <f>VLOOKUP($A14,'Return Data'!$B$7:$R$2292,12,0)</f>
        <v>-1.5238</v>
      </c>
      <c r="I14" s="61">
        <f t="shared" si="2"/>
        <v>24</v>
      </c>
      <c r="J14" s="60">
        <f>VLOOKUP($A14,'Return Data'!$B$7:$R$2292,13,0)</f>
        <v>-2.2462</v>
      </c>
      <c r="K14" s="61">
        <f t="shared" si="3"/>
        <v>21</v>
      </c>
      <c r="L14" s="60">
        <f>VLOOKUP($A14,'Return Data'!$B$7:$R$2292,17,0)</f>
        <v>32.2836</v>
      </c>
      <c r="M14" s="61">
        <f t="shared" si="4"/>
        <v>9</v>
      </c>
      <c r="N14" s="60">
        <f>VLOOKUP($A14,'Return Data'!$B$7:$R$2292,14,0)</f>
        <v>15.9633</v>
      </c>
      <c r="O14" s="61">
        <f t="shared" si="5"/>
        <v>20</v>
      </c>
      <c r="P14" s="60">
        <f>VLOOKUP($A14,'Return Data'!$B$7:$R$2292,15,0)</f>
        <v>10.549300000000001</v>
      </c>
      <c r="Q14" s="61">
        <f t="shared" si="7"/>
        <v>18</v>
      </c>
      <c r="R14" s="60">
        <f>VLOOKUP($A14,'Return Data'!$B$7:$R$2292,16,0)</f>
        <v>14.118399999999999</v>
      </c>
      <c r="S14" s="62">
        <f t="shared" si="6"/>
        <v>20</v>
      </c>
    </row>
    <row r="15" spans="1:20" x14ac:dyDescent="0.3">
      <c r="A15" s="58" t="s">
        <v>1880</v>
      </c>
      <c r="B15" s="59">
        <f>VLOOKUP($A15,'Return Data'!$B$7:$R$2292,3,0)</f>
        <v>44827</v>
      </c>
      <c r="C15" s="60">
        <f>VLOOKUP($A15,'Return Data'!$B$7:$R$2292,4,0)</f>
        <v>199.43299999999999</v>
      </c>
      <c r="D15" s="60">
        <f>VLOOKUP($A15,'Return Data'!$B$7:$R$2292,10,0)</f>
        <v>15.6549</v>
      </c>
      <c r="E15" s="61">
        <f t="shared" si="0"/>
        <v>13</v>
      </c>
      <c r="F15" s="60">
        <f>VLOOKUP($A15,'Return Data'!$B$7:$R$2292,11,0)</f>
        <v>7.1177999999999999</v>
      </c>
      <c r="G15" s="61">
        <f t="shared" si="1"/>
        <v>7</v>
      </c>
      <c r="H15" s="60">
        <f>VLOOKUP($A15,'Return Data'!$B$7:$R$2292,12,0)</f>
        <v>6.6064999999999996</v>
      </c>
      <c r="I15" s="61">
        <f t="shared" si="2"/>
        <v>6</v>
      </c>
      <c r="J15" s="60">
        <f>VLOOKUP($A15,'Return Data'!$B$7:$R$2292,13,0)</f>
        <v>6.0171000000000001</v>
      </c>
      <c r="K15" s="61">
        <f t="shared" si="3"/>
        <v>5</v>
      </c>
      <c r="L15" s="60">
        <f>VLOOKUP($A15,'Return Data'!$B$7:$R$2292,17,0)</f>
        <v>36.826700000000002</v>
      </c>
      <c r="M15" s="61">
        <f t="shared" si="4"/>
        <v>3</v>
      </c>
      <c r="N15" s="60">
        <f>VLOOKUP($A15,'Return Data'!$B$7:$R$2292,14,0)</f>
        <v>20.860600000000002</v>
      </c>
      <c r="O15" s="61">
        <f t="shared" si="5"/>
        <v>7</v>
      </c>
      <c r="P15" s="60">
        <f>VLOOKUP($A15,'Return Data'!$B$7:$R$2292,15,0)</f>
        <v>13.582800000000001</v>
      </c>
      <c r="Q15" s="61">
        <f t="shared" si="7"/>
        <v>11</v>
      </c>
      <c r="R15" s="60">
        <f>VLOOKUP($A15,'Return Data'!$B$7:$R$2292,16,0)</f>
        <v>11.873699999999999</v>
      </c>
      <c r="S15" s="62">
        <f t="shared" si="6"/>
        <v>26</v>
      </c>
    </row>
    <row r="16" spans="1:20" x14ac:dyDescent="0.3">
      <c r="A16" s="58" t="s">
        <v>870</v>
      </c>
      <c r="B16" s="59">
        <f>VLOOKUP($A16,'Return Data'!$B$7:$R$2292,3,0)</f>
        <v>44827</v>
      </c>
      <c r="C16" s="60">
        <f>VLOOKUP($A16,'Return Data'!$B$7:$R$2292,4,0)</f>
        <v>16.4557</v>
      </c>
      <c r="D16" s="60">
        <f>VLOOKUP($A16,'Return Data'!$B$7:$R$2292,10,0)</f>
        <v>14.5733</v>
      </c>
      <c r="E16" s="61">
        <f t="shared" si="0"/>
        <v>21</v>
      </c>
      <c r="F16" s="60">
        <f>VLOOKUP($A16,'Return Data'!$B$7:$R$2292,11,0)</f>
        <v>1.0966</v>
      </c>
      <c r="G16" s="61">
        <f t="shared" si="1"/>
        <v>23</v>
      </c>
      <c r="H16" s="60">
        <f>VLOOKUP($A16,'Return Data'!$B$7:$R$2292,12,0)</f>
        <v>-1.1836</v>
      </c>
      <c r="I16" s="61">
        <f t="shared" si="2"/>
        <v>22</v>
      </c>
      <c r="J16" s="60">
        <f>VLOOKUP($A16,'Return Data'!$B$7:$R$2292,13,0)</f>
        <v>-2.5621</v>
      </c>
      <c r="K16" s="61">
        <f t="shared" si="3"/>
        <v>24</v>
      </c>
      <c r="L16" s="60">
        <f>VLOOKUP($A16,'Return Data'!$B$7:$R$2292,17,0)</f>
        <v>28.734999999999999</v>
      </c>
      <c r="M16" s="61">
        <f t="shared" si="4"/>
        <v>23</v>
      </c>
      <c r="N16" s="60"/>
      <c r="O16" s="61"/>
      <c r="P16" s="60"/>
      <c r="Q16" s="61"/>
      <c r="R16" s="60">
        <f>VLOOKUP($A16,'Return Data'!$B$7:$R$2292,16,0)</f>
        <v>15.3256</v>
      </c>
      <c r="S16" s="62">
        <f t="shared" si="6"/>
        <v>16</v>
      </c>
    </row>
    <row r="17" spans="1:19" x14ac:dyDescent="0.3">
      <c r="A17" s="58" t="s">
        <v>873</v>
      </c>
      <c r="B17" s="59">
        <f>VLOOKUP($A17,'Return Data'!$B$7:$R$2292,3,0)</f>
        <v>44827</v>
      </c>
      <c r="C17" s="60">
        <f>VLOOKUP($A17,'Return Data'!$B$7:$R$2292,4,0)</f>
        <v>609.5</v>
      </c>
      <c r="D17" s="60">
        <f>VLOOKUP($A17,'Return Data'!$B$7:$R$2292,10,0)</f>
        <v>13.4925</v>
      </c>
      <c r="E17" s="61">
        <f t="shared" si="0"/>
        <v>24</v>
      </c>
      <c r="F17" s="60">
        <f>VLOOKUP($A17,'Return Data'!$B$7:$R$2292,11,0)</f>
        <v>7.5885999999999996</v>
      </c>
      <c r="G17" s="61">
        <f t="shared" si="1"/>
        <v>4</v>
      </c>
      <c r="H17" s="60">
        <f>VLOOKUP($A17,'Return Data'!$B$7:$R$2292,12,0)</f>
        <v>8.3999000000000006</v>
      </c>
      <c r="I17" s="61">
        <f t="shared" si="2"/>
        <v>3</v>
      </c>
      <c r="J17" s="60">
        <f>VLOOKUP($A17,'Return Data'!$B$7:$R$2292,13,0)</f>
        <v>7.4861000000000004</v>
      </c>
      <c r="K17" s="61">
        <f t="shared" si="3"/>
        <v>3</v>
      </c>
      <c r="L17" s="60">
        <f>VLOOKUP($A17,'Return Data'!$B$7:$R$2292,17,0)</f>
        <v>38.430700000000002</v>
      </c>
      <c r="M17" s="61">
        <f t="shared" si="4"/>
        <v>1</v>
      </c>
      <c r="N17" s="60">
        <f>VLOOKUP($A17,'Return Data'!$B$7:$R$2292,14,0)</f>
        <v>21.053599999999999</v>
      </c>
      <c r="O17" s="61">
        <f t="shared" si="5"/>
        <v>6</v>
      </c>
      <c r="P17" s="60">
        <f>VLOOKUP($A17,'Return Data'!$B$7:$R$2292,15,0)</f>
        <v>13.800800000000001</v>
      </c>
      <c r="Q17" s="61">
        <f t="shared" si="7"/>
        <v>10</v>
      </c>
      <c r="R17" s="60">
        <f>VLOOKUP($A17,'Return Data'!$B$7:$R$2292,16,0)</f>
        <v>15.1614</v>
      </c>
      <c r="S17" s="62">
        <f t="shared" si="6"/>
        <v>17</v>
      </c>
    </row>
    <row r="18" spans="1:19" x14ac:dyDescent="0.3">
      <c r="A18" s="58" t="s">
        <v>874</v>
      </c>
      <c r="B18" s="59">
        <f>VLOOKUP($A18,'Return Data'!$B$7:$R$2292,3,0)</f>
        <v>44827</v>
      </c>
      <c r="C18" s="60">
        <f>VLOOKUP($A18,'Return Data'!$B$7:$R$2292,4,0)</f>
        <v>79.558999999999997</v>
      </c>
      <c r="D18" s="60">
        <f>VLOOKUP($A18,'Return Data'!$B$7:$R$2292,10,0)</f>
        <v>15.873900000000001</v>
      </c>
      <c r="E18" s="61">
        <f t="shared" si="0"/>
        <v>12</v>
      </c>
      <c r="F18" s="60">
        <f>VLOOKUP($A18,'Return Data'!$B$7:$R$2292,11,0)</f>
        <v>5.46</v>
      </c>
      <c r="G18" s="61">
        <f t="shared" si="1"/>
        <v>11</v>
      </c>
      <c r="H18" s="60">
        <f>VLOOKUP($A18,'Return Data'!$B$7:$R$2292,12,0)</f>
        <v>4.4767000000000001</v>
      </c>
      <c r="I18" s="61">
        <f t="shared" si="2"/>
        <v>7</v>
      </c>
      <c r="J18" s="60">
        <f>VLOOKUP($A18,'Return Data'!$B$7:$R$2292,13,0)</f>
        <v>3.3502000000000001</v>
      </c>
      <c r="K18" s="61">
        <f t="shared" si="3"/>
        <v>10</v>
      </c>
      <c r="L18" s="60">
        <f>VLOOKUP($A18,'Return Data'!$B$7:$R$2292,17,0)</f>
        <v>29.994900000000001</v>
      </c>
      <c r="M18" s="61">
        <f t="shared" si="4"/>
        <v>18</v>
      </c>
      <c r="N18" s="60">
        <f>VLOOKUP($A18,'Return Data'!$B$7:$R$2292,14,0)</f>
        <v>17.572900000000001</v>
      </c>
      <c r="O18" s="61">
        <f t="shared" si="5"/>
        <v>15</v>
      </c>
      <c r="P18" s="60">
        <f>VLOOKUP($A18,'Return Data'!$B$7:$R$2292,15,0)</f>
        <v>11.916700000000001</v>
      </c>
      <c r="Q18" s="61">
        <f t="shared" si="7"/>
        <v>15</v>
      </c>
      <c r="R18" s="60">
        <f>VLOOKUP($A18,'Return Data'!$B$7:$R$2292,16,0)</f>
        <v>13.7013</v>
      </c>
      <c r="S18" s="62">
        <f t="shared" si="6"/>
        <v>22</v>
      </c>
    </row>
    <row r="19" spans="1:19" x14ac:dyDescent="0.3">
      <c r="A19" s="58" t="s">
        <v>877</v>
      </c>
      <c r="B19" s="59">
        <f>VLOOKUP($A19,'Return Data'!$B$7:$R$2292,3,0)</f>
        <v>44827</v>
      </c>
      <c r="C19" s="60">
        <f>VLOOKUP($A19,'Return Data'!$B$7:$R$2292,4,0)</f>
        <v>59.51</v>
      </c>
      <c r="D19" s="60">
        <f>VLOOKUP($A19,'Return Data'!$B$7:$R$2292,10,0)</f>
        <v>16.117100000000001</v>
      </c>
      <c r="E19" s="61">
        <f t="shared" si="0"/>
        <v>11</v>
      </c>
      <c r="F19" s="60">
        <f>VLOOKUP($A19,'Return Data'!$B$7:$R$2292,11,0)</f>
        <v>4.0930999999999997</v>
      </c>
      <c r="G19" s="61">
        <f t="shared" si="1"/>
        <v>16</v>
      </c>
      <c r="H19" s="60">
        <f>VLOOKUP($A19,'Return Data'!$B$7:$R$2292,12,0)</f>
        <v>0.76190000000000002</v>
      </c>
      <c r="I19" s="61">
        <f t="shared" si="2"/>
        <v>19</v>
      </c>
      <c r="J19" s="60">
        <f>VLOOKUP($A19,'Return Data'!$B$7:$R$2292,13,0)</f>
        <v>-1.2282</v>
      </c>
      <c r="K19" s="61">
        <f t="shared" si="3"/>
        <v>19</v>
      </c>
      <c r="L19" s="60">
        <f>VLOOKUP($A19,'Return Data'!$B$7:$R$2292,17,0)</f>
        <v>24.683499999999999</v>
      </c>
      <c r="M19" s="61">
        <f t="shared" si="4"/>
        <v>24</v>
      </c>
      <c r="N19" s="60">
        <f>VLOOKUP($A19,'Return Data'!$B$7:$R$2292,14,0)</f>
        <v>15.667400000000001</v>
      </c>
      <c r="O19" s="61">
        <f t="shared" si="5"/>
        <v>21</v>
      </c>
      <c r="P19" s="60">
        <f>VLOOKUP($A19,'Return Data'!$B$7:$R$2292,15,0)</f>
        <v>12.783099999999999</v>
      </c>
      <c r="Q19" s="61">
        <f t="shared" si="7"/>
        <v>13</v>
      </c>
      <c r="R19" s="60">
        <f>VLOOKUP($A19,'Return Data'!$B$7:$R$2292,16,0)</f>
        <v>16.239000000000001</v>
      </c>
      <c r="S19" s="62">
        <f t="shared" si="6"/>
        <v>11</v>
      </c>
    </row>
    <row r="20" spans="1:19" x14ac:dyDescent="0.3">
      <c r="A20" s="58" t="s">
        <v>879</v>
      </c>
      <c r="B20" s="59">
        <f>VLOOKUP($A20,'Return Data'!$B$7:$R$2292,3,0)</f>
        <v>44827</v>
      </c>
      <c r="C20" s="60">
        <f>VLOOKUP($A20,'Return Data'!$B$7:$R$2292,4,0)</f>
        <v>227.005</v>
      </c>
      <c r="D20" s="60">
        <f>VLOOKUP($A20,'Return Data'!$B$7:$R$2292,10,0)</f>
        <v>16.9267</v>
      </c>
      <c r="E20" s="61">
        <f t="shared" si="0"/>
        <v>8</v>
      </c>
      <c r="F20" s="60">
        <f>VLOOKUP($A20,'Return Data'!$B$7:$R$2292,11,0)</f>
        <v>6.5236000000000001</v>
      </c>
      <c r="G20" s="61">
        <f t="shared" si="1"/>
        <v>8</v>
      </c>
      <c r="H20" s="60">
        <f>VLOOKUP($A20,'Return Data'!$B$7:$R$2292,12,0)</f>
        <v>7.3589000000000002</v>
      </c>
      <c r="I20" s="61">
        <f t="shared" si="2"/>
        <v>5</v>
      </c>
      <c r="J20" s="60">
        <f>VLOOKUP($A20,'Return Data'!$B$7:$R$2292,13,0)</f>
        <v>4.8231000000000002</v>
      </c>
      <c r="K20" s="61">
        <f t="shared" si="3"/>
        <v>6</v>
      </c>
      <c r="L20" s="60">
        <f>VLOOKUP($A20,'Return Data'!$B$7:$R$2292,17,0)</f>
        <v>30.263300000000001</v>
      </c>
      <c r="M20" s="61">
        <f t="shared" si="4"/>
        <v>17</v>
      </c>
      <c r="N20" s="60">
        <f>VLOOKUP($A20,'Return Data'!$B$7:$R$2292,14,0)</f>
        <v>20.501200000000001</v>
      </c>
      <c r="O20" s="61">
        <f t="shared" si="5"/>
        <v>9</v>
      </c>
      <c r="P20" s="60">
        <f>VLOOKUP($A20,'Return Data'!$B$7:$R$2292,15,0)</f>
        <v>14.1015</v>
      </c>
      <c r="Q20" s="61">
        <f t="shared" si="7"/>
        <v>8</v>
      </c>
      <c r="R20" s="60">
        <f>VLOOKUP($A20,'Return Data'!$B$7:$R$2292,16,0)</f>
        <v>16.6403</v>
      </c>
      <c r="S20" s="62">
        <f t="shared" si="6"/>
        <v>9</v>
      </c>
    </row>
    <row r="21" spans="1:19" x14ac:dyDescent="0.3">
      <c r="A21" s="58" t="s">
        <v>880</v>
      </c>
      <c r="B21" s="59">
        <f>VLOOKUP($A21,'Return Data'!$B$7:$R$2292,3,0)</f>
        <v>44827</v>
      </c>
      <c r="C21" s="60">
        <f>VLOOKUP($A21,'Return Data'!$B$7:$R$2292,4,0)</f>
        <v>77.540000000000006</v>
      </c>
      <c r="D21" s="60">
        <f>VLOOKUP($A21,'Return Data'!$B$7:$R$2292,10,0)</f>
        <v>19.538699999999999</v>
      </c>
      <c r="E21" s="61">
        <f t="shared" si="0"/>
        <v>1</v>
      </c>
      <c r="F21" s="60">
        <f>VLOOKUP($A21,'Return Data'!$B$7:$R$2292,11,0)</f>
        <v>4.3860000000000001</v>
      </c>
      <c r="G21" s="61">
        <f t="shared" si="1"/>
        <v>15</v>
      </c>
      <c r="H21" s="60">
        <f>VLOOKUP($A21,'Return Data'!$B$7:$R$2292,12,0)</f>
        <v>1.9967999999999999</v>
      </c>
      <c r="I21" s="61">
        <f t="shared" si="2"/>
        <v>16</v>
      </c>
      <c r="J21" s="60">
        <f>VLOOKUP($A21,'Return Data'!$B$7:$R$2292,13,0)</f>
        <v>1.8252999999999999</v>
      </c>
      <c r="K21" s="61">
        <f t="shared" si="3"/>
        <v>12</v>
      </c>
      <c r="L21" s="60">
        <f>VLOOKUP($A21,'Return Data'!$B$7:$R$2292,17,0)</f>
        <v>24.151800000000001</v>
      </c>
      <c r="M21" s="61">
        <f t="shared" si="4"/>
        <v>26</v>
      </c>
      <c r="N21" s="60">
        <f>VLOOKUP($A21,'Return Data'!$B$7:$R$2292,14,0)</f>
        <v>16.565899999999999</v>
      </c>
      <c r="O21" s="61">
        <f t="shared" si="5"/>
        <v>19</v>
      </c>
      <c r="P21" s="60">
        <f>VLOOKUP($A21,'Return Data'!$B$7:$R$2292,15,0)</f>
        <v>9.8314000000000004</v>
      </c>
      <c r="Q21" s="61">
        <f t="shared" si="7"/>
        <v>19</v>
      </c>
      <c r="R21" s="60">
        <f>VLOOKUP($A21,'Return Data'!$B$7:$R$2292,16,0)</f>
        <v>14.070399999999999</v>
      </c>
      <c r="S21" s="62">
        <f t="shared" si="6"/>
        <v>21</v>
      </c>
    </row>
    <row r="22" spans="1:19" x14ac:dyDescent="0.3">
      <c r="A22" s="58" t="s">
        <v>882</v>
      </c>
      <c r="B22" s="59">
        <f>VLOOKUP($A22,'Return Data'!$B$7:$R$2292,3,0)</f>
        <v>44827</v>
      </c>
      <c r="C22" s="60">
        <f>VLOOKUP($A22,'Return Data'!$B$7:$R$2292,4,0)</f>
        <v>27.3949</v>
      </c>
      <c r="D22" s="60">
        <f>VLOOKUP($A22,'Return Data'!$B$7:$R$2292,10,0)</f>
        <v>15.383900000000001</v>
      </c>
      <c r="E22" s="61">
        <f t="shared" si="0"/>
        <v>15</v>
      </c>
      <c r="F22" s="60">
        <f>VLOOKUP($A22,'Return Data'!$B$7:$R$2292,11,0)</f>
        <v>4.0491999999999999</v>
      </c>
      <c r="G22" s="61">
        <f t="shared" si="1"/>
        <v>17</v>
      </c>
      <c r="H22" s="60">
        <f>VLOOKUP($A22,'Return Data'!$B$7:$R$2292,12,0)</f>
        <v>3.1779999999999999</v>
      </c>
      <c r="I22" s="61">
        <f t="shared" si="2"/>
        <v>10</v>
      </c>
      <c r="J22" s="60">
        <f>VLOOKUP($A22,'Return Data'!$B$7:$R$2292,13,0)</f>
        <v>2.9062999999999999</v>
      </c>
      <c r="K22" s="61">
        <f t="shared" si="3"/>
        <v>11</v>
      </c>
      <c r="L22" s="60">
        <f>VLOOKUP($A22,'Return Data'!$B$7:$R$2292,17,0)</f>
        <v>29.948699999999999</v>
      </c>
      <c r="M22" s="61">
        <f t="shared" si="4"/>
        <v>19</v>
      </c>
      <c r="N22" s="60">
        <f>VLOOKUP($A22,'Return Data'!$B$7:$R$2292,14,0)</f>
        <v>18.6815</v>
      </c>
      <c r="O22" s="61">
        <f t="shared" si="5"/>
        <v>13</v>
      </c>
      <c r="P22" s="60">
        <f>VLOOKUP($A22,'Return Data'!$B$7:$R$2292,15,0)</f>
        <v>14.0807</v>
      </c>
      <c r="Q22" s="61">
        <f t="shared" si="7"/>
        <v>9</v>
      </c>
      <c r="R22" s="60">
        <f>VLOOKUP($A22,'Return Data'!$B$7:$R$2292,16,0)</f>
        <v>14.2178</v>
      </c>
      <c r="S22" s="62">
        <f t="shared" si="6"/>
        <v>19</v>
      </c>
    </row>
    <row r="23" spans="1:19" x14ac:dyDescent="0.3">
      <c r="A23" s="58" t="s">
        <v>884</v>
      </c>
      <c r="B23" s="59">
        <f>VLOOKUP($A23,'Return Data'!$B$7:$R$2292,3,0)</f>
        <v>44827</v>
      </c>
      <c r="C23" s="60">
        <f>VLOOKUP($A23,'Return Data'!$B$7:$R$2292,4,0)</f>
        <v>18.0183</v>
      </c>
      <c r="D23" s="60">
        <f>VLOOKUP($A23,'Return Data'!$B$7:$R$2292,10,0)</f>
        <v>15.008699999999999</v>
      </c>
      <c r="E23" s="61">
        <f t="shared" si="0"/>
        <v>17</v>
      </c>
      <c r="F23" s="60">
        <f>VLOOKUP($A23,'Return Data'!$B$7:$R$2292,11,0)</f>
        <v>3.2366000000000001</v>
      </c>
      <c r="G23" s="61">
        <f t="shared" si="1"/>
        <v>20</v>
      </c>
      <c r="H23" s="60">
        <f>VLOOKUP($A23,'Return Data'!$B$7:$R$2292,12,0)</f>
        <v>3.6774</v>
      </c>
      <c r="I23" s="61">
        <f t="shared" si="2"/>
        <v>9</v>
      </c>
      <c r="J23" s="60">
        <f>VLOOKUP($A23,'Return Data'!$B$7:$R$2292,13,0)</f>
        <v>4.3594999999999997</v>
      </c>
      <c r="K23" s="61">
        <f t="shared" si="3"/>
        <v>7</v>
      </c>
      <c r="L23" s="60">
        <f>VLOOKUP($A23,'Return Data'!$B$7:$R$2292,17,0)</f>
        <v>35.698300000000003</v>
      </c>
      <c r="M23" s="61">
        <f t="shared" si="4"/>
        <v>5</v>
      </c>
      <c r="N23" s="60"/>
      <c r="O23" s="61"/>
      <c r="P23" s="60"/>
      <c r="Q23" s="61"/>
      <c r="R23" s="60">
        <f>VLOOKUP($A23,'Return Data'!$B$7:$R$2292,16,0)</f>
        <v>24.0288</v>
      </c>
      <c r="S23" s="62">
        <f t="shared" si="6"/>
        <v>1</v>
      </c>
    </row>
    <row r="24" spans="1:19" x14ac:dyDescent="0.3">
      <c r="A24" s="58" t="s">
        <v>886</v>
      </c>
      <c r="B24" s="59">
        <f>VLOOKUP($A24,'Return Data'!$B$7:$R$2292,3,0)</f>
        <v>44827</v>
      </c>
      <c r="C24" s="60">
        <f>VLOOKUP($A24,'Return Data'!$B$7:$R$2292,4,0)</f>
        <v>103.687</v>
      </c>
      <c r="D24" s="60">
        <f>VLOOKUP($A24,'Return Data'!$B$7:$R$2292,10,0)</f>
        <v>11.7522</v>
      </c>
      <c r="E24" s="61">
        <f t="shared" si="0"/>
        <v>25</v>
      </c>
      <c r="F24" s="60">
        <f>VLOOKUP($A24,'Return Data'!$B$7:$R$2292,11,0)</f>
        <v>1.0810999999999999</v>
      </c>
      <c r="G24" s="61">
        <f t="shared" si="1"/>
        <v>24</v>
      </c>
      <c r="H24" s="60">
        <f>VLOOKUP($A24,'Return Data'!$B$7:$R$2292,12,0)</f>
        <v>-1.113</v>
      </c>
      <c r="I24" s="61">
        <f t="shared" si="2"/>
        <v>21</v>
      </c>
      <c r="J24" s="60">
        <f>VLOOKUP($A24,'Return Data'!$B$7:$R$2292,13,0)</f>
        <v>-2.9693000000000001</v>
      </c>
      <c r="K24" s="61">
        <f t="shared" si="3"/>
        <v>25</v>
      </c>
      <c r="L24" s="60">
        <f>VLOOKUP($A24,'Return Data'!$B$7:$R$2292,17,0)</f>
        <v>30.336400000000001</v>
      </c>
      <c r="M24" s="61">
        <f t="shared" si="4"/>
        <v>16</v>
      </c>
      <c r="N24" s="60">
        <f>VLOOKUP($A24,'Return Data'!$B$7:$R$2292,14,0)</f>
        <v>21.4665</v>
      </c>
      <c r="O24" s="61">
        <f t="shared" si="5"/>
        <v>4</v>
      </c>
      <c r="P24" s="60">
        <f>VLOOKUP($A24,'Return Data'!$B$7:$R$2292,15,0)</f>
        <v>15.8612</v>
      </c>
      <c r="Q24" s="61">
        <f t="shared" si="7"/>
        <v>1</v>
      </c>
      <c r="R24" s="60">
        <f>VLOOKUP($A24,'Return Data'!$B$7:$R$2292,16,0)</f>
        <v>22.827400000000001</v>
      </c>
      <c r="S24" s="62">
        <f t="shared" si="6"/>
        <v>2</v>
      </c>
    </row>
    <row r="25" spans="1:19" x14ac:dyDescent="0.3">
      <c r="A25" s="58" t="s">
        <v>888</v>
      </c>
      <c r="B25" s="59">
        <f>VLOOKUP($A25,'Return Data'!$B$7:$R$2292,3,0)</f>
        <v>44827</v>
      </c>
      <c r="C25" s="60">
        <f>VLOOKUP($A25,'Return Data'!$B$7:$R$2292,4,0)</f>
        <v>17.1388</v>
      </c>
      <c r="D25" s="60">
        <f>VLOOKUP($A25,'Return Data'!$B$7:$R$2292,10,0)</f>
        <v>17.9619</v>
      </c>
      <c r="E25" s="61">
        <f t="shared" si="0"/>
        <v>6</v>
      </c>
      <c r="F25" s="60">
        <f>VLOOKUP($A25,'Return Data'!$B$7:$R$2292,11,0)</f>
        <v>7.3799000000000001</v>
      </c>
      <c r="G25" s="61">
        <f t="shared" si="1"/>
        <v>5</v>
      </c>
      <c r="H25" s="60">
        <f>VLOOKUP($A25,'Return Data'!$B$7:$R$2292,12,0)</f>
        <v>-1.2139</v>
      </c>
      <c r="I25" s="61">
        <f t="shared" si="2"/>
        <v>23</v>
      </c>
      <c r="J25" s="60">
        <f>VLOOKUP($A25,'Return Data'!$B$7:$R$2292,13,0)</f>
        <v>-1.343</v>
      </c>
      <c r="K25" s="61">
        <f t="shared" si="3"/>
        <v>20</v>
      </c>
      <c r="L25" s="60">
        <f>VLOOKUP($A25,'Return Data'!$B$7:$R$2292,17,0)</f>
        <v>33.854100000000003</v>
      </c>
      <c r="M25" s="61">
        <f t="shared" si="4"/>
        <v>6</v>
      </c>
      <c r="N25" s="60"/>
      <c r="O25" s="61"/>
      <c r="P25" s="60"/>
      <c r="Q25" s="61"/>
      <c r="R25" s="60">
        <f>VLOOKUP($A25,'Return Data'!$B$7:$R$2292,16,0)</f>
        <v>20.1342</v>
      </c>
      <c r="S25" s="62">
        <f t="shared" si="6"/>
        <v>6</v>
      </c>
    </row>
    <row r="26" spans="1:19" x14ac:dyDescent="0.3">
      <c r="A26" s="58" t="s">
        <v>1870</v>
      </c>
      <c r="B26" s="59">
        <f>VLOOKUP($A26,'Return Data'!$B$7:$R$2292,3,0)</f>
        <v>44827</v>
      </c>
      <c r="C26" s="60">
        <f>VLOOKUP($A26,'Return Data'!$B$7:$R$2292,4,0)</f>
        <v>27.7819</v>
      </c>
      <c r="D26" s="60">
        <f>VLOOKUP($A26,'Return Data'!$B$7:$R$2292,10,0)</f>
        <v>14.8302</v>
      </c>
      <c r="E26" s="61">
        <f t="shared" si="0"/>
        <v>19</v>
      </c>
      <c r="F26" s="60">
        <f>VLOOKUP($A26,'Return Data'!$B$7:$R$2292,11,0)</f>
        <v>3.8687999999999998</v>
      </c>
      <c r="G26" s="61">
        <f t="shared" si="1"/>
        <v>18</v>
      </c>
      <c r="H26" s="60">
        <f>VLOOKUP($A26,'Return Data'!$B$7:$R$2292,12,0)</f>
        <v>2.9615</v>
      </c>
      <c r="I26" s="61">
        <f t="shared" si="2"/>
        <v>15</v>
      </c>
      <c r="J26" s="60">
        <f>VLOOKUP($A26,'Return Data'!$B$7:$R$2292,13,0)</f>
        <v>3.67</v>
      </c>
      <c r="K26" s="61">
        <f t="shared" si="3"/>
        <v>8</v>
      </c>
      <c r="L26" s="60">
        <f>VLOOKUP($A26,'Return Data'!$B$7:$R$2292,17,0)</f>
        <v>32.378799999999998</v>
      </c>
      <c r="M26" s="61">
        <f t="shared" si="4"/>
        <v>8</v>
      </c>
      <c r="N26" s="60">
        <f>VLOOKUP($A26,'Return Data'!$B$7:$R$2292,14,0)</f>
        <v>18.8718</v>
      </c>
      <c r="O26" s="61">
        <f t="shared" si="5"/>
        <v>12</v>
      </c>
      <c r="P26" s="60">
        <f>VLOOKUP($A26,'Return Data'!$B$7:$R$2292,15,0)</f>
        <v>13.3347</v>
      </c>
      <c r="Q26" s="61">
        <f t="shared" si="7"/>
        <v>12</v>
      </c>
      <c r="R26" s="60">
        <f>VLOOKUP($A26,'Return Data'!$B$7:$R$2292,16,0)</f>
        <v>16.214200000000002</v>
      </c>
      <c r="S26" s="62">
        <f t="shared" si="6"/>
        <v>12</v>
      </c>
    </row>
    <row r="27" spans="1:19" x14ac:dyDescent="0.3">
      <c r="A27" s="58" t="s">
        <v>891</v>
      </c>
      <c r="B27" s="59">
        <f>VLOOKUP($A27,'Return Data'!$B$7:$R$2292,3,0)</f>
        <v>44827</v>
      </c>
      <c r="C27" s="60">
        <f>VLOOKUP($A27,'Return Data'!$B$7:$R$2292,4,0)</f>
        <v>879.73779999999999</v>
      </c>
      <c r="D27" s="60">
        <f>VLOOKUP($A27,'Return Data'!$B$7:$R$2292,10,0)</f>
        <v>14.766</v>
      </c>
      <c r="E27" s="61">
        <f t="shared" si="0"/>
        <v>20</v>
      </c>
      <c r="F27" s="60">
        <f>VLOOKUP($A27,'Return Data'!$B$7:$R$2292,11,0)</f>
        <v>3.0884999999999998</v>
      </c>
      <c r="G27" s="61">
        <f t="shared" si="1"/>
        <v>21</v>
      </c>
      <c r="H27" s="60">
        <f>VLOOKUP($A27,'Return Data'!$B$7:$R$2292,12,0)</f>
        <v>3.0245000000000002</v>
      </c>
      <c r="I27" s="61">
        <f t="shared" si="2"/>
        <v>14</v>
      </c>
      <c r="J27" s="60">
        <f>VLOOKUP($A27,'Return Data'!$B$7:$R$2292,13,0)</f>
        <v>-0.16320000000000001</v>
      </c>
      <c r="K27" s="61">
        <f t="shared" si="3"/>
        <v>18</v>
      </c>
      <c r="L27" s="60">
        <f>VLOOKUP($A27,'Return Data'!$B$7:$R$2292,17,0)</f>
        <v>30.482199999999999</v>
      </c>
      <c r="M27" s="61">
        <f t="shared" si="4"/>
        <v>14</v>
      </c>
      <c r="N27" s="60">
        <f>VLOOKUP($A27,'Return Data'!$B$7:$R$2292,14,0)</f>
        <v>17.1693</v>
      </c>
      <c r="O27" s="61">
        <f t="shared" si="5"/>
        <v>18</v>
      </c>
      <c r="P27" s="60">
        <f>VLOOKUP($A27,'Return Data'!$B$7:$R$2292,15,0)</f>
        <v>8.9235000000000007</v>
      </c>
      <c r="Q27" s="61">
        <f t="shared" si="7"/>
        <v>20</v>
      </c>
      <c r="R27" s="60">
        <f>VLOOKUP($A27,'Return Data'!$B$7:$R$2292,16,0)</f>
        <v>12.8192</v>
      </c>
      <c r="S27" s="62">
        <f t="shared" si="6"/>
        <v>25</v>
      </c>
    </row>
    <row r="28" spans="1:19" x14ac:dyDescent="0.3">
      <c r="A28" s="58" t="s">
        <v>895</v>
      </c>
      <c r="B28" s="59">
        <f>VLOOKUP($A28,'Return Data'!$B$7:$R$2292,3,0)</f>
        <v>44827</v>
      </c>
      <c r="C28" s="60">
        <f>VLOOKUP($A28,'Return Data'!$B$7:$R$2292,4,0)</f>
        <v>75.668300000000002</v>
      </c>
      <c r="D28" s="60">
        <f>VLOOKUP($A28,'Return Data'!$B$7:$R$2292,10,0)</f>
        <v>18.892299999999999</v>
      </c>
      <c r="E28" s="61">
        <f t="shared" si="0"/>
        <v>4</v>
      </c>
      <c r="F28" s="60">
        <f>VLOOKUP($A28,'Return Data'!$B$7:$R$2292,11,0)</f>
        <v>10.774699999999999</v>
      </c>
      <c r="G28" s="61">
        <f t="shared" si="1"/>
        <v>2</v>
      </c>
      <c r="H28" s="60">
        <f>VLOOKUP($A28,'Return Data'!$B$7:$R$2292,12,0)</f>
        <v>10.1509</v>
      </c>
      <c r="I28" s="61">
        <f t="shared" si="2"/>
        <v>1</v>
      </c>
      <c r="J28" s="60">
        <f>VLOOKUP($A28,'Return Data'!$B$7:$R$2292,13,0)</f>
        <v>11.944100000000001</v>
      </c>
      <c r="K28" s="61">
        <f t="shared" si="3"/>
        <v>1</v>
      </c>
      <c r="L28" s="60">
        <f>VLOOKUP($A28,'Return Data'!$B$7:$R$2292,17,0)</f>
        <v>37.351100000000002</v>
      </c>
      <c r="M28" s="61">
        <f t="shared" si="4"/>
        <v>2</v>
      </c>
      <c r="N28" s="60">
        <f>VLOOKUP($A28,'Return Data'!$B$7:$R$2292,14,0)</f>
        <v>26.311900000000001</v>
      </c>
      <c r="O28" s="61">
        <f t="shared" si="5"/>
        <v>1</v>
      </c>
      <c r="P28" s="60">
        <f>VLOOKUP($A28,'Return Data'!$B$7:$R$2292,15,0)</f>
        <v>15.1457</v>
      </c>
      <c r="Q28" s="61">
        <f t="shared" si="7"/>
        <v>3</v>
      </c>
      <c r="R28" s="60">
        <f>VLOOKUP($A28,'Return Data'!$B$7:$R$2292,16,0)</f>
        <v>18.511700000000001</v>
      </c>
      <c r="S28" s="62">
        <f t="shared" si="6"/>
        <v>7</v>
      </c>
    </row>
    <row r="29" spans="1:19" x14ac:dyDescent="0.3">
      <c r="A29" s="58" t="s">
        <v>1768</v>
      </c>
      <c r="B29" s="59">
        <f>VLOOKUP($A29,'Return Data'!$B$7:$R$2292,3,0)</f>
        <v>44827</v>
      </c>
      <c r="C29" s="60">
        <f>VLOOKUP($A29,'Return Data'!$B$7:$R$2292,4,0)</f>
        <v>411.83620000000002</v>
      </c>
      <c r="D29" s="60">
        <f>VLOOKUP($A29,'Return Data'!$B$7:$R$2292,10,0)</f>
        <v>19.0413</v>
      </c>
      <c r="E29" s="61">
        <f t="shared" si="0"/>
        <v>3</v>
      </c>
      <c r="F29" s="60">
        <f>VLOOKUP($A29,'Return Data'!$B$7:$R$2292,11,0)</f>
        <v>8.2286000000000001</v>
      </c>
      <c r="G29" s="61">
        <f t="shared" si="1"/>
        <v>3</v>
      </c>
      <c r="H29" s="60">
        <f>VLOOKUP($A29,'Return Data'!$B$7:$R$2292,12,0)</f>
        <v>8.2675999999999998</v>
      </c>
      <c r="I29" s="61">
        <f t="shared" si="2"/>
        <v>4</v>
      </c>
      <c r="J29" s="60">
        <f>VLOOKUP($A29,'Return Data'!$B$7:$R$2292,13,0)</f>
        <v>9.4280000000000008</v>
      </c>
      <c r="K29" s="61">
        <f t="shared" si="3"/>
        <v>2</v>
      </c>
      <c r="L29" s="60">
        <f>VLOOKUP($A29,'Return Data'!$B$7:$R$2292,17,0)</f>
        <v>36.8157</v>
      </c>
      <c r="M29" s="61">
        <f t="shared" si="4"/>
        <v>4</v>
      </c>
      <c r="N29" s="60">
        <f>VLOOKUP($A29,'Return Data'!$B$7:$R$2292,14,0)</f>
        <v>21.346499999999999</v>
      </c>
      <c r="O29" s="61">
        <f t="shared" si="5"/>
        <v>5</v>
      </c>
      <c r="P29" s="60">
        <f>VLOOKUP($A29,'Return Data'!$B$7:$R$2292,15,0)</f>
        <v>15.1195</v>
      </c>
      <c r="Q29" s="61">
        <f t="shared" si="7"/>
        <v>4</v>
      </c>
      <c r="R29" s="60">
        <f>VLOOKUP($A29,'Return Data'!$B$7:$R$2292,16,0)</f>
        <v>17.100899999999999</v>
      </c>
      <c r="S29" s="62">
        <f t="shared" si="6"/>
        <v>8</v>
      </c>
    </row>
    <row r="30" spans="1:19" x14ac:dyDescent="0.3">
      <c r="A30" s="58" t="s">
        <v>897</v>
      </c>
      <c r="B30" s="59">
        <f>VLOOKUP($A30,'Return Data'!$B$7:$R$2292,3,0)</f>
        <v>44827</v>
      </c>
      <c r="C30" s="60">
        <f>VLOOKUP($A30,'Return Data'!$B$7:$R$2292,4,0)</f>
        <v>60.264899999999997</v>
      </c>
      <c r="D30" s="60">
        <f>VLOOKUP($A30,'Return Data'!$B$7:$R$2292,10,0)</f>
        <v>16.796099999999999</v>
      </c>
      <c r="E30" s="61">
        <f t="shared" si="0"/>
        <v>10</v>
      </c>
      <c r="F30" s="60">
        <f>VLOOKUP($A30,'Return Data'!$B$7:$R$2292,11,0)</f>
        <v>3.5470000000000002</v>
      </c>
      <c r="G30" s="61">
        <f t="shared" si="1"/>
        <v>19</v>
      </c>
      <c r="H30" s="60">
        <f>VLOOKUP($A30,'Return Data'!$B$7:$R$2292,12,0)</f>
        <v>1.0819000000000001</v>
      </c>
      <c r="I30" s="61">
        <f t="shared" si="2"/>
        <v>17</v>
      </c>
      <c r="J30" s="60">
        <f>VLOOKUP($A30,'Return Data'!$B$7:$R$2292,13,0)</f>
        <v>0.13769999999999999</v>
      </c>
      <c r="K30" s="61">
        <f t="shared" si="3"/>
        <v>16</v>
      </c>
      <c r="L30" s="60">
        <f>VLOOKUP($A30,'Return Data'!$B$7:$R$2292,17,0)</f>
        <v>30.771100000000001</v>
      </c>
      <c r="M30" s="61">
        <f t="shared" si="4"/>
        <v>13</v>
      </c>
      <c r="N30" s="60">
        <f>VLOOKUP($A30,'Return Data'!$B$7:$R$2292,14,0)</f>
        <v>17.32</v>
      </c>
      <c r="O30" s="61">
        <f t="shared" si="5"/>
        <v>17</v>
      </c>
      <c r="P30" s="60">
        <f>VLOOKUP($A30,'Return Data'!$B$7:$R$2292,15,0)</f>
        <v>14.215299999999999</v>
      </c>
      <c r="Q30" s="61">
        <f t="shared" si="7"/>
        <v>7</v>
      </c>
      <c r="R30" s="60">
        <f>VLOOKUP($A30,'Return Data'!$B$7:$R$2292,16,0)</f>
        <v>15.107200000000001</v>
      </c>
      <c r="S30" s="62">
        <f t="shared" si="6"/>
        <v>18</v>
      </c>
    </row>
    <row r="31" spans="1:19" x14ac:dyDescent="0.3">
      <c r="A31" s="58" t="s">
        <v>899</v>
      </c>
      <c r="B31" s="59">
        <f>VLOOKUP($A31,'Return Data'!$B$7:$R$2292,3,0)</f>
        <v>44827</v>
      </c>
      <c r="C31" s="60">
        <f>VLOOKUP($A31,'Return Data'!$B$7:$R$2292,4,0)</f>
        <v>385.82330000000002</v>
      </c>
      <c r="D31" s="60">
        <f>VLOOKUP($A31,'Return Data'!$B$7:$R$2292,10,0)</f>
        <v>19.247599999999998</v>
      </c>
      <c r="E31" s="61">
        <f t="shared" si="0"/>
        <v>2</v>
      </c>
      <c r="F31" s="60">
        <f>VLOOKUP($A31,'Return Data'!$B$7:$R$2292,11,0)</f>
        <v>10.8621</v>
      </c>
      <c r="G31" s="61">
        <f t="shared" si="1"/>
        <v>1</v>
      </c>
      <c r="H31" s="60">
        <f>VLOOKUP($A31,'Return Data'!$B$7:$R$2292,12,0)</f>
        <v>10.0853</v>
      </c>
      <c r="I31" s="61">
        <f t="shared" si="2"/>
        <v>2</v>
      </c>
      <c r="J31" s="60">
        <f>VLOOKUP($A31,'Return Data'!$B$7:$R$2292,13,0)</f>
        <v>6.0856000000000003</v>
      </c>
      <c r="K31" s="61">
        <f t="shared" si="3"/>
        <v>4</v>
      </c>
      <c r="L31" s="60">
        <f>VLOOKUP($A31,'Return Data'!$B$7:$R$2292,17,0)</f>
        <v>31.285900000000002</v>
      </c>
      <c r="M31" s="61">
        <f t="shared" si="4"/>
        <v>11</v>
      </c>
      <c r="N31" s="60">
        <f>VLOOKUP($A31,'Return Data'!$B$7:$R$2292,14,0)</f>
        <v>18.9283</v>
      </c>
      <c r="O31" s="61">
        <f t="shared" si="5"/>
        <v>11</v>
      </c>
      <c r="P31" s="60">
        <f>VLOOKUP($A31,'Return Data'!$B$7:$R$2292,15,0)</f>
        <v>14.3123</v>
      </c>
      <c r="Q31" s="61">
        <f t="shared" si="7"/>
        <v>6</v>
      </c>
      <c r="R31" s="60">
        <f>VLOOKUP($A31,'Return Data'!$B$7:$R$2292,16,0)</f>
        <v>16.2973</v>
      </c>
      <c r="S31" s="62">
        <f t="shared" si="6"/>
        <v>10</v>
      </c>
    </row>
    <row r="32" spans="1:19" x14ac:dyDescent="0.3">
      <c r="A32" s="58" t="s">
        <v>900</v>
      </c>
      <c r="B32" s="59">
        <f>VLOOKUP($A32,'Return Data'!$B$7:$R$2292,3,0)</f>
        <v>44827</v>
      </c>
      <c r="C32" s="60">
        <f>VLOOKUP($A32,'Return Data'!$B$7:$R$2292,4,0)</f>
        <v>17.350000000000001</v>
      </c>
      <c r="D32" s="60">
        <f>VLOOKUP($A32,'Return Data'!$B$7:$R$2292,10,0)</f>
        <v>16.835000000000001</v>
      </c>
      <c r="E32" s="61">
        <f t="shared" si="0"/>
        <v>9</v>
      </c>
      <c r="F32" s="60">
        <f>VLOOKUP($A32,'Return Data'!$B$7:$R$2292,11,0)</f>
        <v>7.2310999999999996</v>
      </c>
      <c r="G32" s="61">
        <f t="shared" si="1"/>
        <v>6</v>
      </c>
      <c r="H32" s="60">
        <f>VLOOKUP($A32,'Return Data'!$B$7:$R$2292,12,0)</f>
        <v>0.2311</v>
      </c>
      <c r="I32" s="61">
        <f t="shared" si="2"/>
        <v>20</v>
      </c>
      <c r="J32" s="60">
        <f>VLOOKUP($A32,'Return Data'!$B$7:$R$2292,13,0)</f>
        <v>1.4027000000000001</v>
      </c>
      <c r="K32" s="61">
        <f t="shared" si="3"/>
        <v>13</v>
      </c>
      <c r="L32" s="60">
        <f>VLOOKUP($A32,'Return Data'!$B$7:$R$2292,17,0)</f>
        <v>29.598400000000002</v>
      </c>
      <c r="M32" s="61">
        <f t="shared" si="4"/>
        <v>21</v>
      </c>
      <c r="N32" s="60"/>
      <c r="O32" s="61"/>
      <c r="P32" s="60"/>
      <c r="Q32" s="61"/>
      <c r="R32" s="60">
        <f>VLOOKUP($A32,'Return Data'!$B$7:$R$2292,16,0)</f>
        <v>21.7486</v>
      </c>
      <c r="S32" s="62">
        <f t="shared" si="6"/>
        <v>3</v>
      </c>
    </row>
    <row r="33" spans="1:19" x14ac:dyDescent="0.3">
      <c r="A33" s="58" t="s">
        <v>902</v>
      </c>
      <c r="B33" s="59">
        <f>VLOOKUP($A33,'Return Data'!$B$7:$R$2292,3,0)</f>
        <v>44827</v>
      </c>
      <c r="C33" s="60">
        <f>VLOOKUP($A33,'Return Data'!$B$7:$R$2292,4,0)</f>
        <v>104.3227</v>
      </c>
      <c r="D33" s="60">
        <f>VLOOKUP($A33,'Return Data'!$B$7:$R$2292,10,0)</f>
        <v>14.0091</v>
      </c>
      <c r="E33" s="61">
        <f t="shared" si="0"/>
        <v>23</v>
      </c>
      <c r="F33" s="60">
        <f>VLOOKUP($A33,'Return Data'!$B$7:$R$2292,11,0)</f>
        <v>4.9953000000000003</v>
      </c>
      <c r="G33" s="61">
        <f t="shared" si="1"/>
        <v>13</v>
      </c>
      <c r="H33" s="60">
        <f>VLOOKUP($A33,'Return Data'!$B$7:$R$2292,12,0)</f>
        <v>3.1716000000000002</v>
      </c>
      <c r="I33" s="61">
        <f t="shared" si="2"/>
        <v>11</v>
      </c>
      <c r="J33" s="60">
        <f>VLOOKUP($A33,'Return Data'!$B$7:$R$2292,13,0)</f>
        <v>0.58599999999999997</v>
      </c>
      <c r="K33" s="61">
        <f t="shared" si="3"/>
        <v>15</v>
      </c>
      <c r="L33" s="60">
        <f>VLOOKUP($A33,'Return Data'!$B$7:$R$2292,17,0)</f>
        <v>33.167900000000003</v>
      </c>
      <c r="M33" s="61">
        <f t="shared" si="4"/>
        <v>7</v>
      </c>
      <c r="N33" s="60">
        <f>VLOOKUP($A33,'Return Data'!$B$7:$R$2292,14,0)</f>
        <v>18.460599999999999</v>
      </c>
      <c r="O33" s="61">
        <f t="shared" si="5"/>
        <v>14</v>
      </c>
      <c r="P33" s="60">
        <f>VLOOKUP($A33,'Return Data'!$B$7:$R$2292,15,0)</f>
        <v>11.053900000000001</v>
      </c>
      <c r="Q33" s="61">
        <f t="shared" si="7"/>
        <v>17</v>
      </c>
      <c r="R33" s="60">
        <f>VLOOKUP($A33,'Return Data'!$B$7:$R$2292,16,0)</f>
        <v>13.113</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15.82926923076923</v>
      </c>
      <c r="E35" s="69"/>
      <c r="F35" s="70">
        <f>AVERAGE(F8:F33)</f>
        <v>4.8178730769230764</v>
      </c>
      <c r="G35" s="69"/>
      <c r="H35" s="70">
        <f>AVERAGE(H8:H33)</f>
        <v>2.6874115384615389</v>
      </c>
      <c r="I35" s="69"/>
      <c r="J35" s="70">
        <f>AVERAGE(J8:J33)</f>
        <v>1.6029961538461541</v>
      </c>
      <c r="K35" s="69"/>
      <c r="L35" s="70">
        <f>AVERAGE(L8:L33)</f>
        <v>31.321865384615386</v>
      </c>
      <c r="M35" s="69"/>
      <c r="N35" s="70">
        <f>AVERAGE(N8:N33)</f>
        <v>19.296404545454546</v>
      </c>
      <c r="O35" s="69"/>
      <c r="P35" s="70">
        <f>AVERAGE(P8:P33)</f>
        <v>12.867199999999999</v>
      </c>
      <c r="Q35" s="69"/>
      <c r="R35" s="70">
        <f>AVERAGE(R8:R33)</f>
        <v>16.646830769230771</v>
      </c>
      <c r="S35" s="71"/>
    </row>
    <row r="36" spans="1:19" x14ac:dyDescent="0.3">
      <c r="A36" s="68" t="s">
        <v>28</v>
      </c>
      <c r="B36" s="69"/>
      <c r="C36" s="69"/>
      <c r="D36" s="70">
        <f>MIN(D8:D33)</f>
        <v>9.8338999999999999</v>
      </c>
      <c r="E36" s="69"/>
      <c r="F36" s="70">
        <f>MIN(F8:F33)</f>
        <v>-4.3803000000000001</v>
      </c>
      <c r="G36" s="69"/>
      <c r="H36" s="70">
        <f>MIN(H8:H33)</f>
        <v>-9.6471999999999998</v>
      </c>
      <c r="I36" s="69"/>
      <c r="J36" s="70">
        <f>MIN(J8:J33)</f>
        <v>-11.577</v>
      </c>
      <c r="K36" s="69"/>
      <c r="L36" s="70">
        <f>MIN(L8:L33)</f>
        <v>24.151800000000001</v>
      </c>
      <c r="M36" s="69"/>
      <c r="N36" s="70">
        <f>MIN(N8:N33)</f>
        <v>15.595599999999999</v>
      </c>
      <c r="O36" s="69"/>
      <c r="P36" s="70">
        <f>MIN(P8:P33)</f>
        <v>8.3148999999999997</v>
      </c>
      <c r="Q36" s="69"/>
      <c r="R36" s="70">
        <f>MIN(R8:R33)</f>
        <v>11.873699999999999</v>
      </c>
      <c r="S36" s="71"/>
    </row>
    <row r="37" spans="1:19" ht="15" thickBot="1" x14ac:dyDescent="0.35">
      <c r="A37" s="72" t="s">
        <v>29</v>
      </c>
      <c r="B37" s="73"/>
      <c r="C37" s="73"/>
      <c r="D37" s="74">
        <f>MAX(D8:D33)</f>
        <v>19.538699999999999</v>
      </c>
      <c r="E37" s="73"/>
      <c r="F37" s="74">
        <f>MAX(F8:F33)</f>
        <v>10.8621</v>
      </c>
      <c r="G37" s="73"/>
      <c r="H37" s="74">
        <f>MAX(H8:H33)</f>
        <v>10.1509</v>
      </c>
      <c r="I37" s="73"/>
      <c r="J37" s="74">
        <f>MAX(J8:J33)</f>
        <v>11.944100000000001</v>
      </c>
      <c r="K37" s="73"/>
      <c r="L37" s="74">
        <f>MAX(L8:L33)</f>
        <v>38.430700000000002</v>
      </c>
      <c r="M37" s="73"/>
      <c r="N37" s="74">
        <f>MAX(N8:N33)</f>
        <v>26.311900000000001</v>
      </c>
      <c r="O37" s="73"/>
      <c r="P37" s="74">
        <f>MAX(P8:P33)</f>
        <v>15.8612</v>
      </c>
      <c r="Q37" s="73"/>
      <c r="R37" s="74">
        <f>MAX(R8:R33)</f>
        <v>24.0288</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1765</v>
      </c>
      <c r="B8" s="59">
        <f>VLOOKUP($A8,'Return Data'!$B$7:$R$2292,3,0)</f>
        <v>44827</v>
      </c>
      <c r="C8" s="60">
        <f>VLOOKUP($A8,'Return Data'!$B$7:$R$2292,4,0)</f>
        <v>732.24084511896399</v>
      </c>
      <c r="D8" s="60">
        <f>VLOOKUP($A8,'Return Data'!$B$7:$R$2292,10,0)</f>
        <v>14.118399999999999</v>
      </c>
      <c r="E8" s="61">
        <f t="shared" ref="E8:E33" si="0">RANK(D8,D$8:D$33,0)</f>
        <v>21</v>
      </c>
      <c r="F8" s="60">
        <f>VLOOKUP($A8,'Return Data'!$B$7:$R$2292,11,0)</f>
        <v>-4.7945000000000002</v>
      </c>
      <c r="G8" s="61">
        <f t="shared" ref="G8:G33" si="1">RANK(F8,F$8:F$33,0)</f>
        <v>26</v>
      </c>
      <c r="H8" s="60">
        <f>VLOOKUP($A8,'Return Data'!$B$7:$R$2292,12,0)</f>
        <v>-10.2372</v>
      </c>
      <c r="I8" s="61">
        <f t="shared" ref="I8:I33" si="2">RANK(H8,H$8:H$33,0)</f>
        <v>26</v>
      </c>
      <c r="J8" s="60">
        <f>VLOOKUP($A8,'Return Data'!$B$7:$R$2292,13,0)</f>
        <v>-12.347300000000001</v>
      </c>
      <c r="K8" s="61">
        <f t="shared" ref="K8:K32" si="3">RANK(J8,J$8:J$33,0)</f>
        <v>26</v>
      </c>
      <c r="L8" s="60">
        <f>VLOOKUP($A8,'Return Data'!$B$7:$R$2292,17,0)</f>
        <v>23.440100000000001</v>
      </c>
      <c r="M8" s="61">
        <f t="shared" ref="M8:M32" si="4">RANK(L8,L$8:L$33,0)</f>
        <v>24</v>
      </c>
      <c r="N8" s="60">
        <f>VLOOKUP($A8,'Return Data'!$B$7:$R$2292,14,0)</f>
        <v>14.5665</v>
      </c>
      <c r="O8" s="61">
        <f t="shared" ref="O8:O31" si="5">RANK(N8,N$8:N$33,0)</f>
        <v>21</v>
      </c>
      <c r="P8" s="60">
        <f>VLOOKUP($A8,'Return Data'!$B$7:$R$2292,15,0)</f>
        <v>7.2785000000000002</v>
      </c>
      <c r="Q8" s="61">
        <f t="shared" ref="Q8:Q31" si="6">RANK(P8,P$8:P$33,0)</f>
        <v>21</v>
      </c>
      <c r="R8" s="60">
        <f>VLOOKUP($A8,'Return Data'!$B$7:$R$2292,16,0)</f>
        <v>17.095500000000001</v>
      </c>
      <c r="S8" s="62">
        <f t="shared" ref="S8:S32" si="7">RANK(R8,R$8:R$33,0)</f>
        <v>11</v>
      </c>
    </row>
    <row r="9" spans="1:20" x14ac:dyDescent="0.3">
      <c r="A9" s="58" t="s">
        <v>861</v>
      </c>
      <c r="B9" s="59">
        <f>VLOOKUP($A9,'Return Data'!$B$7:$R$2292,3,0)</f>
        <v>44827</v>
      </c>
      <c r="C9" s="60">
        <f>VLOOKUP($A9,'Return Data'!$B$7:$R$2292,4,0)</f>
        <v>20.16</v>
      </c>
      <c r="D9" s="60">
        <f>VLOOKUP($A9,'Return Data'!$B$7:$R$2292,10,0)</f>
        <v>15.0029</v>
      </c>
      <c r="E9" s="61">
        <f t="shared" si="0"/>
        <v>14</v>
      </c>
      <c r="F9" s="60">
        <f>VLOOKUP($A9,'Return Data'!$B$7:$R$2292,11,0)</f>
        <v>-0.24740000000000001</v>
      </c>
      <c r="G9" s="61">
        <f t="shared" si="1"/>
        <v>25</v>
      </c>
      <c r="H9" s="60">
        <f>VLOOKUP($A9,'Return Data'!$B$7:$R$2292,12,0)</f>
        <v>-3.4483000000000001</v>
      </c>
      <c r="I9" s="61">
        <f t="shared" si="2"/>
        <v>25</v>
      </c>
      <c r="J9" s="60">
        <f>VLOOKUP($A9,'Return Data'!$B$7:$R$2292,13,0)</f>
        <v>-3.7709000000000001</v>
      </c>
      <c r="K9" s="61">
        <f t="shared" si="3"/>
        <v>23</v>
      </c>
      <c r="L9" s="60">
        <f>VLOOKUP($A9,'Return Data'!$B$7:$R$2292,17,0)</f>
        <v>29.292000000000002</v>
      </c>
      <c r="M9" s="61">
        <f t="shared" si="4"/>
        <v>13</v>
      </c>
      <c r="N9" s="60">
        <f>VLOOKUP($A9,'Return Data'!$B$7:$R$2292,14,0)</f>
        <v>20.907499999999999</v>
      </c>
      <c r="O9" s="61">
        <f t="shared" si="5"/>
        <v>2</v>
      </c>
      <c r="P9" s="60"/>
      <c r="Q9" s="61"/>
      <c r="R9" s="60">
        <f>VLOOKUP($A9,'Return Data'!$B$7:$R$2292,16,0)</f>
        <v>19.5669</v>
      </c>
      <c r="S9" s="62">
        <f t="shared" si="7"/>
        <v>4</v>
      </c>
    </row>
    <row r="10" spans="1:20" x14ac:dyDescent="0.3">
      <c r="A10" s="58" t="s">
        <v>2030</v>
      </c>
      <c r="B10" s="59">
        <f>VLOOKUP($A10,'Return Data'!$B$7:$R$2292,3,0)</f>
        <v>44827</v>
      </c>
      <c r="C10" s="60">
        <f>VLOOKUP($A10,'Return Data'!$B$7:$R$2292,4,0)</f>
        <v>56.07</v>
      </c>
      <c r="D10" s="60">
        <f>VLOOKUP($A10,'Return Data'!$B$7:$R$2292,10,0)</f>
        <v>17.744599999999998</v>
      </c>
      <c r="E10" s="61">
        <f t="shared" si="0"/>
        <v>5</v>
      </c>
      <c r="F10" s="60">
        <f>VLOOKUP($A10,'Return Data'!$B$7:$R$2292,11,0)</f>
        <v>5.2957999999999998</v>
      </c>
      <c r="G10" s="61">
        <f t="shared" si="1"/>
        <v>10</v>
      </c>
      <c r="H10" s="60">
        <f>VLOOKUP($A10,'Return Data'!$B$7:$R$2292,12,0)</f>
        <v>2.3174999999999999</v>
      </c>
      <c r="I10" s="61">
        <f t="shared" si="2"/>
        <v>12</v>
      </c>
      <c r="J10" s="60">
        <f>VLOOKUP($A10,'Return Data'!$B$7:$R$2292,13,0)</f>
        <v>3.5700000000000003E-2</v>
      </c>
      <c r="K10" s="61">
        <f t="shared" si="3"/>
        <v>14</v>
      </c>
      <c r="L10" s="60">
        <f>VLOOKUP($A10,'Return Data'!$B$7:$R$2292,17,0)</f>
        <v>28.023199999999999</v>
      </c>
      <c r="M10" s="61">
        <f t="shared" si="4"/>
        <v>21</v>
      </c>
      <c r="N10" s="60">
        <f>VLOOKUP($A10,'Return Data'!$B$7:$R$2292,14,0)</f>
        <v>17.691099999999999</v>
      </c>
      <c r="O10" s="61">
        <f t="shared" si="5"/>
        <v>12</v>
      </c>
      <c r="P10" s="60">
        <f>VLOOKUP($A10,'Return Data'!$B$7:$R$2292,15,0)</f>
        <v>10.0867</v>
      </c>
      <c r="Q10" s="61">
        <f t="shared" si="6"/>
        <v>17</v>
      </c>
      <c r="R10" s="60">
        <f>VLOOKUP($A10,'Return Data'!$B$7:$R$2292,16,0)</f>
        <v>13.1732</v>
      </c>
      <c r="S10" s="62">
        <f t="shared" si="7"/>
        <v>17</v>
      </c>
    </row>
    <row r="11" spans="1:20" x14ac:dyDescent="0.3">
      <c r="A11" s="58" t="s">
        <v>863</v>
      </c>
      <c r="B11" s="59">
        <f>VLOOKUP($A11,'Return Data'!$B$7:$R$2292,3,0)</f>
        <v>44827</v>
      </c>
      <c r="C11" s="60">
        <f>VLOOKUP($A11,'Return Data'!$B$7:$R$2292,4,0)</f>
        <v>162.53</v>
      </c>
      <c r="D11" s="60">
        <f>VLOOKUP($A11,'Return Data'!$B$7:$R$2292,10,0)</f>
        <v>14.538399999999999</v>
      </c>
      <c r="E11" s="61">
        <f t="shared" si="0"/>
        <v>18</v>
      </c>
      <c r="F11" s="60">
        <f>VLOOKUP($A11,'Return Data'!$B$7:$R$2292,11,0)</f>
        <v>4.1391999999999998</v>
      </c>
      <c r="G11" s="61">
        <f t="shared" si="1"/>
        <v>14</v>
      </c>
      <c r="H11" s="60">
        <f>VLOOKUP($A11,'Return Data'!$B$7:$R$2292,12,0)</f>
        <v>0.1232</v>
      </c>
      <c r="I11" s="61">
        <f t="shared" si="2"/>
        <v>18</v>
      </c>
      <c r="J11" s="60">
        <f>VLOOKUP($A11,'Return Data'!$B$7:$R$2292,13,0)</f>
        <v>-1.2516</v>
      </c>
      <c r="K11" s="61">
        <f t="shared" si="3"/>
        <v>18</v>
      </c>
      <c r="L11" s="60">
        <f>VLOOKUP($A11,'Return Data'!$B$7:$R$2292,17,0)</f>
        <v>28.8934</v>
      </c>
      <c r="M11" s="61">
        <f t="shared" si="4"/>
        <v>16</v>
      </c>
      <c r="N11" s="60">
        <f>VLOOKUP($A11,'Return Data'!$B$7:$R$2292,14,0)</f>
        <v>20.840499999999999</v>
      </c>
      <c r="O11" s="61">
        <f t="shared" si="5"/>
        <v>3</v>
      </c>
      <c r="P11" s="60">
        <f>VLOOKUP($A11,'Return Data'!$B$7:$R$2292,15,0)</f>
        <v>12.958</v>
      </c>
      <c r="Q11" s="61">
        <f t="shared" si="6"/>
        <v>7</v>
      </c>
      <c r="R11" s="60">
        <f>VLOOKUP($A11,'Return Data'!$B$7:$R$2292,16,0)</f>
        <v>17.221499999999999</v>
      </c>
      <c r="S11" s="62">
        <f t="shared" si="7"/>
        <v>10</v>
      </c>
    </row>
    <row r="12" spans="1:20" x14ac:dyDescent="0.3">
      <c r="A12" s="58" t="s">
        <v>865</v>
      </c>
      <c r="B12" s="59">
        <f>VLOOKUP($A12,'Return Data'!$B$7:$R$2292,3,0)</f>
        <v>44827</v>
      </c>
      <c r="C12" s="60">
        <f>VLOOKUP($A12,'Return Data'!$B$7:$R$2292,4,0)</f>
        <v>355.72500000000002</v>
      </c>
      <c r="D12" s="60">
        <f>VLOOKUP($A12,'Return Data'!$B$7:$R$2292,10,0)</f>
        <v>14.8971</v>
      </c>
      <c r="E12" s="61">
        <f t="shared" si="0"/>
        <v>16</v>
      </c>
      <c r="F12" s="60">
        <f>VLOOKUP($A12,'Return Data'!$B$7:$R$2292,11,0)</f>
        <v>5.4909999999999997</v>
      </c>
      <c r="G12" s="61">
        <f t="shared" si="1"/>
        <v>9</v>
      </c>
      <c r="H12" s="60">
        <f>VLOOKUP($A12,'Return Data'!$B$7:$R$2292,12,0)</f>
        <v>2.3245</v>
      </c>
      <c r="I12" s="61">
        <f t="shared" si="2"/>
        <v>11</v>
      </c>
      <c r="J12" s="60">
        <f>VLOOKUP($A12,'Return Data'!$B$7:$R$2292,13,0)</f>
        <v>-3.1791</v>
      </c>
      <c r="K12" s="61">
        <f t="shared" si="3"/>
        <v>22</v>
      </c>
      <c r="L12" s="60">
        <f>VLOOKUP($A12,'Return Data'!$B$7:$R$2292,17,0)</f>
        <v>28.447800000000001</v>
      </c>
      <c r="M12" s="61">
        <f t="shared" si="4"/>
        <v>18</v>
      </c>
      <c r="N12" s="60">
        <f>VLOOKUP($A12,'Return Data'!$B$7:$R$2292,14,0)</f>
        <v>16.3934</v>
      </c>
      <c r="O12" s="61">
        <f t="shared" si="5"/>
        <v>16</v>
      </c>
      <c r="P12" s="60">
        <f>VLOOKUP($A12,'Return Data'!$B$7:$R$2292,15,0)</f>
        <v>11.2219</v>
      </c>
      <c r="Q12" s="61">
        <f t="shared" si="6"/>
        <v>14</v>
      </c>
      <c r="R12" s="60">
        <f>VLOOKUP($A12,'Return Data'!$B$7:$R$2292,16,0)</f>
        <v>17.311199999999999</v>
      </c>
      <c r="S12" s="62">
        <f t="shared" si="7"/>
        <v>9</v>
      </c>
    </row>
    <row r="13" spans="1:20" x14ac:dyDescent="0.3">
      <c r="A13" s="58" t="s">
        <v>867</v>
      </c>
      <c r="B13" s="59">
        <f>VLOOKUP($A13,'Return Data'!$B$7:$R$2292,3,0)</f>
        <v>44827</v>
      </c>
      <c r="C13" s="60">
        <f>VLOOKUP($A13,'Return Data'!$B$7:$R$2292,4,0)</f>
        <v>53.52</v>
      </c>
      <c r="D13" s="60">
        <f>VLOOKUP($A13,'Return Data'!$B$7:$R$2292,10,0)</f>
        <v>16.6343</v>
      </c>
      <c r="E13" s="61">
        <f t="shared" si="0"/>
        <v>7</v>
      </c>
      <c r="F13" s="60">
        <f>VLOOKUP($A13,'Return Data'!$B$7:$R$2292,11,0)</f>
        <v>4.4394999999999998</v>
      </c>
      <c r="G13" s="61">
        <f t="shared" si="1"/>
        <v>13</v>
      </c>
      <c r="H13" s="60">
        <f>VLOOKUP($A13,'Return Data'!$B$7:$R$2292,12,0)</f>
        <v>2.9329999999999998</v>
      </c>
      <c r="I13" s="61">
        <f t="shared" si="2"/>
        <v>8</v>
      </c>
      <c r="J13" s="60">
        <f>VLOOKUP($A13,'Return Data'!$B$7:$R$2292,13,0)</f>
        <v>1.6428</v>
      </c>
      <c r="K13" s="61">
        <f t="shared" si="3"/>
        <v>9</v>
      </c>
      <c r="L13" s="60">
        <f>VLOOKUP($A13,'Return Data'!$B$7:$R$2292,17,0)</f>
        <v>29.970500000000001</v>
      </c>
      <c r="M13" s="61">
        <f t="shared" si="4"/>
        <v>9</v>
      </c>
      <c r="N13" s="60">
        <f>VLOOKUP($A13,'Return Data'!$B$7:$R$2292,14,0)</f>
        <v>18.703700000000001</v>
      </c>
      <c r="O13" s="61">
        <f t="shared" si="5"/>
        <v>9</v>
      </c>
      <c r="P13" s="60">
        <f>VLOOKUP($A13,'Return Data'!$B$7:$R$2292,15,0)</f>
        <v>13.6158</v>
      </c>
      <c r="Q13" s="61">
        <f t="shared" si="6"/>
        <v>4</v>
      </c>
      <c r="R13" s="60">
        <f>VLOOKUP($A13,'Return Data'!$B$7:$R$2292,16,0)</f>
        <v>11.597300000000001</v>
      </c>
      <c r="S13" s="62">
        <f t="shared" si="7"/>
        <v>24</v>
      </c>
    </row>
    <row r="14" spans="1:20" x14ac:dyDescent="0.3">
      <c r="A14" s="58" t="s">
        <v>868</v>
      </c>
      <c r="B14" s="59">
        <f>VLOOKUP($A14,'Return Data'!$B$7:$R$2292,3,0)</f>
        <v>44827</v>
      </c>
      <c r="C14" s="60">
        <f>VLOOKUP($A14,'Return Data'!$B$7:$R$2292,4,0)</f>
        <v>119.93980000000001</v>
      </c>
      <c r="D14" s="60">
        <f>VLOOKUP($A14,'Return Data'!$B$7:$R$2292,10,0)</f>
        <v>9.6417000000000002</v>
      </c>
      <c r="E14" s="61">
        <f t="shared" si="0"/>
        <v>26</v>
      </c>
      <c r="F14" s="60">
        <f>VLOOKUP($A14,'Return Data'!$B$7:$R$2292,11,0)</f>
        <v>2.2305999999999999</v>
      </c>
      <c r="G14" s="61">
        <f t="shared" si="1"/>
        <v>21</v>
      </c>
      <c r="H14" s="60">
        <f>VLOOKUP($A14,'Return Data'!$B$7:$R$2292,12,0)</f>
        <v>-2.0470000000000002</v>
      </c>
      <c r="I14" s="61">
        <f t="shared" si="2"/>
        <v>22</v>
      </c>
      <c r="J14" s="60">
        <f>VLOOKUP($A14,'Return Data'!$B$7:$R$2292,13,0)</f>
        <v>-2.9382000000000001</v>
      </c>
      <c r="K14" s="61">
        <f t="shared" si="3"/>
        <v>21</v>
      </c>
      <c r="L14" s="60">
        <f>VLOOKUP($A14,'Return Data'!$B$7:$R$2292,17,0)</f>
        <v>31.312000000000001</v>
      </c>
      <c r="M14" s="61">
        <f t="shared" si="4"/>
        <v>8</v>
      </c>
      <c r="N14" s="60">
        <f>VLOOKUP($A14,'Return Data'!$B$7:$R$2292,14,0)</f>
        <v>15.0265</v>
      </c>
      <c r="O14" s="61">
        <f t="shared" si="5"/>
        <v>20</v>
      </c>
      <c r="P14" s="60">
        <f>VLOOKUP($A14,'Return Data'!$B$7:$R$2292,15,0)</f>
        <v>9.6850000000000005</v>
      </c>
      <c r="Q14" s="61">
        <f t="shared" si="6"/>
        <v>18</v>
      </c>
      <c r="R14" s="60">
        <f>VLOOKUP($A14,'Return Data'!$B$7:$R$2292,16,0)</f>
        <v>15.186199999999999</v>
      </c>
      <c r="S14" s="62">
        <f t="shared" si="7"/>
        <v>12</v>
      </c>
    </row>
    <row r="15" spans="1:20" x14ac:dyDescent="0.3">
      <c r="A15" s="58" t="s">
        <v>1881</v>
      </c>
      <c r="B15" s="59">
        <f>VLOOKUP($A15,'Return Data'!$B$7:$R$2292,3,0)</f>
        <v>44827</v>
      </c>
      <c r="C15" s="60">
        <f>VLOOKUP($A15,'Return Data'!$B$7:$R$2292,4,0)</f>
        <v>261.643299178201</v>
      </c>
      <c r="D15" s="60">
        <f>VLOOKUP($A15,'Return Data'!$B$7:$R$2292,10,0)</f>
        <v>15.404400000000001</v>
      </c>
      <c r="E15" s="61">
        <f t="shared" si="0"/>
        <v>13</v>
      </c>
      <c r="F15" s="60">
        <f>VLOOKUP($A15,'Return Data'!$B$7:$R$2292,11,0)</f>
        <v>6.6940999999999997</v>
      </c>
      <c r="G15" s="61">
        <f t="shared" si="1"/>
        <v>5</v>
      </c>
      <c r="H15" s="60">
        <f>VLOOKUP($A15,'Return Data'!$B$7:$R$2292,12,0)</f>
        <v>5.9695999999999998</v>
      </c>
      <c r="I15" s="61">
        <f t="shared" si="2"/>
        <v>6</v>
      </c>
      <c r="J15" s="60">
        <f>VLOOKUP($A15,'Return Data'!$B$7:$R$2292,13,0)</f>
        <v>5.2371999999999996</v>
      </c>
      <c r="K15" s="61">
        <f t="shared" si="3"/>
        <v>4</v>
      </c>
      <c r="L15" s="60">
        <f>VLOOKUP($A15,'Return Data'!$B$7:$R$2292,17,0)</f>
        <v>35.9407</v>
      </c>
      <c r="M15" s="61">
        <f t="shared" si="4"/>
        <v>2</v>
      </c>
      <c r="N15" s="60">
        <f>VLOOKUP($A15,'Return Data'!$B$7:$R$2292,14,0)</f>
        <v>20.2255</v>
      </c>
      <c r="O15" s="61">
        <f t="shared" si="5"/>
        <v>6</v>
      </c>
      <c r="P15" s="60">
        <f>VLOOKUP($A15,'Return Data'!$B$7:$R$2292,15,0)</f>
        <v>13.1675</v>
      </c>
      <c r="Q15" s="61">
        <f t="shared" si="6"/>
        <v>6</v>
      </c>
      <c r="R15" s="60">
        <f>VLOOKUP($A15,'Return Data'!$B$7:$R$2292,16,0)</f>
        <v>12.0848</v>
      </c>
      <c r="S15" s="62">
        <f t="shared" si="7"/>
        <v>22</v>
      </c>
    </row>
    <row r="16" spans="1:20" x14ac:dyDescent="0.3">
      <c r="A16" s="58" t="s">
        <v>871</v>
      </c>
      <c r="B16" s="59">
        <f>VLOOKUP($A16,'Return Data'!$B$7:$R$2292,3,0)</f>
        <v>44827</v>
      </c>
      <c r="C16" s="60">
        <f>VLOOKUP($A16,'Return Data'!$B$7:$R$2292,4,0)</f>
        <v>15.527100000000001</v>
      </c>
      <c r="D16" s="60">
        <f>VLOOKUP($A16,'Return Data'!$B$7:$R$2292,10,0)</f>
        <v>14.084300000000001</v>
      </c>
      <c r="E16" s="61">
        <f t="shared" si="0"/>
        <v>22</v>
      </c>
      <c r="F16" s="60">
        <f>VLOOKUP($A16,'Return Data'!$B$7:$R$2292,11,0)</f>
        <v>0.2389</v>
      </c>
      <c r="G16" s="61">
        <f t="shared" si="1"/>
        <v>24</v>
      </c>
      <c r="H16" s="60">
        <f>VLOOKUP($A16,'Return Data'!$B$7:$R$2292,12,0)</f>
        <v>-2.4342999999999999</v>
      </c>
      <c r="I16" s="61">
        <f t="shared" si="2"/>
        <v>24</v>
      </c>
      <c r="J16" s="60">
        <f>VLOOKUP($A16,'Return Data'!$B$7:$R$2292,13,0)</f>
        <v>-4.2022000000000004</v>
      </c>
      <c r="K16" s="61">
        <f t="shared" si="3"/>
        <v>25</v>
      </c>
      <c r="L16" s="60">
        <f>VLOOKUP($A16,'Return Data'!$B$7:$R$2292,17,0)</f>
        <v>26.572900000000001</v>
      </c>
      <c r="M16" s="61">
        <f t="shared" si="4"/>
        <v>23</v>
      </c>
      <c r="N16" s="60"/>
      <c r="O16" s="61"/>
      <c r="P16" s="60"/>
      <c r="Q16" s="61"/>
      <c r="R16" s="60">
        <f>VLOOKUP($A16,'Return Data'!$B$7:$R$2292,16,0)</f>
        <v>13.4238</v>
      </c>
      <c r="S16" s="62">
        <f t="shared" si="7"/>
        <v>15</v>
      </c>
    </row>
    <row r="17" spans="1:19" x14ac:dyDescent="0.3">
      <c r="A17" s="58" t="s">
        <v>872</v>
      </c>
      <c r="B17" s="59">
        <f>VLOOKUP($A17,'Return Data'!$B$7:$R$2292,3,0)</f>
        <v>44827</v>
      </c>
      <c r="C17" s="60">
        <f>VLOOKUP($A17,'Return Data'!$B$7:$R$2292,4,0)</f>
        <v>559.16999999999996</v>
      </c>
      <c r="D17" s="60">
        <f>VLOOKUP($A17,'Return Data'!$B$7:$R$2292,10,0)</f>
        <v>13.235900000000001</v>
      </c>
      <c r="E17" s="61">
        <f t="shared" si="0"/>
        <v>24</v>
      </c>
      <c r="F17" s="60">
        <f>VLOOKUP($A17,'Return Data'!$B$7:$R$2292,11,0)</f>
        <v>7.1371000000000002</v>
      </c>
      <c r="G17" s="61">
        <f t="shared" si="1"/>
        <v>4</v>
      </c>
      <c r="H17" s="60">
        <f>VLOOKUP($A17,'Return Data'!$B$7:$R$2292,12,0)</f>
        <v>7.7233000000000001</v>
      </c>
      <c r="I17" s="61">
        <f t="shared" si="2"/>
        <v>3</v>
      </c>
      <c r="J17" s="60">
        <f>VLOOKUP($A17,'Return Data'!$B$7:$R$2292,13,0)</f>
        <v>6.6081000000000003</v>
      </c>
      <c r="K17" s="61">
        <f t="shared" si="3"/>
        <v>3</v>
      </c>
      <c r="L17" s="60">
        <f>VLOOKUP($A17,'Return Data'!$B$7:$R$2292,17,0)</f>
        <v>37.342100000000002</v>
      </c>
      <c r="M17" s="61">
        <f t="shared" si="4"/>
        <v>1</v>
      </c>
      <c r="N17" s="60">
        <f>VLOOKUP($A17,'Return Data'!$B$7:$R$2292,14,0)</f>
        <v>20.110399999999998</v>
      </c>
      <c r="O17" s="61">
        <f t="shared" si="5"/>
        <v>7</v>
      </c>
      <c r="P17" s="60">
        <f>VLOOKUP($A17,'Return Data'!$B$7:$R$2292,15,0)</f>
        <v>12.7943</v>
      </c>
      <c r="Q17" s="61">
        <f t="shared" si="6"/>
        <v>9</v>
      </c>
      <c r="R17" s="60">
        <f>VLOOKUP($A17,'Return Data'!$B$7:$R$2292,16,0)</f>
        <v>18.069900000000001</v>
      </c>
      <c r="S17" s="62">
        <f t="shared" si="7"/>
        <v>7</v>
      </c>
    </row>
    <row r="18" spans="1:19" x14ac:dyDescent="0.3">
      <c r="A18" s="58" t="s">
        <v>875</v>
      </c>
      <c r="B18" s="59">
        <f>VLOOKUP($A18,'Return Data'!$B$7:$R$2292,3,0)</f>
        <v>44827</v>
      </c>
      <c r="C18" s="60">
        <f>VLOOKUP($A18,'Return Data'!$B$7:$R$2292,4,0)</f>
        <v>70.542000000000002</v>
      </c>
      <c r="D18" s="60">
        <f>VLOOKUP($A18,'Return Data'!$B$7:$R$2292,10,0)</f>
        <v>15.529</v>
      </c>
      <c r="E18" s="61">
        <f t="shared" si="0"/>
        <v>12</v>
      </c>
      <c r="F18" s="60">
        <f>VLOOKUP($A18,'Return Data'!$B$7:$R$2292,11,0)</f>
        <v>4.8171999999999997</v>
      </c>
      <c r="G18" s="61">
        <f t="shared" si="1"/>
        <v>11</v>
      </c>
      <c r="H18" s="60">
        <f>VLOOKUP($A18,'Return Data'!$B$7:$R$2292,12,0)</f>
        <v>3.5402999999999998</v>
      </c>
      <c r="I18" s="61">
        <f t="shared" si="2"/>
        <v>7</v>
      </c>
      <c r="J18" s="60">
        <f>VLOOKUP($A18,'Return Data'!$B$7:$R$2292,13,0)</f>
        <v>2.1164000000000001</v>
      </c>
      <c r="K18" s="61">
        <f t="shared" si="3"/>
        <v>8</v>
      </c>
      <c r="L18" s="60">
        <f>VLOOKUP($A18,'Return Data'!$B$7:$R$2292,17,0)</f>
        <v>28.441400000000002</v>
      </c>
      <c r="M18" s="61">
        <f t="shared" si="4"/>
        <v>19</v>
      </c>
      <c r="N18" s="60">
        <f>VLOOKUP($A18,'Return Data'!$B$7:$R$2292,14,0)</f>
        <v>16.175799999999999</v>
      </c>
      <c r="O18" s="61">
        <f t="shared" si="5"/>
        <v>17</v>
      </c>
      <c r="P18" s="60">
        <f>VLOOKUP($A18,'Return Data'!$B$7:$R$2292,15,0)</f>
        <v>10.4994</v>
      </c>
      <c r="Q18" s="61">
        <f t="shared" si="6"/>
        <v>15</v>
      </c>
      <c r="R18" s="60">
        <f>VLOOKUP($A18,'Return Data'!$B$7:$R$2292,16,0)</f>
        <v>12.077299999999999</v>
      </c>
      <c r="S18" s="62">
        <f t="shared" si="7"/>
        <v>23</v>
      </c>
    </row>
    <row r="19" spans="1:19" x14ac:dyDescent="0.3">
      <c r="A19" s="58" t="s">
        <v>876</v>
      </c>
      <c r="B19" s="59">
        <f>VLOOKUP($A19,'Return Data'!$B$7:$R$2292,3,0)</f>
        <v>44827</v>
      </c>
      <c r="C19" s="60">
        <f>VLOOKUP($A19,'Return Data'!$B$7:$R$2292,4,0)</f>
        <v>51.98</v>
      </c>
      <c r="D19" s="60">
        <f>VLOOKUP($A19,'Return Data'!$B$7:$R$2292,10,0)</f>
        <v>15.742599999999999</v>
      </c>
      <c r="E19" s="61">
        <f t="shared" si="0"/>
        <v>11</v>
      </c>
      <c r="F19" s="60">
        <f>VLOOKUP($A19,'Return Data'!$B$7:$R$2292,11,0)</f>
        <v>3.4222000000000001</v>
      </c>
      <c r="G19" s="61">
        <f t="shared" si="1"/>
        <v>16</v>
      </c>
      <c r="H19" s="60">
        <f>VLOOKUP($A19,'Return Data'!$B$7:$R$2292,12,0)</f>
        <v>-0.2112</v>
      </c>
      <c r="I19" s="61">
        <f t="shared" si="2"/>
        <v>19</v>
      </c>
      <c r="J19" s="60">
        <f>VLOOKUP($A19,'Return Data'!$B$7:$R$2292,13,0)</f>
        <v>-2.4948000000000001</v>
      </c>
      <c r="K19" s="61">
        <f t="shared" si="3"/>
        <v>19</v>
      </c>
      <c r="L19" s="60">
        <f>VLOOKUP($A19,'Return Data'!$B$7:$R$2292,17,0)</f>
        <v>23.032</v>
      </c>
      <c r="M19" s="61">
        <f t="shared" si="4"/>
        <v>25</v>
      </c>
      <c r="N19" s="60">
        <f>VLOOKUP($A19,'Return Data'!$B$7:$R$2292,14,0)</f>
        <v>14.209099999999999</v>
      </c>
      <c r="O19" s="61">
        <f t="shared" si="5"/>
        <v>22</v>
      </c>
      <c r="P19" s="60">
        <f>VLOOKUP($A19,'Return Data'!$B$7:$R$2292,15,0)</f>
        <v>11.3119</v>
      </c>
      <c r="Q19" s="61">
        <f t="shared" si="6"/>
        <v>12</v>
      </c>
      <c r="R19" s="60">
        <f>VLOOKUP($A19,'Return Data'!$B$7:$R$2292,16,0)</f>
        <v>11.5062</v>
      </c>
      <c r="S19" s="62">
        <f t="shared" si="7"/>
        <v>26</v>
      </c>
    </row>
    <row r="20" spans="1:19" x14ac:dyDescent="0.3">
      <c r="A20" s="58" t="s">
        <v>878</v>
      </c>
      <c r="B20" s="59">
        <f>VLOOKUP($A20,'Return Data'!$B$7:$R$2292,3,0)</f>
        <v>44827</v>
      </c>
      <c r="C20" s="60">
        <f>VLOOKUP($A20,'Return Data'!$B$7:$R$2292,4,0)</f>
        <v>204.108</v>
      </c>
      <c r="D20" s="60">
        <f>VLOOKUP($A20,'Return Data'!$B$7:$R$2292,10,0)</f>
        <v>16.571200000000001</v>
      </c>
      <c r="E20" s="61">
        <f t="shared" si="0"/>
        <v>8</v>
      </c>
      <c r="F20" s="60">
        <f>VLOOKUP($A20,'Return Data'!$B$7:$R$2292,11,0)</f>
        <v>5.8700999999999999</v>
      </c>
      <c r="G20" s="61">
        <f t="shared" si="1"/>
        <v>8</v>
      </c>
      <c r="H20" s="60">
        <f>VLOOKUP($A20,'Return Data'!$B$7:$R$2292,12,0)</f>
        <v>6.3761000000000001</v>
      </c>
      <c r="I20" s="61">
        <f t="shared" si="2"/>
        <v>5</v>
      </c>
      <c r="J20" s="60">
        <f>VLOOKUP($A20,'Return Data'!$B$7:$R$2292,13,0)</f>
        <v>3.5434999999999999</v>
      </c>
      <c r="K20" s="61">
        <f t="shared" si="3"/>
        <v>6</v>
      </c>
      <c r="L20" s="60">
        <f>VLOOKUP($A20,'Return Data'!$B$7:$R$2292,17,0)</f>
        <v>28.689599999999999</v>
      </c>
      <c r="M20" s="61">
        <f t="shared" si="4"/>
        <v>17</v>
      </c>
      <c r="N20" s="60">
        <f>VLOOKUP($A20,'Return Data'!$B$7:$R$2292,14,0)</f>
        <v>19.087900000000001</v>
      </c>
      <c r="O20" s="61">
        <f t="shared" si="5"/>
        <v>8</v>
      </c>
      <c r="P20" s="60">
        <f>VLOOKUP($A20,'Return Data'!$B$7:$R$2292,15,0)</f>
        <v>12.762</v>
      </c>
      <c r="Q20" s="61">
        <f t="shared" si="6"/>
        <v>10</v>
      </c>
      <c r="R20" s="60">
        <f>VLOOKUP($A20,'Return Data'!$B$7:$R$2292,16,0)</f>
        <v>18.1874</v>
      </c>
      <c r="S20" s="62">
        <f t="shared" si="7"/>
        <v>5</v>
      </c>
    </row>
    <row r="21" spans="1:19" x14ac:dyDescent="0.3">
      <c r="A21" s="58" t="s">
        <v>881</v>
      </c>
      <c r="B21" s="59">
        <f>VLOOKUP($A21,'Return Data'!$B$7:$R$2292,3,0)</f>
        <v>44827</v>
      </c>
      <c r="C21" s="60">
        <f>VLOOKUP($A21,'Return Data'!$B$7:$R$2292,4,0)</f>
        <v>71.81</v>
      </c>
      <c r="D21" s="60">
        <f>VLOOKUP($A21,'Return Data'!$B$7:$R$2292,10,0)</f>
        <v>19.238199999999999</v>
      </c>
      <c r="E21" s="61">
        <f t="shared" si="0"/>
        <v>1</v>
      </c>
      <c r="F21" s="60">
        <f>VLOOKUP($A21,'Return Data'!$B$7:$R$2292,11,0)</f>
        <v>3.8692000000000002</v>
      </c>
      <c r="G21" s="61">
        <f t="shared" si="1"/>
        <v>15</v>
      </c>
      <c r="H21" s="60">
        <f>VLOOKUP($A21,'Return Data'!$B$7:$R$2292,12,0)</f>
        <v>1.2535000000000001</v>
      </c>
      <c r="I21" s="61">
        <f t="shared" si="2"/>
        <v>16</v>
      </c>
      <c r="J21" s="60">
        <f>VLOOKUP($A21,'Return Data'!$B$7:$R$2292,13,0)</f>
        <v>0.85109999999999997</v>
      </c>
      <c r="K21" s="61">
        <f t="shared" si="3"/>
        <v>12</v>
      </c>
      <c r="L21" s="60">
        <f>VLOOKUP($A21,'Return Data'!$B$7:$R$2292,17,0)</f>
        <v>23.011800000000001</v>
      </c>
      <c r="M21" s="61">
        <f t="shared" si="4"/>
        <v>26</v>
      </c>
      <c r="N21" s="60">
        <f>VLOOKUP($A21,'Return Data'!$B$7:$R$2292,14,0)</f>
        <v>15.530799999999999</v>
      </c>
      <c r="O21" s="61">
        <f t="shared" si="5"/>
        <v>19</v>
      </c>
      <c r="P21" s="60">
        <f>VLOOKUP($A21,'Return Data'!$B$7:$R$2292,15,0)</f>
        <v>8.8770000000000007</v>
      </c>
      <c r="Q21" s="61">
        <f t="shared" si="6"/>
        <v>19</v>
      </c>
      <c r="R21" s="60">
        <f>VLOOKUP($A21,'Return Data'!$B$7:$R$2292,16,0)</f>
        <v>12.8142</v>
      </c>
      <c r="S21" s="62">
        <f t="shared" si="7"/>
        <v>18</v>
      </c>
    </row>
    <row r="22" spans="1:19" x14ac:dyDescent="0.3">
      <c r="A22" s="58" t="s">
        <v>883</v>
      </c>
      <c r="B22" s="59">
        <f>VLOOKUP($A22,'Return Data'!$B$7:$R$2292,3,0)</f>
        <v>44827</v>
      </c>
      <c r="C22" s="60">
        <f>VLOOKUP($A22,'Return Data'!$B$7:$R$2292,4,0)</f>
        <v>24.702200000000001</v>
      </c>
      <c r="D22" s="60">
        <f>VLOOKUP($A22,'Return Data'!$B$7:$R$2292,10,0)</f>
        <v>14.946899999999999</v>
      </c>
      <c r="E22" s="61">
        <f t="shared" si="0"/>
        <v>15</v>
      </c>
      <c r="F22" s="60">
        <f>VLOOKUP($A22,'Return Data'!$B$7:$R$2292,11,0)</f>
        <v>3.2528000000000001</v>
      </c>
      <c r="G22" s="61">
        <f t="shared" si="1"/>
        <v>17</v>
      </c>
      <c r="H22" s="60">
        <f>VLOOKUP($A22,'Return Data'!$B$7:$R$2292,12,0)</f>
        <v>2.0124</v>
      </c>
      <c r="I22" s="61">
        <f t="shared" si="2"/>
        <v>14</v>
      </c>
      <c r="J22" s="60">
        <f>VLOOKUP($A22,'Return Data'!$B$7:$R$2292,13,0)</f>
        <v>1.3498000000000001</v>
      </c>
      <c r="K22" s="61">
        <f t="shared" si="3"/>
        <v>11</v>
      </c>
      <c r="L22" s="60">
        <f>VLOOKUP($A22,'Return Data'!$B$7:$R$2292,17,0)</f>
        <v>27.935600000000001</v>
      </c>
      <c r="M22" s="61">
        <f t="shared" si="4"/>
        <v>22</v>
      </c>
      <c r="N22" s="60">
        <f>VLOOKUP($A22,'Return Data'!$B$7:$R$2292,14,0)</f>
        <v>16.835699999999999</v>
      </c>
      <c r="O22" s="61">
        <f t="shared" si="5"/>
        <v>13</v>
      </c>
      <c r="P22" s="60">
        <f>VLOOKUP($A22,'Return Data'!$B$7:$R$2292,15,0)</f>
        <v>12.333399999999999</v>
      </c>
      <c r="Q22" s="61">
        <f t="shared" si="6"/>
        <v>11</v>
      </c>
      <c r="R22" s="60">
        <f>VLOOKUP($A22,'Return Data'!$B$7:$R$2292,16,0)</f>
        <v>12.669499999999999</v>
      </c>
      <c r="S22" s="62">
        <f t="shared" si="7"/>
        <v>20</v>
      </c>
    </row>
    <row r="23" spans="1:19" x14ac:dyDescent="0.3">
      <c r="A23" s="58" t="s">
        <v>885</v>
      </c>
      <c r="B23" s="59">
        <f>VLOOKUP($A23,'Return Data'!$B$7:$R$2292,3,0)</f>
        <v>44827</v>
      </c>
      <c r="C23" s="60">
        <f>VLOOKUP($A23,'Return Data'!$B$7:$R$2292,4,0)</f>
        <v>17.1159</v>
      </c>
      <c r="D23" s="60">
        <f>VLOOKUP($A23,'Return Data'!$B$7:$R$2292,10,0)</f>
        <v>14.427899999999999</v>
      </c>
      <c r="E23" s="61">
        <f t="shared" si="0"/>
        <v>19</v>
      </c>
      <c r="F23" s="60">
        <f>VLOOKUP($A23,'Return Data'!$B$7:$R$2292,11,0)</f>
        <v>2.2149999999999999</v>
      </c>
      <c r="G23" s="61">
        <f t="shared" si="1"/>
        <v>22</v>
      </c>
      <c r="H23" s="60">
        <f>VLOOKUP($A23,'Return Data'!$B$7:$R$2292,12,0)</f>
        <v>2.1661999999999999</v>
      </c>
      <c r="I23" s="61">
        <f t="shared" si="2"/>
        <v>13</v>
      </c>
      <c r="J23" s="60">
        <f>VLOOKUP($A23,'Return Data'!$B$7:$R$2292,13,0)</f>
        <v>2.3353999999999999</v>
      </c>
      <c r="K23" s="61">
        <f t="shared" si="3"/>
        <v>7</v>
      </c>
      <c r="L23" s="60">
        <f>VLOOKUP($A23,'Return Data'!$B$7:$R$2292,17,0)</f>
        <v>33.124000000000002</v>
      </c>
      <c r="M23" s="61">
        <f t="shared" si="4"/>
        <v>5</v>
      </c>
      <c r="N23" s="60"/>
      <c r="O23" s="61"/>
      <c r="P23" s="60"/>
      <c r="Q23" s="61"/>
      <c r="R23" s="60">
        <f>VLOOKUP($A23,'Return Data'!$B$7:$R$2292,16,0)</f>
        <v>21.719899999999999</v>
      </c>
      <c r="S23" s="62">
        <f t="shared" si="7"/>
        <v>1</v>
      </c>
    </row>
    <row r="24" spans="1:19" x14ac:dyDescent="0.3">
      <c r="A24" s="58" t="s">
        <v>887</v>
      </c>
      <c r="B24" s="59">
        <f>VLOOKUP($A24,'Return Data'!$B$7:$R$2292,3,0)</f>
        <v>44827</v>
      </c>
      <c r="C24" s="60">
        <f>VLOOKUP($A24,'Return Data'!$B$7:$R$2292,4,0)</f>
        <v>94.626999999999995</v>
      </c>
      <c r="D24" s="60">
        <f>VLOOKUP($A24,'Return Data'!$B$7:$R$2292,10,0)</f>
        <v>11.4741</v>
      </c>
      <c r="E24" s="61">
        <f t="shared" si="0"/>
        <v>25</v>
      </c>
      <c r="F24" s="60">
        <f>VLOOKUP($A24,'Return Data'!$B$7:$R$2292,11,0)</f>
        <v>0.58460000000000001</v>
      </c>
      <c r="G24" s="61">
        <f t="shared" si="1"/>
        <v>23</v>
      </c>
      <c r="H24" s="60">
        <f>VLOOKUP($A24,'Return Data'!$B$7:$R$2292,12,0)</f>
        <v>-1.8411999999999999</v>
      </c>
      <c r="I24" s="61">
        <f t="shared" si="2"/>
        <v>21</v>
      </c>
      <c r="J24" s="60">
        <f>VLOOKUP($A24,'Return Data'!$B$7:$R$2292,13,0)</f>
        <v>-3.9291</v>
      </c>
      <c r="K24" s="61">
        <f t="shared" si="3"/>
        <v>24</v>
      </c>
      <c r="L24" s="60">
        <f>VLOOKUP($A24,'Return Data'!$B$7:$R$2292,17,0)</f>
        <v>29.017900000000001</v>
      </c>
      <c r="M24" s="61">
        <f t="shared" si="4"/>
        <v>15</v>
      </c>
      <c r="N24" s="60">
        <f>VLOOKUP($A24,'Return Data'!$B$7:$R$2292,14,0)</f>
        <v>20.243099999999998</v>
      </c>
      <c r="O24" s="61">
        <f t="shared" si="5"/>
        <v>5</v>
      </c>
      <c r="P24" s="60">
        <f>VLOOKUP($A24,'Return Data'!$B$7:$R$2292,15,0)</f>
        <v>14.775700000000001</v>
      </c>
      <c r="Q24" s="61">
        <f t="shared" si="6"/>
        <v>1</v>
      </c>
      <c r="R24" s="60">
        <f>VLOOKUP($A24,'Return Data'!$B$7:$R$2292,16,0)</f>
        <v>20.196999999999999</v>
      </c>
      <c r="S24" s="62">
        <f t="shared" si="7"/>
        <v>3</v>
      </c>
    </row>
    <row r="25" spans="1:19" x14ac:dyDescent="0.3">
      <c r="A25" s="58" t="s">
        <v>889</v>
      </c>
      <c r="B25" s="59">
        <f>VLOOKUP($A25,'Return Data'!$B$7:$R$2292,3,0)</f>
        <v>44827</v>
      </c>
      <c r="C25" s="60">
        <f>VLOOKUP($A25,'Return Data'!$B$7:$R$2292,4,0)</f>
        <v>16.322500000000002</v>
      </c>
      <c r="D25" s="60">
        <f>VLOOKUP($A25,'Return Data'!$B$7:$R$2292,10,0)</f>
        <v>17.521899999999999</v>
      </c>
      <c r="E25" s="61">
        <f t="shared" si="0"/>
        <v>6</v>
      </c>
      <c r="F25" s="60">
        <f>VLOOKUP($A25,'Return Data'!$B$7:$R$2292,11,0)</f>
        <v>6.5812999999999997</v>
      </c>
      <c r="G25" s="61">
        <f t="shared" si="1"/>
        <v>6</v>
      </c>
      <c r="H25" s="60">
        <f>VLOOKUP($A25,'Return Data'!$B$7:$R$2292,12,0)</f>
        <v>-2.2873999999999999</v>
      </c>
      <c r="I25" s="61">
        <f t="shared" si="2"/>
        <v>23</v>
      </c>
      <c r="J25" s="60">
        <f>VLOOKUP($A25,'Return Data'!$B$7:$R$2292,13,0)</f>
        <v>-2.7959999999999998</v>
      </c>
      <c r="K25" s="61">
        <f t="shared" si="3"/>
        <v>20</v>
      </c>
      <c r="L25" s="60">
        <f>VLOOKUP($A25,'Return Data'!$B$7:$R$2292,17,0)</f>
        <v>31.7165</v>
      </c>
      <c r="M25" s="61">
        <f t="shared" si="4"/>
        <v>7</v>
      </c>
      <c r="N25" s="60"/>
      <c r="O25" s="61"/>
      <c r="P25" s="60"/>
      <c r="Q25" s="61"/>
      <c r="R25" s="60">
        <f>VLOOKUP($A25,'Return Data'!$B$7:$R$2292,16,0)</f>
        <v>18.154599999999999</v>
      </c>
      <c r="S25" s="62">
        <f t="shared" si="7"/>
        <v>6</v>
      </c>
    </row>
    <row r="26" spans="1:19" x14ac:dyDescent="0.3">
      <c r="A26" s="58" t="s">
        <v>1871</v>
      </c>
      <c r="B26" s="59">
        <f>VLOOKUP($A26,'Return Data'!$B$7:$R$2292,3,0)</f>
        <v>44827</v>
      </c>
      <c r="C26" s="60">
        <f>VLOOKUP($A26,'Return Data'!$B$7:$R$2292,4,0)</f>
        <v>24.507400000000001</v>
      </c>
      <c r="D26" s="60">
        <f>VLOOKUP($A26,'Return Data'!$B$7:$R$2292,10,0)</f>
        <v>14.257899999999999</v>
      </c>
      <c r="E26" s="61">
        <f t="shared" si="0"/>
        <v>20</v>
      </c>
      <c r="F26" s="60">
        <f>VLOOKUP($A26,'Return Data'!$B$7:$R$2292,11,0)</f>
        <v>2.9148000000000001</v>
      </c>
      <c r="G26" s="61">
        <f t="shared" si="1"/>
        <v>19</v>
      </c>
      <c r="H26" s="60">
        <f>VLOOKUP($A26,'Return Data'!$B$7:$R$2292,12,0)</f>
        <v>1.4601999999999999</v>
      </c>
      <c r="I26" s="61">
        <f t="shared" si="2"/>
        <v>15</v>
      </c>
      <c r="J26" s="60">
        <f>VLOOKUP($A26,'Return Data'!$B$7:$R$2292,13,0)</f>
        <v>1.5922000000000001</v>
      </c>
      <c r="K26" s="61">
        <f t="shared" si="3"/>
        <v>10</v>
      </c>
      <c r="L26" s="60">
        <f>VLOOKUP($A26,'Return Data'!$B$7:$R$2292,17,0)</f>
        <v>29.743600000000001</v>
      </c>
      <c r="M26" s="61">
        <f t="shared" si="4"/>
        <v>12</v>
      </c>
      <c r="N26" s="60">
        <f>VLOOKUP($A26,'Return Data'!$B$7:$R$2292,14,0)</f>
        <v>16.5609</v>
      </c>
      <c r="O26" s="61">
        <f t="shared" si="5"/>
        <v>15</v>
      </c>
      <c r="P26" s="60">
        <f>VLOOKUP($A26,'Return Data'!$B$7:$R$2292,15,0)</f>
        <v>11.264200000000001</v>
      </c>
      <c r="Q26" s="61">
        <f t="shared" si="6"/>
        <v>13</v>
      </c>
      <c r="R26" s="60">
        <f>VLOOKUP($A26,'Return Data'!$B$7:$R$2292,16,0)</f>
        <v>14.0905</v>
      </c>
      <c r="S26" s="62">
        <f t="shared" si="7"/>
        <v>14</v>
      </c>
    </row>
    <row r="27" spans="1:19" x14ac:dyDescent="0.3">
      <c r="A27" s="58" t="s">
        <v>890</v>
      </c>
      <c r="B27" s="59">
        <f>VLOOKUP($A27,'Return Data'!$B$7:$R$2292,3,0)</f>
        <v>44827</v>
      </c>
      <c r="C27" s="60">
        <f>VLOOKUP($A27,'Return Data'!$B$7:$R$2292,4,0)</f>
        <v>830.42570000000001</v>
      </c>
      <c r="D27" s="60">
        <f>VLOOKUP($A27,'Return Data'!$B$7:$R$2292,10,0)</f>
        <v>14.6288</v>
      </c>
      <c r="E27" s="61">
        <f t="shared" si="0"/>
        <v>17</v>
      </c>
      <c r="F27" s="60">
        <f>VLOOKUP($A27,'Return Data'!$B$7:$R$2292,11,0)</f>
        <v>2.8157999999999999</v>
      </c>
      <c r="G27" s="61">
        <f t="shared" si="1"/>
        <v>20</v>
      </c>
      <c r="H27" s="60">
        <f>VLOOKUP($A27,'Return Data'!$B$7:$R$2292,12,0)</f>
        <v>2.6444999999999999</v>
      </c>
      <c r="I27" s="61">
        <f t="shared" si="2"/>
        <v>10</v>
      </c>
      <c r="J27" s="60">
        <f>VLOOKUP($A27,'Return Data'!$B$7:$R$2292,13,0)</f>
        <v>-0.64449999999999996</v>
      </c>
      <c r="K27" s="61">
        <f t="shared" si="3"/>
        <v>16</v>
      </c>
      <c r="L27" s="60">
        <f>VLOOKUP($A27,'Return Data'!$B$7:$R$2292,17,0)</f>
        <v>29.834299999999999</v>
      </c>
      <c r="M27" s="61">
        <f t="shared" si="4"/>
        <v>11</v>
      </c>
      <c r="N27" s="60">
        <f>VLOOKUP($A27,'Return Data'!$B$7:$R$2292,14,0)</f>
        <v>16.579999999999998</v>
      </c>
      <c r="O27" s="61">
        <f t="shared" si="5"/>
        <v>14</v>
      </c>
      <c r="P27" s="60">
        <f>VLOOKUP($A27,'Return Data'!$B$7:$R$2292,15,0)</f>
        <v>8.3276000000000003</v>
      </c>
      <c r="Q27" s="61">
        <f t="shared" si="6"/>
        <v>20</v>
      </c>
      <c r="R27" s="60">
        <f>VLOOKUP($A27,'Return Data'!$B$7:$R$2292,16,0)</f>
        <v>17.799399999999999</v>
      </c>
      <c r="S27" s="62">
        <f t="shared" si="7"/>
        <v>8</v>
      </c>
    </row>
    <row r="28" spans="1:19" x14ac:dyDescent="0.3">
      <c r="A28" s="58" t="s">
        <v>894</v>
      </c>
      <c r="B28" s="59">
        <f>VLOOKUP($A28,'Return Data'!$B$7:$R$2292,3,0)</f>
        <v>44827</v>
      </c>
      <c r="C28" s="60">
        <f>VLOOKUP($A28,'Return Data'!$B$7:$R$2292,4,0)</f>
        <v>71.982399999999998</v>
      </c>
      <c r="D28" s="60">
        <f>VLOOKUP($A28,'Return Data'!$B$7:$R$2292,10,0)</f>
        <v>18.374600000000001</v>
      </c>
      <c r="E28" s="61">
        <f t="shared" si="0"/>
        <v>4</v>
      </c>
      <c r="F28" s="60">
        <f>VLOOKUP($A28,'Return Data'!$B$7:$R$2292,11,0)</f>
        <v>9.81</v>
      </c>
      <c r="G28" s="61">
        <f t="shared" si="1"/>
        <v>2</v>
      </c>
      <c r="H28" s="60">
        <f>VLOOKUP($A28,'Return Data'!$B$7:$R$2292,12,0)</f>
        <v>8.7208000000000006</v>
      </c>
      <c r="I28" s="61">
        <f t="shared" si="2"/>
        <v>2</v>
      </c>
      <c r="J28" s="60">
        <f>VLOOKUP($A28,'Return Data'!$B$7:$R$2292,13,0)</f>
        <v>10.029</v>
      </c>
      <c r="K28" s="61">
        <f t="shared" si="3"/>
        <v>1</v>
      </c>
      <c r="L28" s="60">
        <f>VLOOKUP($A28,'Return Data'!$B$7:$R$2292,17,0)</f>
        <v>35.253999999999998</v>
      </c>
      <c r="M28" s="61">
        <f t="shared" si="4"/>
        <v>4</v>
      </c>
      <c r="N28" s="60">
        <f>VLOOKUP($A28,'Return Data'!$B$7:$R$2292,14,0)</f>
        <v>24.980799999999999</v>
      </c>
      <c r="O28" s="61">
        <f t="shared" si="5"/>
        <v>1</v>
      </c>
      <c r="P28" s="60">
        <f>VLOOKUP($A28,'Return Data'!$B$7:$R$2292,15,0)</f>
        <v>14.2014</v>
      </c>
      <c r="Q28" s="61">
        <f t="shared" si="6"/>
        <v>3</v>
      </c>
      <c r="R28" s="60">
        <f>VLOOKUP($A28,'Return Data'!$B$7:$R$2292,16,0)</f>
        <v>13.311400000000001</v>
      </c>
      <c r="S28" s="62">
        <f t="shared" si="7"/>
        <v>16</v>
      </c>
    </row>
    <row r="29" spans="1:19" x14ac:dyDescent="0.3">
      <c r="A29" s="58" t="s">
        <v>1769</v>
      </c>
      <c r="B29" s="59">
        <f>VLOOKUP($A29,'Return Data'!$B$7:$R$2292,3,0)</f>
        <v>44827</v>
      </c>
      <c r="C29" s="60">
        <f>VLOOKUP($A29,'Return Data'!$B$7:$R$2292,4,0)</f>
        <v>573.144015197351</v>
      </c>
      <c r="D29" s="60">
        <f>VLOOKUP($A29,'Return Data'!$B$7:$R$2292,10,0)</f>
        <v>18.814699999999998</v>
      </c>
      <c r="E29" s="61">
        <f t="shared" si="0"/>
        <v>3</v>
      </c>
      <c r="F29" s="60">
        <f>VLOOKUP($A29,'Return Data'!$B$7:$R$2292,11,0)</f>
        <v>7.8120000000000003</v>
      </c>
      <c r="G29" s="61">
        <f t="shared" si="1"/>
        <v>3</v>
      </c>
      <c r="H29" s="60">
        <f>VLOOKUP($A29,'Return Data'!$B$7:$R$2292,12,0)</f>
        <v>7.6200999999999999</v>
      </c>
      <c r="I29" s="61">
        <f t="shared" si="2"/>
        <v>4</v>
      </c>
      <c r="J29" s="60">
        <f>VLOOKUP($A29,'Return Data'!$B$7:$R$2292,13,0)</f>
        <v>8.5615000000000006</v>
      </c>
      <c r="K29" s="61">
        <f t="shared" si="3"/>
        <v>2</v>
      </c>
      <c r="L29" s="60">
        <f>VLOOKUP($A29,'Return Data'!$B$7:$R$2292,17,0)</f>
        <v>35.773499999999999</v>
      </c>
      <c r="M29" s="61">
        <f t="shared" si="4"/>
        <v>3</v>
      </c>
      <c r="N29" s="60">
        <f>VLOOKUP($A29,'Return Data'!$B$7:$R$2292,14,0)</f>
        <v>20.451899999999998</v>
      </c>
      <c r="O29" s="61">
        <f t="shared" si="5"/>
        <v>4</v>
      </c>
      <c r="P29" s="60">
        <f>VLOOKUP($A29,'Return Data'!$B$7:$R$2292,15,0)</f>
        <v>14.267799999999999</v>
      </c>
      <c r="Q29" s="61">
        <f t="shared" si="6"/>
        <v>2</v>
      </c>
      <c r="R29" s="60">
        <f>VLOOKUP($A29,'Return Data'!$B$7:$R$2292,16,0)</f>
        <v>14.664300000000001</v>
      </c>
      <c r="S29" s="62">
        <f t="shared" si="7"/>
        <v>13</v>
      </c>
    </row>
    <row r="30" spans="1:19" x14ac:dyDescent="0.3">
      <c r="A30" s="58" t="s">
        <v>896</v>
      </c>
      <c r="B30" s="59">
        <f>VLOOKUP($A30,'Return Data'!$B$7:$R$2292,3,0)</f>
        <v>44827</v>
      </c>
      <c r="C30" s="60">
        <f>VLOOKUP($A30,'Return Data'!$B$7:$R$2292,4,0)</f>
        <v>55.247900000000001</v>
      </c>
      <c r="D30" s="60">
        <f>VLOOKUP($A30,'Return Data'!$B$7:$R$2292,10,0)</f>
        <v>16.454499999999999</v>
      </c>
      <c r="E30" s="61">
        <f t="shared" si="0"/>
        <v>10</v>
      </c>
      <c r="F30" s="60">
        <f>VLOOKUP($A30,'Return Data'!$B$7:$R$2292,11,0)</f>
        <v>2.9371</v>
      </c>
      <c r="G30" s="61">
        <f t="shared" si="1"/>
        <v>18</v>
      </c>
      <c r="H30" s="60">
        <f>VLOOKUP($A30,'Return Data'!$B$7:$R$2292,12,0)</f>
        <v>0.189</v>
      </c>
      <c r="I30" s="61">
        <f t="shared" si="2"/>
        <v>17</v>
      </c>
      <c r="J30" s="60">
        <f>VLOOKUP($A30,'Return Data'!$B$7:$R$2292,13,0)</f>
        <v>-1.0634999999999999</v>
      </c>
      <c r="K30" s="61">
        <f t="shared" si="3"/>
        <v>17</v>
      </c>
      <c r="L30" s="60">
        <f>VLOOKUP($A30,'Return Data'!$B$7:$R$2292,17,0)</f>
        <v>29.165199999999999</v>
      </c>
      <c r="M30" s="61">
        <f t="shared" si="4"/>
        <v>14</v>
      </c>
      <c r="N30" s="60">
        <f>VLOOKUP($A30,'Return Data'!$B$7:$R$2292,14,0)</f>
        <v>15.8611</v>
      </c>
      <c r="O30" s="61">
        <f t="shared" si="5"/>
        <v>18</v>
      </c>
      <c r="P30" s="60">
        <f>VLOOKUP($A30,'Return Data'!$B$7:$R$2292,15,0)</f>
        <v>12.8409</v>
      </c>
      <c r="Q30" s="61">
        <f t="shared" si="6"/>
        <v>8</v>
      </c>
      <c r="R30" s="60">
        <f>VLOOKUP($A30,'Return Data'!$B$7:$R$2292,16,0)</f>
        <v>11.5945</v>
      </c>
      <c r="S30" s="62">
        <f t="shared" si="7"/>
        <v>25</v>
      </c>
    </row>
    <row r="31" spans="1:19" x14ac:dyDescent="0.3">
      <c r="A31" s="58" t="s">
        <v>898</v>
      </c>
      <c r="B31" s="59">
        <f>VLOOKUP($A31,'Return Data'!$B$7:$R$2292,3,0)</f>
        <v>44827</v>
      </c>
      <c r="C31" s="60">
        <f>VLOOKUP($A31,'Return Data'!$B$7:$R$2292,4,0)</f>
        <v>348.89339999999999</v>
      </c>
      <c r="D31" s="60">
        <f>VLOOKUP($A31,'Return Data'!$B$7:$R$2292,10,0)</f>
        <v>18.892600000000002</v>
      </c>
      <c r="E31" s="61">
        <f t="shared" si="0"/>
        <v>2</v>
      </c>
      <c r="F31" s="60">
        <f>VLOOKUP($A31,'Return Data'!$B$7:$R$2292,11,0)</f>
        <v>10.2098</v>
      </c>
      <c r="G31" s="61">
        <f t="shared" si="1"/>
        <v>1</v>
      </c>
      <c r="H31" s="60">
        <f>VLOOKUP($A31,'Return Data'!$B$7:$R$2292,12,0)</f>
        <v>9.1263000000000005</v>
      </c>
      <c r="I31" s="61">
        <f t="shared" si="2"/>
        <v>1</v>
      </c>
      <c r="J31" s="60">
        <f>VLOOKUP($A31,'Return Data'!$B$7:$R$2292,13,0)</f>
        <v>4.8775000000000004</v>
      </c>
      <c r="K31" s="61">
        <f t="shared" si="3"/>
        <v>5</v>
      </c>
      <c r="L31" s="60">
        <f>VLOOKUP($A31,'Return Data'!$B$7:$R$2292,17,0)</f>
        <v>29.837599999999998</v>
      </c>
      <c r="M31" s="61">
        <f t="shared" si="4"/>
        <v>10</v>
      </c>
      <c r="N31" s="60">
        <f>VLOOKUP($A31,'Return Data'!$B$7:$R$2292,14,0)</f>
        <v>18.1815</v>
      </c>
      <c r="O31" s="61">
        <f t="shared" si="5"/>
        <v>10</v>
      </c>
      <c r="P31" s="60">
        <f>VLOOKUP($A31,'Return Data'!$B$7:$R$2292,15,0)</f>
        <v>13.224</v>
      </c>
      <c r="Q31" s="61">
        <f t="shared" si="6"/>
        <v>5</v>
      </c>
      <c r="R31" s="60">
        <f>VLOOKUP($A31,'Return Data'!$B$7:$R$2292,16,0)</f>
        <v>12.7529</v>
      </c>
      <c r="S31" s="62">
        <f t="shared" si="7"/>
        <v>19</v>
      </c>
    </row>
    <row r="32" spans="1:19" x14ac:dyDescent="0.3">
      <c r="A32" s="58" t="s">
        <v>901</v>
      </c>
      <c r="B32" s="59">
        <f>VLOOKUP($A32,'Return Data'!$B$7:$R$2292,3,0)</f>
        <v>44827</v>
      </c>
      <c r="C32" s="60">
        <f>VLOOKUP($A32,'Return Data'!$B$7:$R$2292,4,0)</f>
        <v>16.829999999999998</v>
      </c>
      <c r="D32" s="60">
        <f>VLOOKUP($A32,'Return Data'!$B$7:$R$2292,10,0)</f>
        <v>16.470600000000001</v>
      </c>
      <c r="E32" s="61">
        <f t="shared" si="0"/>
        <v>9</v>
      </c>
      <c r="F32" s="60">
        <f>VLOOKUP($A32,'Return Data'!$B$7:$R$2292,11,0)</f>
        <v>6.5190000000000001</v>
      </c>
      <c r="G32" s="61">
        <f t="shared" si="1"/>
        <v>7</v>
      </c>
      <c r="H32" s="60">
        <f>VLOOKUP($A32,'Return Data'!$B$7:$R$2292,12,0)</f>
        <v>-0.76649999999999996</v>
      </c>
      <c r="I32" s="61">
        <f t="shared" si="2"/>
        <v>20</v>
      </c>
      <c r="J32" s="60">
        <f>VLOOKUP($A32,'Return Data'!$B$7:$R$2292,13,0)</f>
        <v>0.11899999999999999</v>
      </c>
      <c r="K32" s="61">
        <f t="shared" si="3"/>
        <v>13</v>
      </c>
      <c r="L32" s="60">
        <f>VLOOKUP($A32,'Return Data'!$B$7:$R$2292,17,0)</f>
        <v>28.1386</v>
      </c>
      <c r="M32" s="61">
        <f t="shared" si="4"/>
        <v>20</v>
      </c>
      <c r="N32" s="60"/>
      <c r="O32" s="61"/>
      <c r="P32" s="60"/>
      <c r="Q32" s="61"/>
      <c r="R32" s="60">
        <f>VLOOKUP($A32,'Return Data'!$B$7:$R$2292,16,0)</f>
        <v>20.432700000000001</v>
      </c>
      <c r="S32" s="62">
        <f t="shared" si="7"/>
        <v>2</v>
      </c>
    </row>
    <row r="33" spans="1:19" x14ac:dyDescent="0.3">
      <c r="A33" s="58" t="s">
        <v>903</v>
      </c>
      <c r="B33" s="59">
        <f>VLOOKUP($A33,'Return Data'!$B$7:$R$2292,3,0)</f>
        <v>44827</v>
      </c>
      <c r="C33" s="60">
        <f>VLOOKUP($A33,'Return Data'!$B$7:$R$2292,4,0)</f>
        <v>199.18360000000001</v>
      </c>
      <c r="D33" s="60">
        <f>VLOOKUP($A33,'Return Data'!$B$7:$R$2292,10,0)</f>
        <v>13.801</v>
      </c>
      <c r="E33" s="61">
        <f t="shared" si="0"/>
        <v>23</v>
      </c>
      <c r="F33" s="60">
        <f>VLOOKUP($A33,'Return Data'!$B$7:$R$2292,11,0)</f>
        <v>4.6284000000000001</v>
      </c>
      <c r="G33" s="61">
        <f t="shared" si="1"/>
        <v>12</v>
      </c>
      <c r="H33" s="60">
        <f>VLOOKUP($A33,'Return Data'!$B$7:$R$2292,12,0)</f>
        <v>2.6480000000000001</v>
      </c>
      <c r="I33" s="61">
        <f t="shared" si="2"/>
        <v>9</v>
      </c>
      <c r="J33" s="60">
        <f>VLOOKUP($A33,'Return Data'!$B$7:$R$2292,13,0)</f>
        <v>-6.8400000000000002E-2</v>
      </c>
      <c r="K33" s="61">
        <f>RANK(J33,J$8:J$33,0)</f>
        <v>15</v>
      </c>
      <c r="L33" s="60">
        <f>VLOOKUP($A33,'Return Data'!$B$7:$R$2292,17,0)</f>
        <v>32.397500000000001</v>
      </c>
      <c r="M33" s="61">
        <f>RANK(L33,L$8:L$33,0)</f>
        <v>6</v>
      </c>
      <c r="N33" s="60">
        <f>VLOOKUP($A33,'Return Data'!$B$7:$R$2292,14,0)</f>
        <v>17.825399999999998</v>
      </c>
      <c r="O33" s="61">
        <f>RANK(N33,N$8:N$33,0)</f>
        <v>11</v>
      </c>
      <c r="P33" s="60">
        <f>VLOOKUP($A33,'Return Data'!$B$7:$R$2292,15,0)</f>
        <v>10.4556</v>
      </c>
      <c r="Q33" s="61">
        <f>RANK(P33,P$8:P$33,0)</f>
        <v>16</v>
      </c>
      <c r="R33" s="60">
        <f>VLOOKUP($A33,'Return Data'!$B$7:$R$2292,16,0)</f>
        <v>12.1264</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15.478788461538461</v>
      </c>
      <c r="E35" s="69"/>
      <c r="F35" s="70">
        <f>AVERAGE(F8:F33)</f>
        <v>4.1878307692307697</v>
      </c>
      <c r="G35" s="69"/>
      <c r="H35" s="70">
        <f>AVERAGE(H8:H33)</f>
        <v>1.7644384615384618</v>
      </c>
      <c r="I35" s="69"/>
      <c r="J35" s="70">
        <f>AVERAGE(J8:J33)</f>
        <v>0.39283076923076909</v>
      </c>
      <c r="K35" s="69"/>
      <c r="L35" s="70">
        <f>AVERAGE(L8:L33)</f>
        <v>29.782607692307696</v>
      </c>
      <c r="M35" s="69"/>
      <c r="N35" s="70">
        <f>AVERAGE(N8:N33)</f>
        <v>18.044959090909092</v>
      </c>
      <c r="O35" s="69"/>
      <c r="P35" s="70">
        <f>AVERAGE(P8:P33)</f>
        <v>11.711838095238095</v>
      </c>
      <c r="Q35" s="69"/>
      <c r="R35" s="70">
        <f>AVERAGE(R8:R33)</f>
        <v>15.339557692307693</v>
      </c>
      <c r="S35" s="71"/>
    </row>
    <row r="36" spans="1:19" x14ac:dyDescent="0.3">
      <c r="A36" s="68" t="s">
        <v>28</v>
      </c>
      <c r="B36" s="69"/>
      <c r="C36" s="69"/>
      <c r="D36" s="70">
        <f>MIN(D8:D33)</f>
        <v>9.6417000000000002</v>
      </c>
      <c r="E36" s="69"/>
      <c r="F36" s="70">
        <f>MIN(F8:F33)</f>
        <v>-4.7945000000000002</v>
      </c>
      <c r="G36" s="69"/>
      <c r="H36" s="70">
        <f>MIN(H8:H33)</f>
        <v>-10.2372</v>
      </c>
      <c r="I36" s="69"/>
      <c r="J36" s="70">
        <f>MIN(J8:J33)</f>
        <v>-12.347300000000001</v>
      </c>
      <c r="K36" s="69"/>
      <c r="L36" s="70">
        <f>MIN(L8:L33)</f>
        <v>23.011800000000001</v>
      </c>
      <c r="M36" s="69"/>
      <c r="N36" s="70">
        <f>MIN(N8:N33)</f>
        <v>14.209099999999999</v>
      </c>
      <c r="O36" s="69"/>
      <c r="P36" s="70">
        <f>MIN(P8:P33)</f>
        <v>7.2785000000000002</v>
      </c>
      <c r="Q36" s="69"/>
      <c r="R36" s="70">
        <f>MIN(R8:R33)</f>
        <v>11.5062</v>
      </c>
      <c r="S36" s="71"/>
    </row>
    <row r="37" spans="1:19" ht="15" thickBot="1" x14ac:dyDescent="0.35">
      <c r="A37" s="72" t="s">
        <v>29</v>
      </c>
      <c r="B37" s="73"/>
      <c r="C37" s="73"/>
      <c r="D37" s="74">
        <f>MAX(D8:D33)</f>
        <v>19.238199999999999</v>
      </c>
      <c r="E37" s="73"/>
      <c r="F37" s="74">
        <f>MAX(F8:F33)</f>
        <v>10.2098</v>
      </c>
      <c r="G37" s="73"/>
      <c r="H37" s="74">
        <f>MAX(H8:H33)</f>
        <v>9.1263000000000005</v>
      </c>
      <c r="I37" s="73"/>
      <c r="J37" s="74">
        <f>MAX(J8:J33)</f>
        <v>10.029</v>
      </c>
      <c r="K37" s="73"/>
      <c r="L37" s="74">
        <f>MAX(L8:L33)</f>
        <v>37.342100000000002</v>
      </c>
      <c r="M37" s="73"/>
      <c r="N37" s="74">
        <f>MAX(N8:N33)</f>
        <v>24.980799999999999</v>
      </c>
      <c r="O37" s="73"/>
      <c r="P37" s="74">
        <f>MAX(P8:P33)</f>
        <v>14.775700000000001</v>
      </c>
      <c r="Q37" s="73"/>
      <c r="R37" s="74">
        <f>MAX(R8:R33)</f>
        <v>21.719899999999999</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44827</v>
      </c>
      <c r="C8" s="60">
        <f>VLOOKUP($A8,'Return Data'!$B$7:$R$2292,4,0)</f>
        <v>52.98</v>
      </c>
      <c r="D8" s="60">
        <f>VLOOKUP($A8,'Return Data'!$B$7:$R$2292,10,0)</f>
        <v>10.536199999999999</v>
      </c>
      <c r="E8" s="61">
        <f t="shared" ref="E8:E39" si="0">RANK(D8,D$8:D$63,0)</f>
        <v>56</v>
      </c>
      <c r="F8" s="60">
        <f>VLOOKUP($A8,'Return Data'!$B$7:$R$2292,11,0)</f>
        <v>1.3389</v>
      </c>
      <c r="G8" s="61">
        <f t="shared" ref="G8:G39" si="1">RANK(F8,F$8:F$63,0)</f>
        <v>49</v>
      </c>
      <c r="H8" s="60">
        <f>VLOOKUP($A8,'Return Data'!$B$7:$R$2292,12,0)</f>
        <v>-3.0026000000000002</v>
      </c>
      <c r="I8" s="61">
        <f t="shared" ref="I8:I39" si="2">RANK(H8,H$8:H$63,0)</f>
        <v>54</v>
      </c>
      <c r="J8" s="60">
        <f>VLOOKUP($A8,'Return Data'!$B$7:$R$2292,13,0)</f>
        <v>-6.9382999999999999</v>
      </c>
      <c r="K8" s="61">
        <f t="shared" ref="K8:K39" si="3">RANK(J8,J$8:J$63,0)</f>
        <v>55</v>
      </c>
      <c r="L8" s="60">
        <f>VLOOKUP($A8,'Return Data'!$B$7:$R$2292,17,0)</f>
        <v>13.3573</v>
      </c>
      <c r="M8" s="61">
        <f t="shared" ref="M8:M39" si="4">RANK(L8,L$8:L$63,0)</f>
        <v>56</v>
      </c>
      <c r="N8" s="60">
        <f>VLOOKUP($A8,'Return Data'!$B$7:$R$2292,14,0)</f>
        <v>8.9562000000000008</v>
      </c>
      <c r="O8" s="61">
        <f t="shared" ref="O8:O26" si="5">RANK(N8,N$8:N$63,0)</f>
        <v>54</v>
      </c>
      <c r="P8" s="60">
        <f>VLOOKUP($A8,'Return Data'!$B$7:$R$2292,15,0)</f>
        <v>7.0057</v>
      </c>
      <c r="Q8" s="61">
        <f>RANK(P8,P$8:P$63,0)</f>
        <v>40</v>
      </c>
      <c r="R8" s="60">
        <f>VLOOKUP($A8,'Return Data'!$B$7:$R$2292,16,0)</f>
        <v>13.4771</v>
      </c>
      <c r="S8" s="62">
        <f t="shared" ref="S8:S39" si="6">RANK(R8,R$8:R$63,0)</f>
        <v>40</v>
      </c>
    </row>
    <row r="9" spans="1:20" x14ac:dyDescent="0.3">
      <c r="A9" s="58" t="s">
        <v>164</v>
      </c>
      <c r="B9" s="59">
        <f>VLOOKUP($A9,'Return Data'!$B$7:$R$2292,3,0)</f>
        <v>44827</v>
      </c>
      <c r="C9" s="60">
        <f>VLOOKUP($A9,'Return Data'!$B$7:$R$2292,4,0)</f>
        <v>44.04</v>
      </c>
      <c r="D9" s="60">
        <f>VLOOKUP($A9,'Return Data'!$B$7:$R$2292,10,0)</f>
        <v>11.3809</v>
      </c>
      <c r="E9" s="61">
        <f t="shared" si="0"/>
        <v>54</v>
      </c>
      <c r="F9" s="60">
        <f>VLOOKUP($A9,'Return Data'!$B$7:$R$2292,11,0)</f>
        <v>2.7052</v>
      </c>
      <c r="G9" s="61">
        <f t="shared" si="1"/>
        <v>41</v>
      </c>
      <c r="H9" s="60">
        <f>VLOOKUP($A9,'Return Data'!$B$7:$R$2292,12,0)</f>
        <v>-2.0026999999999999</v>
      </c>
      <c r="I9" s="61">
        <f t="shared" si="2"/>
        <v>52</v>
      </c>
      <c r="J9" s="60">
        <f>VLOOKUP($A9,'Return Data'!$B$7:$R$2292,13,0)</f>
        <v>-5.8371000000000004</v>
      </c>
      <c r="K9" s="61">
        <f t="shared" si="3"/>
        <v>52</v>
      </c>
      <c r="L9" s="60">
        <f>VLOOKUP($A9,'Return Data'!$B$7:$R$2292,17,0)</f>
        <v>14.452400000000001</v>
      </c>
      <c r="M9" s="61">
        <f t="shared" si="4"/>
        <v>55</v>
      </c>
      <c r="N9" s="60">
        <f>VLOOKUP($A9,'Return Data'!$B$7:$R$2292,14,0)</f>
        <v>10.1213</v>
      </c>
      <c r="O9" s="61">
        <f t="shared" si="5"/>
        <v>53</v>
      </c>
      <c r="P9" s="60">
        <f>VLOOKUP($A9,'Return Data'!$B$7:$R$2292,15,0)</f>
        <v>8.0507000000000009</v>
      </c>
      <c r="Q9" s="61">
        <f>RANK(P9,P$8:P$63,0)</f>
        <v>39</v>
      </c>
      <c r="R9" s="60">
        <f>VLOOKUP($A9,'Return Data'!$B$7:$R$2292,16,0)</f>
        <v>14.323700000000001</v>
      </c>
      <c r="S9" s="62">
        <f t="shared" si="6"/>
        <v>32</v>
      </c>
    </row>
    <row r="10" spans="1:20" x14ac:dyDescent="0.3">
      <c r="A10" s="58" t="s">
        <v>165</v>
      </c>
      <c r="B10" s="59">
        <f>VLOOKUP($A10,'Return Data'!$B$7:$R$2292,3,0)</f>
        <v>44827</v>
      </c>
      <c r="C10" s="60">
        <f>VLOOKUP($A10,'Return Data'!$B$7:$R$2292,4,0)</f>
        <v>74.132800000000003</v>
      </c>
      <c r="D10" s="60">
        <f>VLOOKUP($A10,'Return Data'!$B$7:$R$2292,10,0)</f>
        <v>14.988099999999999</v>
      </c>
      <c r="E10" s="61">
        <f t="shared" si="0"/>
        <v>28</v>
      </c>
      <c r="F10" s="60">
        <f>VLOOKUP($A10,'Return Data'!$B$7:$R$2292,11,0)</f>
        <v>-1.2059</v>
      </c>
      <c r="G10" s="61">
        <f t="shared" si="1"/>
        <v>55</v>
      </c>
      <c r="H10" s="60">
        <f>VLOOKUP($A10,'Return Data'!$B$7:$R$2292,12,0)</f>
        <v>-6.9019000000000004</v>
      </c>
      <c r="I10" s="61">
        <f t="shared" si="2"/>
        <v>56</v>
      </c>
      <c r="J10" s="60">
        <f>VLOOKUP($A10,'Return Data'!$B$7:$R$2292,13,0)</f>
        <v>-12.9739</v>
      </c>
      <c r="K10" s="61">
        <f t="shared" si="3"/>
        <v>56</v>
      </c>
      <c r="L10" s="60">
        <f>VLOOKUP($A10,'Return Data'!$B$7:$R$2292,17,0)</f>
        <v>22.582599999999999</v>
      </c>
      <c r="M10" s="61">
        <f t="shared" si="4"/>
        <v>50</v>
      </c>
      <c r="N10" s="60">
        <f>VLOOKUP($A10,'Return Data'!$B$7:$R$2292,14,0)</f>
        <v>12.9329</v>
      </c>
      <c r="O10" s="61">
        <f t="shared" si="5"/>
        <v>52</v>
      </c>
      <c r="P10" s="60">
        <f>VLOOKUP($A10,'Return Data'!$B$7:$R$2292,15,0)</f>
        <v>12.2577</v>
      </c>
      <c r="Q10" s="61">
        <f>RANK(P10,P$8:P$63,0)</f>
        <v>21</v>
      </c>
      <c r="R10" s="60">
        <f>VLOOKUP($A10,'Return Data'!$B$7:$R$2292,16,0)</f>
        <v>17.912600000000001</v>
      </c>
      <c r="S10" s="62">
        <f t="shared" si="6"/>
        <v>8</v>
      </c>
    </row>
    <row r="11" spans="1:20" x14ac:dyDescent="0.3">
      <c r="A11" s="58" t="s">
        <v>1967</v>
      </c>
      <c r="B11" s="59">
        <f>VLOOKUP($A11,'Return Data'!$B$7:$R$2292,3,0)</f>
        <v>44827</v>
      </c>
      <c r="C11" s="60">
        <f>VLOOKUP($A11,'Return Data'!$B$7:$R$2292,4,0)</f>
        <v>62.425899999999999</v>
      </c>
      <c r="D11" s="60">
        <f>VLOOKUP($A11,'Return Data'!$B$7:$R$2292,10,0)</f>
        <v>12.0563</v>
      </c>
      <c r="E11" s="61">
        <f t="shared" si="0"/>
        <v>49</v>
      </c>
      <c r="F11" s="60">
        <f>VLOOKUP($A11,'Return Data'!$B$7:$R$2292,11,0)</f>
        <v>-0.24099999999999999</v>
      </c>
      <c r="G11" s="61">
        <f t="shared" si="1"/>
        <v>54</v>
      </c>
      <c r="H11" s="60">
        <f>VLOOKUP($A11,'Return Data'!$B$7:$R$2292,12,0)</f>
        <v>-2.2549000000000001</v>
      </c>
      <c r="I11" s="61">
        <f t="shared" si="2"/>
        <v>53</v>
      </c>
      <c r="J11" s="60">
        <f>VLOOKUP($A11,'Return Data'!$B$7:$R$2292,13,0)</f>
        <v>-4.4481999999999999</v>
      </c>
      <c r="K11" s="61">
        <f t="shared" si="3"/>
        <v>51</v>
      </c>
      <c r="L11" s="60">
        <f>VLOOKUP($A11,'Return Data'!$B$7:$R$2292,17,0)</f>
        <v>21.6937</v>
      </c>
      <c r="M11" s="61">
        <f t="shared" si="4"/>
        <v>52</v>
      </c>
      <c r="N11" s="60">
        <f>VLOOKUP($A11,'Return Data'!$B$7:$R$2292,14,0)</f>
        <v>14.4786</v>
      </c>
      <c r="O11" s="61">
        <f t="shared" si="5"/>
        <v>45</v>
      </c>
      <c r="P11" s="60">
        <f>VLOOKUP($A11,'Return Data'!$B$7:$R$2292,15,0)</f>
        <v>10.7593</v>
      </c>
      <c r="Q11" s="61">
        <f>RANK(P11,P$8:P$63,0)</f>
        <v>29</v>
      </c>
      <c r="R11" s="60">
        <f>VLOOKUP($A11,'Return Data'!$B$7:$R$2292,16,0)</f>
        <v>14.283300000000001</v>
      </c>
      <c r="S11" s="62">
        <f t="shared" si="6"/>
        <v>33</v>
      </c>
    </row>
    <row r="12" spans="1:20" x14ac:dyDescent="0.3">
      <c r="A12" s="58" t="s">
        <v>2020</v>
      </c>
      <c r="B12" s="59">
        <f>VLOOKUP($A12,'Return Data'!$B$7:$R$2292,3,0)</f>
        <v>44827</v>
      </c>
      <c r="C12" s="60">
        <f>VLOOKUP($A12,'Return Data'!$B$7:$R$2292,4,0)</f>
        <v>17.79</v>
      </c>
      <c r="D12" s="60">
        <f>VLOOKUP($A12,'Return Data'!$B$7:$R$2292,10,0)</f>
        <v>20.2027</v>
      </c>
      <c r="E12" s="61">
        <f t="shared" si="0"/>
        <v>8</v>
      </c>
      <c r="F12" s="60">
        <f>VLOOKUP($A12,'Return Data'!$B$7:$R$2292,11,0)</f>
        <v>5.2663000000000002</v>
      </c>
      <c r="G12" s="61">
        <f t="shared" si="1"/>
        <v>21</v>
      </c>
      <c r="H12" s="60">
        <f>VLOOKUP($A12,'Return Data'!$B$7:$R$2292,12,0)</f>
        <v>-0.67</v>
      </c>
      <c r="I12" s="61">
        <f t="shared" si="2"/>
        <v>49</v>
      </c>
      <c r="J12" s="60">
        <f>VLOOKUP($A12,'Return Data'!$B$7:$R$2292,13,0)</f>
        <v>-1.4950000000000001</v>
      </c>
      <c r="K12" s="61">
        <f t="shared" si="3"/>
        <v>42</v>
      </c>
      <c r="L12" s="60">
        <f>VLOOKUP($A12,'Return Data'!$B$7:$R$2292,17,0)</f>
        <v>31.5502</v>
      </c>
      <c r="M12" s="61">
        <f t="shared" si="4"/>
        <v>23</v>
      </c>
      <c r="N12" s="60">
        <f>VLOOKUP($A12,'Return Data'!$B$7:$R$2292,14,0)</f>
        <v>26.6569</v>
      </c>
      <c r="O12" s="61">
        <f t="shared" si="5"/>
        <v>13</v>
      </c>
      <c r="P12" s="60"/>
      <c r="Q12" s="61"/>
      <c r="R12" s="60">
        <f>VLOOKUP($A12,'Return Data'!$B$7:$R$2292,16,0)</f>
        <v>13.357699999999999</v>
      </c>
      <c r="S12" s="62">
        <f t="shared" si="6"/>
        <v>44</v>
      </c>
    </row>
    <row r="13" spans="1:20" x14ac:dyDescent="0.3">
      <c r="A13" s="58" t="s">
        <v>2022</v>
      </c>
      <c r="B13" s="59">
        <f>VLOOKUP($A13,'Return Data'!$B$7:$R$2292,3,0)</f>
        <v>44827</v>
      </c>
      <c r="C13" s="60">
        <f>VLOOKUP($A13,'Return Data'!$B$7:$R$2292,4,0)</f>
        <v>21.21</v>
      </c>
      <c r="D13" s="60">
        <f>VLOOKUP($A13,'Return Data'!$B$7:$R$2292,10,0)</f>
        <v>19.966100000000001</v>
      </c>
      <c r="E13" s="61">
        <f t="shared" si="0"/>
        <v>9</v>
      </c>
      <c r="F13" s="60">
        <f>VLOOKUP($A13,'Return Data'!$B$7:$R$2292,11,0)</f>
        <v>4.3799000000000001</v>
      </c>
      <c r="G13" s="61">
        <f t="shared" si="1"/>
        <v>29</v>
      </c>
      <c r="H13" s="60">
        <f>VLOOKUP($A13,'Return Data'!$B$7:$R$2292,12,0)</f>
        <v>-0.46929999999999999</v>
      </c>
      <c r="I13" s="61">
        <f t="shared" si="2"/>
        <v>47</v>
      </c>
      <c r="J13" s="60">
        <f>VLOOKUP($A13,'Return Data'!$B$7:$R$2292,13,0)</f>
        <v>-2.7509999999999999</v>
      </c>
      <c r="K13" s="61">
        <f t="shared" si="3"/>
        <v>49</v>
      </c>
      <c r="L13" s="60">
        <f>VLOOKUP($A13,'Return Data'!$B$7:$R$2292,17,0)</f>
        <v>30.627500000000001</v>
      </c>
      <c r="M13" s="61">
        <f t="shared" si="4"/>
        <v>26</v>
      </c>
      <c r="N13" s="60">
        <f>VLOOKUP($A13,'Return Data'!$B$7:$R$2292,14,0)</f>
        <v>23.991900000000001</v>
      </c>
      <c r="O13" s="61">
        <f t="shared" si="5"/>
        <v>15</v>
      </c>
      <c r="P13" s="60"/>
      <c r="Q13" s="61"/>
      <c r="R13" s="60">
        <f>VLOOKUP($A13,'Return Data'!$B$7:$R$2292,16,0)</f>
        <v>21.075800000000001</v>
      </c>
      <c r="S13" s="62">
        <f t="shared" si="6"/>
        <v>5</v>
      </c>
    </row>
    <row r="14" spans="1:20" x14ac:dyDescent="0.3">
      <c r="A14" s="58" t="s">
        <v>2024</v>
      </c>
      <c r="B14" s="59">
        <f>VLOOKUP($A14,'Return Data'!$B$7:$R$2292,3,0)</f>
        <v>44827</v>
      </c>
      <c r="C14" s="60">
        <f>VLOOKUP($A14,'Return Data'!$B$7:$R$2292,4,0)</f>
        <v>112.35</v>
      </c>
      <c r="D14" s="60">
        <f>VLOOKUP($A14,'Return Data'!$B$7:$R$2292,10,0)</f>
        <v>18.4252</v>
      </c>
      <c r="E14" s="61">
        <f t="shared" si="0"/>
        <v>10</v>
      </c>
      <c r="F14" s="60">
        <f>VLOOKUP($A14,'Return Data'!$B$7:$R$2292,11,0)</f>
        <v>3.8163</v>
      </c>
      <c r="G14" s="61">
        <f t="shared" si="1"/>
        <v>34</v>
      </c>
      <c r="H14" s="60">
        <f>VLOOKUP($A14,'Return Data'!$B$7:$R$2292,12,0)</f>
        <v>-9.7799999999999998E-2</v>
      </c>
      <c r="I14" s="61">
        <f t="shared" si="2"/>
        <v>44</v>
      </c>
      <c r="J14" s="60">
        <f>VLOOKUP($A14,'Return Data'!$B$7:$R$2292,13,0)</f>
        <v>-2.3298000000000001</v>
      </c>
      <c r="K14" s="61">
        <f t="shared" si="3"/>
        <v>48</v>
      </c>
      <c r="L14" s="60">
        <f>VLOOKUP($A14,'Return Data'!$B$7:$R$2292,17,0)</f>
        <v>30.888300000000001</v>
      </c>
      <c r="M14" s="61">
        <f t="shared" si="4"/>
        <v>24</v>
      </c>
      <c r="N14" s="60">
        <f>VLOOKUP($A14,'Return Data'!$B$7:$R$2292,14,0)</f>
        <v>25.1219</v>
      </c>
      <c r="O14" s="61">
        <f t="shared" si="5"/>
        <v>14</v>
      </c>
      <c r="P14" s="60">
        <f>VLOOKUP($A14,'Return Data'!$B$7:$R$2292,15,0)</f>
        <v>15.809200000000001</v>
      </c>
      <c r="Q14" s="61">
        <f t="shared" ref="Q14:Q21" si="7">RANK(P14,P$8:P$63,0)</f>
        <v>6</v>
      </c>
      <c r="R14" s="60">
        <f>VLOOKUP($A14,'Return Data'!$B$7:$R$2292,16,0)</f>
        <v>17.504300000000001</v>
      </c>
      <c r="S14" s="62">
        <f t="shared" si="6"/>
        <v>10</v>
      </c>
    </row>
    <row r="15" spans="1:20" x14ac:dyDescent="0.3">
      <c r="A15" s="58" t="s">
        <v>171</v>
      </c>
      <c r="B15" s="59">
        <f>VLOOKUP($A15,'Return Data'!$B$7:$R$2292,3,0)</f>
        <v>44827</v>
      </c>
      <c r="C15" s="60">
        <f>VLOOKUP($A15,'Return Data'!$B$7:$R$2292,4,0)</f>
        <v>125.3</v>
      </c>
      <c r="D15" s="60">
        <f>VLOOKUP($A15,'Return Data'!$B$7:$R$2292,10,0)</f>
        <v>15.282</v>
      </c>
      <c r="E15" s="61">
        <f t="shared" si="0"/>
        <v>23</v>
      </c>
      <c r="F15" s="60">
        <f>VLOOKUP($A15,'Return Data'!$B$7:$R$2292,11,0)</f>
        <v>4.4775999999999998</v>
      </c>
      <c r="G15" s="61">
        <f t="shared" si="1"/>
        <v>26</v>
      </c>
      <c r="H15" s="60">
        <f>VLOOKUP($A15,'Return Data'!$B$7:$R$2292,12,0)</f>
        <v>1.0565</v>
      </c>
      <c r="I15" s="61">
        <f t="shared" si="2"/>
        <v>41</v>
      </c>
      <c r="J15" s="60">
        <f>VLOOKUP($A15,'Return Data'!$B$7:$R$2292,13,0)</f>
        <v>0.224</v>
      </c>
      <c r="K15" s="61">
        <f t="shared" si="3"/>
        <v>33</v>
      </c>
      <c r="L15" s="60">
        <f>VLOOKUP($A15,'Return Data'!$B$7:$R$2292,17,0)</f>
        <v>29.280100000000001</v>
      </c>
      <c r="M15" s="61">
        <f t="shared" si="4"/>
        <v>34</v>
      </c>
      <c r="N15" s="60">
        <f>VLOOKUP($A15,'Return Data'!$B$7:$R$2292,14,0)</f>
        <v>22.299600000000002</v>
      </c>
      <c r="O15" s="61">
        <f t="shared" si="5"/>
        <v>17</v>
      </c>
      <c r="P15" s="60">
        <f>VLOOKUP($A15,'Return Data'!$B$7:$R$2292,15,0)</f>
        <v>16.935300000000002</v>
      </c>
      <c r="Q15" s="61">
        <f t="shared" si="7"/>
        <v>3</v>
      </c>
      <c r="R15" s="60">
        <f>VLOOKUP($A15,'Return Data'!$B$7:$R$2292,16,0)</f>
        <v>15.875</v>
      </c>
      <c r="S15" s="62">
        <f t="shared" si="6"/>
        <v>18</v>
      </c>
    </row>
    <row r="16" spans="1:20" x14ac:dyDescent="0.3">
      <c r="A16" s="58" t="s">
        <v>172</v>
      </c>
      <c r="B16" s="59">
        <f>VLOOKUP($A16,'Return Data'!$B$7:$R$2292,3,0)</f>
        <v>44827</v>
      </c>
      <c r="C16" s="60">
        <f>VLOOKUP($A16,'Return Data'!$B$7:$R$2292,4,0)</f>
        <v>87.603999999999999</v>
      </c>
      <c r="D16" s="60">
        <f>VLOOKUP($A16,'Return Data'!$B$7:$R$2292,10,0)</f>
        <v>13.373900000000001</v>
      </c>
      <c r="E16" s="61">
        <f t="shared" si="0"/>
        <v>43</v>
      </c>
      <c r="F16" s="60">
        <f>VLOOKUP($A16,'Return Data'!$B$7:$R$2292,11,0)</f>
        <v>3.0042</v>
      </c>
      <c r="G16" s="61">
        <f t="shared" si="1"/>
        <v>38</v>
      </c>
      <c r="H16" s="60">
        <f>VLOOKUP($A16,'Return Data'!$B$7:$R$2292,12,0)</f>
        <v>3.2360000000000002</v>
      </c>
      <c r="I16" s="61">
        <f t="shared" si="2"/>
        <v>29</v>
      </c>
      <c r="J16" s="60">
        <f>VLOOKUP($A16,'Return Data'!$B$7:$R$2292,13,0)</f>
        <v>-0.60809999999999997</v>
      </c>
      <c r="K16" s="61">
        <f t="shared" si="3"/>
        <v>38</v>
      </c>
      <c r="L16" s="60">
        <f>VLOOKUP($A16,'Return Data'!$B$7:$R$2292,17,0)</f>
        <v>32.245899999999999</v>
      </c>
      <c r="M16" s="61">
        <f t="shared" si="4"/>
        <v>20</v>
      </c>
      <c r="N16" s="60">
        <f>VLOOKUP($A16,'Return Data'!$B$7:$R$2292,14,0)</f>
        <v>18.6021</v>
      </c>
      <c r="O16" s="61">
        <f t="shared" si="5"/>
        <v>27</v>
      </c>
      <c r="P16" s="60">
        <f>VLOOKUP($A16,'Return Data'!$B$7:$R$2292,15,0)</f>
        <v>13.6546</v>
      </c>
      <c r="Q16" s="61">
        <f t="shared" si="7"/>
        <v>13</v>
      </c>
      <c r="R16" s="60">
        <f>VLOOKUP($A16,'Return Data'!$B$7:$R$2292,16,0)</f>
        <v>17.045300000000001</v>
      </c>
      <c r="S16" s="62">
        <f t="shared" si="6"/>
        <v>13</v>
      </c>
    </row>
    <row r="17" spans="1:19" x14ac:dyDescent="0.3">
      <c r="A17" s="58" t="s">
        <v>173</v>
      </c>
      <c r="B17" s="59">
        <f>VLOOKUP($A17,'Return Data'!$B$7:$R$2292,3,0)</f>
        <v>44827</v>
      </c>
      <c r="C17" s="60">
        <f>VLOOKUP($A17,'Return Data'!$B$7:$R$2292,4,0)</f>
        <v>79.67</v>
      </c>
      <c r="D17" s="60">
        <f>VLOOKUP($A17,'Return Data'!$B$7:$R$2292,10,0)</f>
        <v>14.3698</v>
      </c>
      <c r="E17" s="61">
        <f t="shared" si="0"/>
        <v>34</v>
      </c>
      <c r="F17" s="60">
        <f>VLOOKUP($A17,'Return Data'!$B$7:$R$2292,11,0)</f>
        <v>2.3247</v>
      </c>
      <c r="G17" s="61">
        <f t="shared" si="1"/>
        <v>43</v>
      </c>
      <c r="H17" s="60">
        <f>VLOOKUP($A17,'Return Data'!$B$7:$R$2292,12,0)</f>
        <v>1.8928</v>
      </c>
      <c r="I17" s="61">
        <f t="shared" si="2"/>
        <v>38</v>
      </c>
      <c r="J17" s="60">
        <f>VLOOKUP($A17,'Return Data'!$B$7:$R$2292,13,0)</f>
        <v>0.73329999999999995</v>
      </c>
      <c r="K17" s="61">
        <f t="shared" si="3"/>
        <v>30</v>
      </c>
      <c r="L17" s="60">
        <f>VLOOKUP($A17,'Return Data'!$B$7:$R$2292,17,0)</f>
        <v>27.707100000000001</v>
      </c>
      <c r="M17" s="61">
        <f t="shared" si="4"/>
        <v>42</v>
      </c>
      <c r="N17" s="60">
        <f>VLOOKUP($A17,'Return Data'!$B$7:$R$2292,14,0)</f>
        <v>16.251300000000001</v>
      </c>
      <c r="O17" s="61">
        <f t="shared" si="5"/>
        <v>36</v>
      </c>
      <c r="P17" s="60">
        <f>VLOOKUP($A17,'Return Data'!$B$7:$R$2292,15,0)</f>
        <v>11.655900000000001</v>
      </c>
      <c r="Q17" s="61">
        <f t="shared" si="7"/>
        <v>24</v>
      </c>
      <c r="R17" s="60">
        <f>VLOOKUP($A17,'Return Data'!$B$7:$R$2292,16,0)</f>
        <v>14.331099999999999</v>
      </c>
      <c r="S17" s="62">
        <f t="shared" si="6"/>
        <v>31</v>
      </c>
    </row>
    <row r="18" spans="1:19" x14ac:dyDescent="0.3">
      <c r="A18" s="58" t="s">
        <v>175</v>
      </c>
      <c r="B18" s="59">
        <f>VLOOKUP($A18,'Return Data'!$B$7:$R$2292,3,0)</f>
        <v>44827</v>
      </c>
      <c r="C18" s="60">
        <f>VLOOKUP($A18,'Return Data'!$B$7:$R$2292,4,0)</f>
        <v>948.57069999999999</v>
      </c>
      <c r="D18" s="60">
        <f>VLOOKUP($A18,'Return Data'!$B$7:$R$2292,10,0)</f>
        <v>14.5723</v>
      </c>
      <c r="E18" s="61">
        <f t="shared" si="0"/>
        <v>32</v>
      </c>
      <c r="F18" s="60">
        <f>VLOOKUP($A18,'Return Data'!$B$7:$R$2292,11,0)</f>
        <v>4.5987</v>
      </c>
      <c r="G18" s="61">
        <f t="shared" si="1"/>
        <v>25</v>
      </c>
      <c r="H18" s="60">
        <f>VLOOKUP($A18,'Return Data'!$B$7:$R$2292,12,0)</f>
        <v>2.4009</v>
      </c>
      <c r="I18" s="61">
        <f t="shared" si="2"/>
        <v>36</v>
      </c>
      <c r="J18" s="60">
        <f>VLOOKUP($A18,'Return Data'!$B$7:$R$2292,13,0)</f>
        <v>2.3692000000000002</v>
      </c>
      <c r="K18" s="61">
        <f t="shared" si="3"/>
        <v>27</v>
      </c>
      <c r="L18" s="60">
        <f>VLOOKUP($A18,'Return Data'!$B$7:$R$2292,17,0)</f>
        <v>34.073999999999998</v>
      </c>
      <c r="M18" s="61">
        <f t="shared" si="4"/>
        <v>15</v>
      </c>
      <c r="N18" s="60">
        <f>VLOOKUP($A18,'Return Data'!$B$7:$R$2292,14,0)</f>
        <v>16.5306</v>
      </c>
      <c r="O18" s="61">
        <f t="shared" si="5"/>
        <v>33</v>
      </c>
      <c r="P18" s="60">
        <f>VLOOKUP($A18,'Return Data'!$B$7:$R$2292,15,0)</f>
        <v>11.59</v>
      </c>
      <c r="Q18" s="61">
        <f t="shared" si="7"/>
        <v>26</v>
      </c>
      <c r="R18" s="60">
        <f>VLOOKUP($A18,'Return Data'!$B$7:$R$2292,16,0)</f>
        <v>15.039099999999999</v>
      </c>
      <c r="S18" s="62">
        <f t="shared" si="6"/>
        <v>25</v>
      </c>
    </row>
    <row r="19" spans="1:19" x14ac:dyDescent="0.3">
      <c r="A19" s="58" t="s">
        <v>177</v>
      </c>
      <c r="B19" s="59">
        <f>VLOOKUP($A19,'Return Data'!$B$7:$R$2292,3,0)</f>
        <v>44827</v>
      </c>
      <c r="C19" s="60">
        <f>VLOOKUP($A19,'Return Data'!$B$7:$R$2292,4,0)</f>
        <v>827.57399999999996</v>
      </c>
      <c r="D19" s="60">
        <f>VLOOKUP($A19,'Return Data'!$B$7:$R$2292,10,0)</f>
        <v>13.7065</v>
      </c>
      <c r="E19" s="61">
        <f t="shared" si="0"/>
        <v>38</v>
      </c>
      <c r="F19" s="60">
        <f>VLOOKUP($A19,'Return Data'!$B$7:$R$2292,11,0)</f>
        <v>8.4562000000000008</v>
      </c>
      <c r="G19" s="61">
        <f t="shared" si="1"/>
        <v>6</v>
      </c>
      <c r="H19" s="60">
        <f>VLOOKUP($A19,'Return Data'!$B$7:$R$2292,12,0)</f>
        <v>7.7441000000000004</v>
      </c>
      <c r="I19" s="61">
        <f t="shared" si="2"/>
        <v>11</v>
      </c>
      <c r="J19" s="60">
        <f>VLOOKUP($A19,'Return Data'!$B$7:$R$2292,13,0)</f>
        <v>7.0118</v>
      </c>
      <c r="K19" s="61">
        <f t="shared" si="3"/>
        <v>14</v>
      </c>
      <c r="L19" s="60">
        <f>VLOOKUP($A19,'Return Data'!$B$7:$R$2292,17,0)</f>
        <v>32.307400000000001</v>
      </c>
      <c r="M19" s="61">
        <f t="shared" si="4"/>
        <v>19</v>
      </c>
      <c r="N19" s="60">
        <f>VLOOKUP($A19,'Return Data'!$B$7:$R$2292,14,0)</f>
        <v>16.305599999999998</v>
      </c>
      <c r="O19" s="61">
        <f t="shared" si="5"/>
        <v>35</v>
      </c>
      <c r="P19" s="60">
        <f>VLOOKUP($A19,'Return Data'!$B$7:$R$2292,15,0)</f>
        <v>9.9398999999999997</v>
      </c>
      <c r="Q19" s="61">
        <f t="shared" si="7"/>
        <v>35</v>
      </c>
      <c r="R19" s="60">
        <f>VLOOKUP($A19,'Return Data'!$B$7:$R$2292,16,0)</f>
        <v>13.3688</v>
      </c>
      <c r="S19" s="62">
        <f t="shared" si="6"/>
        <v>43</v>
      </c>
    </row>
    <row r="20" spans="1:19" x14ac:dyDescent="0.3">
      <c r="A20" s="58" t="s">
        <v>178</v>
      </c>
      <c r="B20" s="59">
        <f>VLOOKUP($A20,'Return Data'!$B$7:$R$2292,3,0)</f>
        <v>44827</v>
      </c>
      <c r="C20" s="60">
        <f>VLOOKUP($A20,'Return Data'!$B$7:$R$2292,4,0)</f>
        <v>60.5794</v>
      </c>
      <c r="D20" s="60">
        <f>VLOOKUP($A20,'Return Data'!$B$7:$R$2292,10,0)</f>
        <v>13.444100000000001</v>
      </c>
      <c r="E20" s="61">
        <f t="shared" si="0"/>
        <v>41</v>
      </c>
      <c r="F20" s="60">
        <f>VLOOKUP($A20,'Return Data'!$B$7:$R$2292,11,0)</f>
        <v>1.1891</v>
      </c>
      <c r="G20" s="61">
        <f t="shared" si="1"/>
        <v>51</v>
      </c>
      <c r="H20" s="60">
        <f>VLOOKUP($A20,'Return Data'!$B$7:$R$2292,12,0)</f>
        <v>-9.1999999999999998E-3</v>
      </c>
      <c r="I20" s="61">
        <f t="shared" si="2"/>
        <v>42</v>
      </c>
      <c r="J20" s="60">
        <f>VLOOKUP($A20,'Return Data'!$B$7:$R$2292,13,0)</f>
        <v>-0.83479999999999999</v>
      </c>
      <c r="K20" s="61">
        <f t="shared" si="3"/>
        <v>40</v>
      </c>
      <c r="L20" s="60">
        <f>VLOOKUP($A20,'Return Data'!$B$7:$R$2292,17,0)</f>
        <v>28.647400000000001</v>
      </c>
      <c r="M20" s="61">
        <f t="shared" si="4"/>
        <v>38</v>
      </c>
      <c r="N20" s="60">
        <f>VLOOKUP($A20,'Return Data'!$B$7:$R$2292,14,0)</f>
        <v>15.6998</v>
      </c>
      <c r="O20" s="61">
        <f t="shared" si="5"/>
        <v>39</v>
      </c>
      <c r="P20" s="60">
        <f>VLOOKUP($A20,'Return Data'!$B$7:$R$2292,15,0)</f>
        <v>10.0946</v>
      </c>
      <c r="Q20" s="61">
        <f t="shared" si="7"/>
        <v>34</v>
      </c>
      <c r="R20" s="60">
        <f>VLOOKUP($A20,'Return Data'!$B$7:$R$2292,16,0)</f>
        <v>13.976800000000001</v>
      </c>
      <c r="S20" s="62">
        <f t="shared" si="6"/>
        <v>36</v>
      </c>
    </row>
    <row r="21" spans="1:19" x14ac:dyDescent="0.3">
      <c r="A21" s="58" t="s">
        <v>179</v>
      </c>
      <c r="B21" s="59">
        <f>VLOOKUP($A21,'Return Data'!$B$7:$R$2292,3,0)</f>
        <v>44827</v>
      </c>
      <c r="C21" s="60">
        <f>VLOOKUP($A21,'Return Data'!$B$7:$R$2292,4,0)</f>
        <v>641.96</v>
      </c>
      <c r="D21" s="60">
        <f>VLOOKUP($A21,'Return Data'!$B$7:$R$2292,10,0)</f>
        <v>12.0838</v>
      </c>
      <c r="E21" s="61">
        <f t="shared" si="0"/>
        <v>48</v>
      </c>
      <c r="F21" s="60">
        <f>VLOOKUP($A21,'Return Data'!$B$7:$R$2292,11,0)</f>
        <v>1.5808</v>
      </c>
      <c r="G21" s="61">
        <f t="shared" si="1"/>
        <v>47</v>
      </c>
      <c r="H21" s="60">
        <f>VLOOKUP($A21,'Return Data'!$B$7:$R$2292,12,0)</f>
        <v>1.1980999999999999</v>
      </c>
      <c r="I21" s="61">
        <f t="shared" si="2"/>
        <v>40</v>
      </c>
      <c r="J21" s="60">
        <f>VLOOKUP($A21,'Return Data'!$B$7:$R$2292,13,0)</f>
        <v>-1.5082</v>
      </c>
      <c r="K21" s="61">
        <f t="shared" si="3"/>
        <v>43</v>
      </c>
      <c r="L21" s="60">
        <f>VLOOKUP($A21,'Return Data'!$B$7:$R$2292,17,0)</f>
        <v>30.4451</v>
      </c>
      <c r="M21" s="61">
        <f t="shared" si="4"/>
        <v>27</v>
      </c>
      <c r="N21" s="60">
        <f>VLOOKUP($A21,'Return Data'!$B$7:$R$2292,14,0)</f>
        <v>17.428000000000001</v>
      </c>
      <c r="O21" s="61">
        <f t="shared" si="5"/>
        <v>31</v>
      </c>
      <c r="P21" s="60">
        <f>VLOOKUP($A21,'Return Data'!$B$7:$R$2292,15,0)</f>
        <v>13.413399999999999</v>
      </c>
      <c r="Q21" s="61">
        <f t="shared" si="7"/>
        <v>14</v>
      </c>
      <c r="R21" s="60">
        <f>VLOOKUP($A21,'Return Data'!$B$7:$R$2292,16,0)</f>
        <v>15.4169</v>
      </c>
      <c r="S21" s="62">
        <f t="shared" si="6"/>
        <v>22</v>
      </c>
    </row>
    <row r="22" spans="1:19" x14ac:dyDescent="0.3">
      <c r="A22" s="58" t="s">
        <v>180</v>
      </c>
      <c r="B22" s="59">
        <f>VLOOKUP($A22,'Return Data'!$B$7:$R$2292,3,0)</f>
        <v>44827</v>
      </c>
      <c r="C22" s="60">
        <f>VLOOKUP($A22,'Return Data'!$B$7:$R$2292,4,0)</f>
        <v>17.809999999999999</v>
      </c>
      <c r="D22" s="60">
        <f>VLOOKUP($A22,'Return Data'!$B$7:$R$2292,10,0)</f>
        <v>14.533799999999999</v>
      </c>
      <c r="E22" s="61">
        <f t="shared" si="0"/>
        <v>33</v>
      </c>
      <c r="F22" s="60">
        <f>VLOOKUP($A22,'Return Data'!$B$7:$R$2292,11,0)</f>
        <v>11.7315</v>
      </c>
      <c r="G22" s="61">
        <f t="shared" si="1"/>
        <v>2</v>
      </c>
      <c r="H22" s="60">
        <f>VLOOKUP($A22,'Return Data'!$B$7:$R$2292,12,0)</f>
        <v>13.3673</v>
      </c>
      <c r="I22" s="61">
        <f t="shared" si="2"/>
        <v>2</v>
      </c>
      <c r="J22" s="60">
        <f>VLOOKUP($A22,'Return Data'!$B$7:$R$2292,13,0)</f>
        <v>10.5525</v>
      </c>
      <c r="K22" s="61">
        <f t="shared" si="3"/>
        <v>10</v>
      </c>
      <c r="L22" s="60">
        <f>VLOOKUP($A22,'Return Data'!$B$7:$R$2292,17,0)</f>
        <v>33.121699999999997</v>
      </c>
      <c r="M22" s="61">
        <f t="shared" si="4"/>
        <v>16</v>
      </c>
      <c r="N22" s="60">
        <f>VLOOKUP($A22,'Return Data'!$B$7:$R$2292,14,0)</f>
        <v>16.052499999999998</v>
      </c>
      <c r="O22" s="61">
        <f t="shared" si="5"/>
        <v>37</v>
      </c>
      <c r="P22" s="60"/>
      <c r="Q22" s="61"/>
      <c r="R22" s="60">
        <f>VLOOKUP($A22,'Return Data'!$B$7:$R$2292,16,0)</f>
        <v>13.662800000000001</v>
      </c>
      <c r="S22" s="62">
        <f t="shared" si="6"/>
        <v>39</v>
      </c>
    </row>
    <row r="23" spans="1:19" x14ac:dyDescent="0.3">
      <c r="A23" s="58" t="s">
        <v>181</v>
      </c>
      <c r="B23" s="59">
        <f>VLOOKUP($A23,'Return Data'!$B$7:$R$2292,3,0)</f>
        <v>44827</v>
      </c>
      <c r="C23" s="60">
        <f>VLOOKUP($A23,'Return Data'!$B$7:$R$2292,4,0)</f>
        <v>42.85</v>
      </c>
      <c r="D23" s="60">
        <f>VLOOKUP($A23,'Return Data'!$B$7:$R$2292,10,0)</f>
        <v>15.312200000000001</v>
      </c>
      <c r="E23" s="61">
        <f t="shared" si="0"/>
        <v>22</v>
      </c>
      <c r="F23" s="60">
        <f>VLOOKUP($A23,'Return Data'!$B$7:$R$2292,11,0)</f>
        <v>2.6593</v>
      </c>
      <c r="G23" s="61">
        <f t="shared" si="1"/>
        <v>42</v>
      </c>
      <c r="H23" s="60">
        <f>VLOOKUP($A23,'Return Data'!$B$7:$R$2292,12,0)</f>
        <v>3.0295999999999998</v>
      </c>
      <c r="I23" s="61">
        <f t="shared" si="2"/>
        <v>30</v>
      </c>
      <c r="J23" s="60">
        <f>VLOOKUP($A23,'Return Data'!$B$7:$R$2292,13,0)</f>
        <v>0.32779999999999998</v>
      </c>
      <c r="K23" s="61">
        <f t="shared" si="3"/>
        <v>32</v>
      </c>
      <c r="L23" s="60">
        <f>VLOOKUP($A23,'Return Data'!$B$7:$R$2292,17,0)</f>
        <v>25.698599999999999</v>
      </c>
      <c r="M23" s="61">
        <f t="shared" si="4"/>
        <v>45</v>
      </c>
      <c r="N23" s="60">
        <f>VLOOKUP($A23,'Return Data'!$B$7:$R$2292,14,0)</f>
        <v>12.9459</v>
      </c>
      <c r="O23" s="61">
        <f t="shared" si="5"/>
        <v>51</v>
      </c>
      <c r="P23" s="60">
        <f>VLOOKUP($A23,'Return Data'!$B$7:$R$2292,15,0)</f>
        <v>10.5815</v>
      </c>
      <c r="Q23" s="61">
        <f>RANK(P23,P$8:P$63,0)</f>
        <v>30</v>
      </c>
      <c r="R23" s="60">
        <f>VLOOKUP($A23,'Return Data'!$B$7:$R$2292,16,0)</f>
        <v>17.4621</v>
      </c>
      <c r="S23" s="62">
        <f t="shared" si="6"/>
        <v>11</v>
      </c>
    </row>
    <row r="24" spans="1:19" x14ac:dyDescent="0.3">
      <c r="A24" s="58" t="s">
        <v>182</v>
      </c>
      <c r="B24" s="59">
        <f>VLOOKUP($A24,'Return Data'!$B$7:$R$2292,3,0)</f>
        <v>44827</v>
      </c>
      <c r="C24" s="60">
        <f>VLOOKUP($A24,'Return Data'!$B$7:$R$2292,4,0)</f>
        <v>109.57299999999999</v>
      </c>
      <c r="D24" s="60">
        <f>VLOOKUP($A24,'Return Data'!$B$7:$R$2292,10,0)</f>
        <v>14.868399999999999</v>
      </c>
      <c r="E24" s="61">
        <f t="shared" si="0"/>
        <v>29</v>
      </c>
      <c r="F24" s="60">
        <f>VLOOKUP($A24,'Return Data'!$B$7:$R$2292,11,0)</f>
        <v>2.7986</v>
      </c>
      <c r="G24" s="61">
        <f t="shared" si="1"/>
        <v>40</v>
      </c>
      <c r="H24" s="60">
        <f>VLOOKUP($A24,'Return Data'!$B$7:$R$2292,12,0)</f>
        <v>4.048</v>
      </c>
      <c r="I24" s="61">
        <f t="shared" si="2"/>
        <v>26</v>
      </c>
      <c r="J24" s="60">
        <f>VLOOKUP($A24,'Return Data'!$B$7:$R$2292,13,0)</f>
        <v>5.0254000000000003</v>
      </c>
      <c r="K24" s="61">
        <f t="shared" si="3"/>
        <v>17</v>
      </c>
      <c r="L24" s="60">
        <f>VLOOKUP($A24,'Return Data'!$B$7:$R$2292,17,0)</f>
        <v>38.092100000000002</v>
      </c>
      <c r="M24" s="61">
        <f t="shared" si="4"/>
        <v>12</v>
      </c>
      <c r="N24" s="60">
        <f>VLOOKUP($A24,'Return Data'!$B$7:$R$2292,14,0)</f>
        <v>22.867599999999999</v>
      </c>
      <c r="O24" s="61">
        <f t="shared" si="5"/>
        <v>16</v>
      </c>
      <c r="P24" s="60">
        <f>VLOOKUP($A24,'Return Data'!$B$7:$R$2292,15,0)</f>
        <v>14.4002</v>
      </c>
      <c r="Q24" s="61">
        <f>RANK(P24,P$8:P$63,0)</f>
        <v>9</v>
      </c>
      <c r="R24" s="60">
        <f>VLOOKUP($A24,'Return Data'!$B$7:$R$2292,16,0)</f>
        <v>17.767199999999999</v>
      </c>
      <c r="S24" s="62">
        <f t="shared" si="6"/>
        <v>9</v>
      </c>
    </row>
    <row r="25" spans="1:19" x14ac:dyDescent="0.3">
      <c r="A25" s="58" t="s">
        <v>183</v>
      </c>
      <c r="B25" s="59">
        <f>VLOOKUP($A25,'Return Data'!$B$7:$R$2292,3,0)</f>
        <v>44827</v>
      </c>
      <c r="C25" s="60">
        <f>VLOOKUP($A25,'Return Data'!$B$7:$R$2292,4,0)</f>
        <v>14.43</v>
      </c>
      <c r="D25" s="60">
        <f>VLOOKUP($A25,'Return Data'!$B$7:$R$2292,10,0)</f>
        <v>12.2957</v>
      </c>
      <c r="E25" s="61">
        <f t="shared" si="0"/>
        <v>47</v>
      </c>
      <c r="F25" s="60">
        <f>VLOOKUP($A25,'Return Data'!$B$7:$R$2292,11,0)</f>
        <v>4.3384</v>
      </c>
      <c r="G25" s="61">
        <f t="shared" si="1"/>
        <v>30</v>
      </c>
      <c r="H25" s="60">
        <f>VLOOKUP($A25,'Return Data'!$B$7:$R$2292,12,0)</f>
        <v>2.4131</v>
      </c>
      <c r="I25" s="61">
        <f t="shared" si="2"/>
        <v>35</v>
      </c>
      <c r="J25" s="60">
        <f>VLOOKUP($A25,'Return Data'!$B$7:$R$2292,13,0)</f>
        <v>-0.41410000000000002</v>
      </c>
      <c r="K25" s="61">
        <f t="shared" si="3"/>
        <v>37</v>
      </c>
      <c r="L25" s="60">
        <f>VLOOKUP($A25,'Return Data'!$B$7:$R$2292,17,0)</f>
        <v>23.965399999999999</v>
      </c>
      <c r="M25" s="61">
        <f t="shared" si="4"/>
        <v>47</v>
      </c>
      <c r="N25" s="60">
        <f>VLOOKUP($A25,'Return Data'!$B$7:$R$2292,14,0)</f>
        <v>13.141</v>
      </c>
      <c r="O25" s="61">
        <f t="shared" si="5"/>
        <v>50</v>
      </c>
      <c r="P25" s="60"/>
      <c r="Q25" s="61"/>
      <c r="R25" s="60">
        <f>VLOOKUP($A25,'Return Data'!$B$7:$R$2292,16,0)</f>
        <v>8.0443999999999996</v>
      </c>
      <c r="S25" s="62">
        <f t="shared" si="6"/>
        <v>56</v>
      </c>
    </row>
    <row r="26" spans="1:19" x14ac:dyDescent="0.3">
      <c r="A26" s="58" t="s">
        <v>184</v>
      </c>
      <c r="B26" s="59">
        <f>VLOOKUP($A26,'Return Data'!$B$7:$R$2292,3,0)</f>
        <v>44827</v>
      </c>
      <c r="C26" s="60">
        <f>VLOOKUP($A26,'Return Data'!$B$7:$R$2292,4,0)</f>
        <v>88.32</v>
      </c>
      <c r="D26" s="60">
        <f>VLOOKUP($A26,'Return Data'!$B$7:$R$2292,10,0)</f>
        <v>11.9534</v>
      </c>
      <c r="E26" s="61">
        <f t="shared" si="0"/>
        <v>50</v>
      </c>
      <c r="F26" s="60">
        <f>VLOOKUP($A26,'Return Data'!$B$7:$R$2292,11,0)</f>
        <v>-2.0625</v>
      </c>
      <c r="G26" s="61">
        <f t="shared" si="1"/>
        <v>56</v>
      </c>
      <c r="H26" s="60">
        <f>VLOOKUP($A26,'Return Data'!$B$7:$R$2292,12,0)</f>
        <v>-6.4901999999999997</v>
      </c>
      <c r="I26" s="61">
        <f t="shared" si="2"/>
        <v>55</v>
      </c>
      <c r="J26" s="60">
        <f>VLOOKUP($A26,'Return Data'!$B$7:$R$2292,13,0)</f>
        <v>-6.5000999999999998</v>
      </c>
      <c r="K26" s="61">
        <f t="shared" si="3"/>
        <v>54</v>
      </c>
      <c r="L26" s="60">
        <f>VLOOKUP($A26,'Return Data'!$B$7:$R$2292,17,0)</f>
        <v>22.966200000000001</v>
      </c>
      <c r="M26" s="61">
        <f t="shared" si="4"/>
        <v>49</v>
      </c>
      <c r="N26" s="60">
        <f>VLOOKUP($A26,'Return Data'!$B$7:$R$2292,14,0)</f>
        <v>15.9794</v>
      </c>
      <c r="O26" s="61">
        <f t="shared" si="5"/>
        <v>38</v>
      </c>
      <c r="P26" s="60">
        <f>VLOOKUP($A26,'Return Data'!$B$7:$R$2292,15,0)</f>
        <v>12.7912</v>
      </c>
      <c r="Q26" s="61">
        <f>RANK(P26,P$8:P$63,0)</f>
        <v>17</v>
      </c>
      <c r="R26" s="60">
        <f>VLOOKUP($A26,'Return Data'!$B$7:$R$2292,16,0)</f>
        <v>16.645099999999999</v>
      </c>
      <c r="S26" s="62">
        <f t="shared" si="6"/>
        <v>14</v>
      </c>
    </row>
    <row r="27" spans="1:19" x14ac:dyDescent="0.3">
      <c r="A27" s="58" t="s">
        <v>185</v>
      </c>
      <c r="B27" s="59">
        <f>VLOOKUP($A27,'Return Data'!$B$7:$R$2292,3,0)</f>
        <v>44827</v>
      </c>
      <c r="C27" s="60">
        <f>VLOOKUP($A27,'Return Data'!$B$7:$R$2292,4,0)</f>
        <v>14.6911</v>
      </c>
      <c r="D27" s="60">
        <f>VLOOKUP($A27,'Return Data'!$B$7:$R$2292,10,0)</f>
        <v>14.6631</v>
      </c>
      <c r="E27" s="61">
        <f t="shared" si="0"/>
        <v>31</v>
      </c>
      <c r="F27" s="60">
        <f>VLOOKUP($A27,'Return Data'!$B$7:$R$2292,11,0)</f>
        <v>5.9848999999999997</v>
      </c>
      <c r="G27" s="61">
        <f t="shared" si="1"/>
        <v>17</v>
      </c>
      <c r="H27" s="60">
        <f>VLOOKUP($A27,'Return Data'!$B$7:$R$2292,12,0)</f>
        <v>1.3683000000000001</v>
      </c>
      <c r="I27" s="61">
        <f t="shared" si="2"/>
        <v>39</v>
      </c>
      <c r="J27" s="60">
        <f>VLOOKUP($A27,'Return Data'!$B$7:$R$2292,13,0)</f>
        <v>-6.0575000000000001</v>
      </c>
      <c r="K27" s="61">
        <f t="shared" si="3"/>
        <v>53</v>
      </c>
      <c r="L27" s="60">
        <f>VLOOKUP($A27,'Return Data'!$B$7:$R$2292,17,0)</f>
        <v>21.1632</v>
      </c>
      <c r="M27" s="61">
        <f t="shared" si="4"/>
        <v>54</v>
      </c>
      <c r="N27" s="60"/>
      <c r="O27" s="61"/>
      <c r="P27" s="60"/>
      <c r="Q27" s="61"/>
      <c r="R27" s="60">
        <f>VLOOKUP($A27,'Return Data'!$B$7:$R$2292,16,0)</f>
        <v>14.007300000000001</v>
      </c>
      <c r="S27" s="62">
        <f t="shared" si="6"/>
        <v>35</v>
      </c>
    </row>
    <row r="28" spans="1:19" x14ac:dyDescent="0.3">
      <c r="A28" s="58" t="s">
        <v>186</v>
      </c>
      <c r="B28" s="59">
        <f>VLOOKUP($A28,'Return Data'!$B$7:$R$2292,3,0)</f>
        <v>44827</v>
      </c>
      <c r="C28" s="60">
        <f>VLOOKUP($A28,'Return Data'!$B$7:$R$2292,4,0)</f>
        <v>31.095800000000001</v>
      </c>
      <c r="D28" s="60">
        <f>VLOOKUP($A28,'Return Data'!$B$7:$R$2292,10,0)</f>
        <v>14.725199999999999</v>
      </c>
      <c r="E28" s="61">
        <f t="shared" si="0"/>
        <v>30</v>
      </c>
      <c r="F28" s="60">
        <f>VLOOKUP($A28,'Return Data'!$B$7:$R$2292,11,0)</f>
        <v>1.117</v>
      </c>
      <c r="G28" s="61">
        <f t="shared" si="1"/>
        <v>52</v>
      </c>
      <c r="H28" s="60">
        <f>VLOOKUP($A28,'Return Data'!$B$7:$R$2292,12,0)</f>
        <v>-7.3599999999999999E-2</v>
      </c>
      <c r="I28" s="61">
        <f t="shared" si="2"/>
        <v>43</v>
      </c>
      <c r="J28" s="60">
        <f>VLOOKUP($A28,'Return Data'!$B$7:$R$2292,13,0)</f>
        <v>-2.3155000000000001</v>
      </c>
      <c r="K28" s="61">
        <f t="shared" si="3"/>
        <v>47</v>
      </c>
      <c r="L28" s="60">
        <f>VLOOKUP($A28,'Return Data'!$B$7:$R$2292,17,0)</f>
        <v>30.346499999999999</v>
      </c>
      <c r="M28" s="61">
        <f t="shared" si="4"/>
        <v>28</v>
      </c>
      <c r="N28" s="60">
        <f>VLOOKUP($A28,'Return Data'!$B$7:$R$2292,14,0)</f>
        <v>16.503599999999999</v>
      </c>
      <c r="O28" s="61">
        <f t="shared" ref="O28:O36" si="8">RANK(N28,N$8:N$63,0)</f>
        <v>34</v>
      </c>
      <c r="P28" s="60">
        <f>VLOOKUP($A28,'Return Data'!$B$7:$R$2292,15,0)</f>
        <v>12.902799999999999</v>
      </c>
      <c r="Q28" s="61">
        <f t="shared" ref="Q28:Q36" si="9">RANK(P28,P$8:P$63,0)</f>
        <v>16</v>
      </c>
      <c r="R28" s="60">
        <f>VLOOKUP($A28,'Return Data'!$B$7:$R$2292,16,0)</f>
        <v>16.311900000000001</v>
      </c>
      <c r="S28" s="62">
        <f t="shared" si="6"/>
        <v>16</v>
      </c>
    </row>
    <row r="29" spans="1:19" x14ac:dyDescent="0.3">
      <c r="A29" s="58" t="s">
        <v>187</v>
      </c>
      <c r="B29" s="59">
        <f>VLOOKUP($A29,'Return Data'!$B$7:$R$2292,3,0)</f>
        <v>44827</v>
      </c>
      <c r="C29" s="60">
        <f>VLOOKUP($A29,'Return Data'!$B$7:$R$2292,4,0)</f>
        <v>83.554000000000002</v>
      </c>
      <c r="D29" s="60">
        <f>VLOOKUP($A29,'Return Data'!$B$7:$R$2292,10,0)</f>
        <v>16.166599999999999</v>
      </c>
      <c r="E29" s="61">
        <f t="shared" si="0"/>
        <v>19</v>
      </c>
      <c r="F29" s="60">
        <f>VLOOKUP($A29,'Return Data'!$B$7:$R$2292,11,0)</f>
        <v>4.4477000000000002</v>
      </c>
      <c r="G29" s="61">
        <f t="shared" si="1"/>
        <v>27</v>
      </c>
      <c r="H29" s="60">
        <f>VLOOKUP($A29,'Return Data'!$B$7:$R$2292,12,0)</f>
        <v>5.6802999999999999</v>
      </c>
      <c r="I29" s="61">
        <f t="shared" si="2"/>
        <v>17</v>
      </c>
      <c r="J29" s="60">
        <f>VLOOKUP($A29,'Return Data'!$B$7:$R$2292,13,0)</f>
        <v>5.2636000000000003</v>
      </c>
      <c r="K29" s="61">
        <f t="shared" si="3"/>
        <v>16</v>
      </c>
      <c r="L29" s="60">
        <f>VLOOKUP($A29,'Return Data'!$B$7:$R$2292,17,0)</f>
        <v>30.851299999999998</v>
      </c>
      <c r="M29" s="61">
        <f t="shared" si="4"/>
        <v>25</v>
      </c>
      <c r="N29" s="60">
        <f>VLOOKUP($A29,'Return Data'!$B$7:$R$2292,14,0)</f>
        <v>19.624400000000001</v>
      </c>
      <c r="O29" s="61">
        <f t="shared" si="8"/>
        <v>21</v>
      </c>
      <c r="P29" s="60">
        <f>VLOOKUP($A29,'Return Data'!$B$7:$R$2292,15,0)</f>
        <v>14.281000000000001</v>
      </c>
      <c r="Q29" s="61">
        <f t="shared" si="9"/>
        <v>10</v>
      </c>
      <c r="R29" s="60">
        <f>VLOOKUP($A29,'Return Data'!$B$7:$R$2292,16,0)</f>
        <v>15.6363</v>
      </c>
      <c r="S29" s="62">
        <f t="shared" si="6"/>
        <v>20</v>
      </c>
    </row>
    <row r="30" spans="1:19" x14ac:dyDescent="0.3">
      <c r="A30" s="58" t="s">
        <v>188</v>
      </c>
      <c r="B30" s="59">
        <f>VLOOKUP($A30,'Return Data'!$B$7:$R$2292,3,0)</f>
        <v>44827</v>
      </c>
      <c r="C30" s="60">
        <f>VLOOKUP($A30,'Return Data'!$B$7:$R$2292,4,0)</f>
        <v>84.106999999999999</v>
      </c>
      <c r="D30" s="60">
        <f>VLOOKUP($A30,'Return Data'!$B$7:$R$2292,10,0)</f>
        <v>16.532</v>
      </c>
      <c r="E30" s="61">
        <f t="shared" si="0"/>
        <v>16</v>
      </c>
      <c r="F30" s="60">
        <f>VLOOKUP($A30,'Return Data'!$B$7:$R$2292,11,0)</f>
        <v>1.2228000000000001</v>
      </c>
      <c r="G30" s="61">
        <f t="shared" si="1"/>
        <v>50</v>
      </c>
      <c r="H30" s="60">
        <f>VLOOKUP($A30,'Return Data'!$B$7:$R$2292,12,0)</f>
        <v>-0.379</v>
      </c>
      <c r="I30" s="61">
        <f t="shared" si="2"/>
        <v>46</v>
      </c>
      <c r="J30" s="60">
        <f>VLOOKUP($A30,'Return Data'!$B$7:$R$2292,13,0)</f>
        <v>-1.7614000000000001</v>
      </c>
      <c r="K30" s="61">
        <f t="shared" si="3"/>
        <v>45</v>
      </c>
      <c r="L30" s="60">
        <f>VLOOKUP($A30,'Return Data'!$B$7:$R$2292,17,0)</f>
        <v>24.261700000000001</v>
      </c>
      <c r="M30" s="61">
        <f t="shared" si="4"/>
        <v>46</v>
      </c>
      <c r="N30" s="60">
        <f>VLOOKUP($A30,'Return Data'!$B$7:$R$2292,14,0)</f>
        <v>14.7788</v>
      </c>
      <c r="O30" s="61">
        <f t="shared" si="8"/>
        <v>42</v>
      </c>
      <c r="P30" s="60">
        <f>VLOOKUP($A30,'Return Data'!$B$7:$R$2292,15,0)</f>
        <v>9.1127000000000002</v>
      </c>
      <c r="Q30" s="61">
        <f t="shared" si="9"/>
        <v>38</v>
      </c>
      <c r="R30" s="60">
        <f>VLOOKUP($A30,'Return Data'!$B$7:$R$2292,16,0)</f>
        <v>13.923400000000001</v>
      </c>
      <c r="S30" s="62">
        <f t="shared" si="6"/>
        <v>38</v>
      </c>
    </row>
    <row r="31" spans="1:19" x14ac:dyDescent="0.3">
      <c r="A31" s="58" t="s">
        <v>189</v>
      </c>
      <c r="B31" s="59">
        <f>VLOOKUP($A31,'Return Data'!$B$7:$R$2292,3,0)</f>
        <v>44827</v>
      </c>
      <c r="C31" s="60">
        <f>VLOOKUP($A31,'Return Data'!$B$7:$R$2292,4,0)</f>
        <v>111.0759</v>
      </c>
      <c r="D31" s="60">
        <f>VLOOKUP($A31,'Return Data'!$B$7:$R$2292,10,0)</f>
        <v>15.270200000000001</v>
      </c>
      <c r="E31" s="61">
        <f t="shared" si="0"/>
        <v>24</v>
      </c>
      <c r="F31" s="60">
        <f>VLOOKUP($A31,'Return Data'!$B$7:$R$2292,11,0)</f>
        <v>3.4613</v>
      </c>
      <c r="G31" s="61">
        <f t="shared" si="1"/>
        <v>36</v>
      </c>
      <c r="H31" s="60">
        <f>VLOOKUP($A31,'Return Data'!$B$7:$R$2292,12,0)</f>
        <v>2.7978000000000001</v>
      </c>
      <c r="I31" s="61">
        <f t="shared" si="2"/>
        <v>33</v>
      </c>
      <c r="J31" s="60">
        <f>VLOOKUP($A31,'Return Data'!$B$7:$R$2292,13,0)</f>
        <v>-0.29720000000000002</v>
      </c>
      <c r="K31" s="61">
        <f t="shared" si="3"/>
        <v>36</v>
      </c>
      <c r="L31" s="60">
        <f>VLOOKUP($A31,'Return Data'!$B$7:$R$2292,17,0)</f>
        <v>26.747699999999998</v>
      </c>
      <c r="M31" s="61">
        <f t="shared" si="4"/>
        <v>44</v>
      </c>
      <c r="N31" s="60">
        <f>VLOOKUP($A31,'Return Data'!$B$7:$R$2292,14,0)</f>
        <v>14.1081</v>
      </c>
      <c r="O31" s="61">
        <f t="shared" si="8"/>
        <v>46</v>
      </c>
      <c r="P31" s="60">
        <f>VLOOKUP($A31,'Return Data'!$B$7:$R$2292,15,0)</f>
        <v>12.539300000000001</v>
      </c>
      <c r="Q31" s="61">
        <f t="shared" si="9"/>
        <v>20</v>
      </c>
      <c r="R31" s="60">
        <f>VLOOKUP($A31,'Return Data'!$B$7:$R$2292,16,0)</f>
        <v>14.398400000000001</v>
      </c>
      <c r="S31" s="62">
        <f t="shared" si="6"/>
        <v>29</v>
      </c>
    </row>
    <row r="32" spans="1:19" x14ac:dyDescent="0.3">
      <c r="A32" s="58" t="s">
        <v>431</v>
      </c>
      <c r="B32" s="59">
        <f>VLOOKUP($A32,'Return Data'!$B$7:$R$2292,3,0)</f>
        <v>44827</v>
      </c>
      <c r="C32" s="60">
        <f>VLOOKUP($A32,'Return Data'!$B$7:$R$2292,4,0)</f>
        <v>20.9345</v>
      </c>
      <c r="D32" s="60">
        <f>VLOOKUP($A32,'Return Data'!$B$7:$R$2292,10,0)</f>
        <v>13.7986</v>
      </c>
      <c r="E32" s="61">
        <f t="shared" si="0"/>
        <v>37</v>
      </c>
      <c r="F32" s="60">
        <f>VLOOKUP($A32,'Return Data'!$B$7:$R$2292,11,0)</f>
        <v>2.2991999999999999</v>
      </c>
      <c r="G32" s="61">
        <f t="shared" si="1"/>
        <v>44</v>
      </c>
      <c r="H32" s="60">
        <f>VLOOKUP($A32,'Return Data'!$B$7:$R$2292,12,0)</f>
        <v>2.5089999999999999</v>
      </c>
      <c r="I32" s="61">
        <f t="shared" si="2"/>
        <v>34</v>
      </c>
      <c r="J32" s="60">
        <f>VLOOKUP($A32,'Return Data'!$B$7:$R$2292,13,0)</f>
        <v>0.47899999999999998</v>
      </c>
      <c r="K32" s="61">
        <f t="shared" si="3"/>
        <v>31</v>
      </c>
      <c r="L32" s="60">
        <f>VLOOKUP($A32,'Return Data'!$B$7:$R$2292,17,0)</f>
        <v>32.819699999999997</v>
      </c>
      <c r="M32" s="61">
        <f t="shared" si="4"/>
        <v>17</v>
      </c>
      <c r="N32" s="60">
        <f>VLOOKUP($A32,'Return Data'!$B$7:$R$2292,14,0)</f>
        <v>18.719000000000001</v>
      </c>
      <c r="O32" s="61">
        <f t="shared" si="8"/>
        <v>25</v>
      </c>
      <c r="P32" s="60">
        <f>VLOOKUP($A32,'Return Data'!$B$7:$R$2292,15,0)</f>
        <v>11.677199999999999</v>
      </c>
      <c r="Q32" s="61">
        <f t="shared" si="9"/>
        <v>23</v>
      </c>
      <c r="R32" s="60">
        <f>VLOOKUP($A32,'Return Data'!$B$7:$R$2292,16,0)</f>
        <v>13.2582</v>
      </c>
      <c r="S32" s="62">
        <f t="shared" si="6"/>
        <v>45</v>
      </c>
    </row>
    <row r="33" spans="1:19" x14ac:dyDescent="0.3">
      <c r="A33" s="58" t="s">
        <v>191</v>
      </c>
      <c r="B33" s="59">
        <f>VLOOKUP($A33,'Return Data'!$B$7:$R$2292,3,0)</f>
        <v>44827</v>
      </c>
      <c r="C33" s="60">
        <f>VLOOKUP($A33,'Return Data'!$B$7:$R$2292,4,0)</f>
        <v>33.427</v>
      </c>
      <c r="D33" s="60">
        <f>VLOOKUP($A33,'Return Data'!$B$7:$R$2292,10,0)</f>
        <v>11.249000000000001</v>
      </c>
      <c r="E33" s="61">
        <f t="shared" si="0"/>
        <v>55</v>
      </c>
      <c r="F33" s="60">
        <f>VLOOKUP($A33,'Return Data'!$B$7:$R$2292,11,0)</f>
        <v>1.383</v>
      </c>
      <c r="G33" s="61">
        <f t="shared" si="1"/>
        <v>48</v>
      </c>
      <c r="H33" s="60">
        <f>VLOOKUP($A33,'Return Data'!$B$7:$R$2292,12,0)</f>
        <v>-0.26850000000000002</v>
      </c>
      <c r="I33" s="61">
        <f t="shared" si="2"/>
        <v>45</v>
      </c>
      <c r="J33" s="60">
        <f>VLOOKUP($A33,'Return Data'!$B$7:$R$2292,13,0)</f>
        <v>-2.1286</v>
      </c>
      <c r="K33" s="61">
        <f t="shared" si="3"/>
        <v>46</v>
      </c>
      <c r="L33" s="60">
        <f>VLOOKUP($A33,'Return Data'!$B$7:$R$2292,17,0)</f>
        <v>29.4848</v>
      </c>
      <c r="M33" s="61">
        <f t="shared" si="4"/>
        <v>33</v>
      </c>
      <c r="N33" s="60">
        <f>VLOOKUP($A33,'Return Data'!$B$7:$R$2292,14,0)</f>
        <v>20.602699999999999</v>
      </c>
      <c r="O33" s="61">
        <f t="shared" si="8"/>
        <v>18</v>
      </c>
      <c r="P33" s="60">
        <f>VLOOKUP($A33,'Return Data'!$B$7:$R$2292,15,0)</f>
        <v>16.1479</v>
      </c>
      <c r="Q33" s="61">
        <f t="shared" si="9"/>
        <v>5</v>
      </c>
      <c r="R33" s="60">
        <f>VLOOKUP($A33,'Return Data'!$B$7:$R$2292,16,0)</f>
        <v>19.599900000000002</v>
      </c>
      <c r="S33" s="62">
        <f t="shared" si="6"/>
        <v>6</v>
      </c>
    </row>
    <row r="34" spans="1:19" x14ac:dyDescent="0.3">
      <c r="A34" s="58" t="s">
        <v>192</v>
      </c>
      <c r="B34" s="59">
        <f>VLOOKUP($A34,'Return Data'!$B$7:$R$2292,3,0)</f>
        <v>44827</v>
      </c>
      <c r="C34" s="60">
        <f>VLOOKUP($A34,'Return Data'!$B$7:$R$2292,4,0)</f>
        <v>29.031199999999998</v>
      </c>
      <c r="D34" s="60">
        <f>VLOOKUP($A34,'Return Data'!$B$7:$R$2292,10,0)</f>
        <v>16.478400000000001</v>
      </c>
      <c r="E34" s="61">
        <f t="shared" si="0"/>
        <v>17</v>
      </c>
      <c r="F34" s="60">
        <f>VLOOKUP($A34,'Return Data'!$B$7:$R$2292,11,0)</f>
        <v>6.5012999999999996</v>
      </c>
      <c r="G34" s="61">
        <f t="shared" si="1"/>
        <v>13</v>
      </c>
      <c r="H34" s="60">
        <f>VLOOKUP($A34,'Return Data'!$B$7:$R$2292,12,0)</f>
        <v>-0.65359999999999996</v>
      </c>
      <c r="I34" s="61">
        <f t="shared" si="2"/>
        <v>48</v>
      </c>
      <c r="J34" s="60">
        <f>VLOOKUP($A34,'Return Data'!$B$7:$R$2292,13,0)</f>
        <v>-3.3871000000000002</v>
      </c>
      <c r="K34" s="61">
        <f t="shared" si="3"/>
        <v>50</v>
      </c>
      <c r="L34" s="60">
        <f>VLOOKUP($A34,'Return Data'!$B$7:$R$2292,17,0)</f>
        <v>30.174499999999998</v>
      </c>
      <c r="M34" s="61">
        <f t="shared" si="4"/>
        <v>30</v>
      </c>
      <c r="N34" s="60">
        <f>VLOOKUP($A34,'Return Data'!$B$7:$R$2292,14,0)</f>
        <v>14.6076</v>
      </c>
      <c r="O34" s="61">
        <f t="shared" si="8"/>
        <v>44</v>
      </c>
      <c r="P34" s="60">
        <f>VLOOKUP($A34,'Return Data'!$B$7:$R$2292,15,0)</f>
        <v>10.406599999999999</v>
      </c>
      <c r="Q34" s="61">
        <f t="shared" si="9"/>
        <v>31</v>
      </c>
      <c r="R34" s="60">
        <f>VLOOKUP($A34,'Return Data'!$B$7:$R$2292,16,0)</f>
        <v>14.8933</v>
      </c>
      <c r="S34" s="62">
        <f t="shared" si="6"/>
        <v>26</v>
      </c>
    </row>
    <row r="35" spans="1:19" x14ac:dyDescent="0.3">
      <c r="A35" s="76" t="s">
        <v>1952</v>
      </c>
      <c r="B35" s="59">
        <f>VLOOKUP($A35,'Return Data'!$B$7:$R$2292,3,0)</f>
        <v>44827</v>
      </c>
      <c r="C35" s="60">
        <f>VLOOKUP($A35,'Return Data'!$B$7:$R$2292,4,0)</f>
        <v>22.495699999999999</v>
      </c>
      <c r="D35" s="60">
        <f>VLOOKUP($A35,'Return Data'!$B$7:$R$2292,10,0)</f>
        <v>13.3782</v>
      </c>
      <c r="E35" s="61">
        <f t="shared" si="0"/>
        <v>42</v>
      </c>
      <c r="F35" s="60">
        <f>VLOOKUP($A35,'Return Data'!$B$7:$R$2292,11,0)</f>
        <v>2.2481</v>
      </c>
      <c r="G35" s="61">
        <f t="shared" si="1"/>
        <v>45</v>
      </c>
      <c r="H35" s="60">
        <f>VLOOKUP($A35,'Return Data'!$B$7:$R$2292,12,0)</f>
        <v>-1.2927</v>
      </c>
      <c r="I35" s="61">
        <f t="shared" si="2"/>
        <v>51</v>
      </c>
      <c r="J35" s="60">
        <f>VLOOKUP($A35,'Return Data'!$B$7:$R$2292,13,0)</f>
        <v>-0.28239999999999998</v>
      </c>
      <c r="K35" s="61">
        <f t="shared" si="3"/>
        <v>35</v>
      </c>
      <c r="L35" s="60">
        <f>VLOOKUP($A35,'Return Data'!$B$7:$R$2292,17,0)</f>
        <v>23.895900000000001</v>
      </c>
      <c r="M35" s="61">
        <f t="shared" si="4"/>
        <v>48</v>
      </c>
      <c r="N35" s="60">
        <f>VLOOKUP($A35,'Return Data'!$B$7:$R$2292,14,0)</f>
        <v>13.300800000000001</v>
      </c>
      <c r="O35" s="61">
        <f t="shared" si="8"/>
        <v>49</v>
      </c>
      <c r="P35" s="60">
        <f>VLOOKUP($A35,'Return Data'!$B$7:$R$2292,15,0)</f>
        <v>10.135199999999999</v>
      </c>
      <c r="Q35" s="61">
        <f t="shared" si="9"/>
        <v>33</v>
      </c>
      <c r="R35" s="60">
        <f>VLOOKUP($A35,'Return Data'!$B$7:$R$2292,16,0)</f>
        <v>12.7882</v>
      </c>
      <c r="S35" s="62">
        <f t="shared" si="6"/>
        <v>50</v>
      </c>
    </row>
    <row r="36" spans="1:19" x14ac:dyDescent="0.3">
      <c r="A36" s="58" t="s">
        <v>193</v>
      </c>
      <c r="B36" s="59">
        <f>VLOOKUP($A36,'Return Data'!$B$7:$R$2292,3,0)</f>
        <v>44827</v>
      </c>
      <c r="C36" s="60">
        <f>VLOOKUP($A36,'Return Data'!$B$7:$R$2292,4,0)</f>
        <v>84.565600000000003</v>
      </c>
      <c r="D36" s="60">
        <f>VLOOKUP($A36,'Return Data'!$B$7:$R$2292,10,0)</f>
        <v>15.3591</v>
      </c>
      <c r="E36" s="61">
        <f t="shared" si="0"/>
        <v>21</v>
      </c>
      <c r="F36" s="60">
        <f>VLOOKUP($A36,'Return Data'!$B$7:$R$2292,11,0)</f>
        <v>4.0163000000000002</v>
      </c>
      <c r="G36" s="61">
        <f t="shared" si="1"/>
        <v>32</v>
      </c>
      <c r="H36" s="60">
        <f>VLOOKUP($A36,'Return Data'!$B$7:$R$2292,12,0)</f>
        <v>5.12</v>
      </c>
      <c r="I36" s="61">
        <f t="shared" si="2"/>
        <v>20</v>
      </c>
      <c r="J36" s="60">
        <f>VLOOKUP($A36,'Return Data'!$B$7:$R$2292,13,0)</f>
        <v>1.8911</v>
      </c>
      <c r="K36" s="61">
        <f t="shared" si="3"/>
        <v>28</v>
      </c>
      <c r="L36" s="60">
        <f>VLOOKUP($A36,'Return Data'!$B$7:$R$2292,17,0)</f>
        <v>34.528500000000001</v>
      </c>
      <c r="M36" s="61">
        <f t="shared" si="4"/>
        <v>14</v>
      </c>
      <c r="N36" s="60">
        <f>VLOOKUP($A36,'Return Data'!$B$7:$R$2292,14,0)</f>
        <v>15.3413</v>
      </c>
      <c r="O36" s="61">
        <f t="shared" si="8"/>
        <v>41</v>
      </c>
      <c r="P36" s="60">
        <f>VLOOKUP($A36,'Return Data'!$B$7:$R$2292,15,0)</f>
        <v>5.9866000000000001</v>
      </c>
      <c r="Q36" s="61">
        <f t="shared" si="9"/>
        <v>41</v>
      </c>
      <c r="R36" s="60">
        <f>VLOOKUP($A36,'Return Data'!$B$7:$R$2292,16,0)</f>
        <v>13.436</v>
      </c>
      <c r="S36" s="62">
        <f t="shared" si="6"/>
        <v>42</v>
      </c>
    </row>
    <row r="37" spans="1:19" x14ac:dyDescent="0.3">
      <c r="A37" s="58" t="s">
        <v>194</v>
      </c>
      <c r="B37" s="59">
        <f>VLOOKUP($A37,'Return Data'!$B$7:$R$2292,3,0)</f>
        <v>44827</v>
      </c>
      <c r="C37" s="60">
        <f>VLOOKUP($A37,'Return Data'!$B$7:$R$2292,4,0)</f>
        <v>20.251999999999999</v>
      </c>
      <c r="D37" s="60">
        <f>VLOOKUP($A37,'Return Data'!$B$7:$R$2292,10,0)</f>
        <v>13.103</v>
      </c>
      <c r="E37" s="61">
        <f t="shared" si="0"/>
        <v>45</v>
      </c>
      <c r="F37" s="60">
        <f>VLOOKUP($A37,'Return Data'!$B$7:$R$2292,11,0)</f>
        <v>6.1938000000000004</v>
      </c>
      <c r="G37" s="61">
        <f t="shared" si="1"/>
        <v>14</v>
      </c>
      <c r="H37" s="60">
        <f>VLOOKUP($A37,'Return Data'!$B$7:$R$2292,12,0)</f>
        <v>6.2138</v>
      </c>
      <c r="I37" s="61">
        <f t="shared" si="2"/>
        <v>14</v>
      </c>
      <c r="J37" s="60">
        <f>VLOOKUP($A37,'Return Data'!$B$7:$R$2292,13,0)</f>
        <v>5.7816000000000001</v>
      </c>
      <c r="K37" s="61">
        <f t="shared" si="3"/>
        <v>15</v>
      </c>
      <c r="L37" s="60">
        <f>VLOOKUP($A37,'Return Data'!$B$7:$R$2292,17,0)</f>
        <v>28.4588</v>
      </c>
      <c r="M37" s="61">
        <f t="shared" si="4"/>
        <v>40</v>
      </c>
      <c r="N37" s="60"/>
      <c r="O37" s="61"/>
      <c r="P37" s="60"/>
      <c r="Q37" s="61"/>
      <c r="R37" s="60">
        <f>VLOOKUP($A37,'Return Data'!$B$7:$R$2292,16,0)</f>
        <v>24.9343</v>
      </c>
      <c r="S37" s="62">
        <f t="shared" si="6"/>
        <v>1</v>
      </c>
    </row>
    <row r="38" spans="1:19" x14ac:dyDescent="0.3">
      <c r="A38" s="58" t="s">
        <v>1927</v>
      </c>
      <c r="B38" s="59">
        <f>VLOOKUP($A38,'Return Data'!$B$7:$R$2292,3,0)</f>
        <v>44827</v>
      </c>
      <c r="C38" s="60">
        <f>VLOOKUP($A38,'Return Data'!$B$7:$R$2292,4,0)</f>
        <v>25.91</v>
      </c>
      <c r="D38" s="60">
        <f>VLOOKUP($A38,'Return Data'!$B$7:$R$2292,10,0)</f>
        <v>11.7774</v>
      </c>
      <c r="E38" s="61">
        <f t="shared" si="0"/>
        <v>52</v>
      </c>
      <c r="F38" s="60">
        <f>VLOOKUP($A38,'Return Data'!$B$7:$R$2292,11,0)</f>
        <v>1.0136000000000001</v>
      </c>
      <c r="G38" s="61">
        <f t="shared" si="1"/>
        <v>53</v>
      </c>
      <c r="H38" s="60">
        <f>VLOOKUP($A38,'Return Data'!$B$7:$R$2292,12,0)</f>
        <v>2.8582999999999998</v>
      </c>
      <c r="I38" s="61">
        <f t="shared" si="2"/>
        <v>32</v>
      </c>
      <c r="J38" s="60">
        <f>VLOOKUP($A38,'Return Data'!$B$7:$R$2292,13,0)</f>
        <v>3.5158</v>
      </c>
      <c r="K38" s="61">
        <f t="shared" si="3"/>
        <v>20</v>
      </c>
      <c r="L38" s="60">
        <f>VLOOKUP($A38,'Return Data'!$B$7:$R$2292,17,0)</f>
        <v>32.807600000000001</v>
      </c>
      <c r="M38" s="61">
        <f t="shared" si="4"/>
        <v>18</v>
      </c>
      <c r="N38" s="60">
        <f>VLOOKUP($A38,'Return Data'!$B$7:$R$2292,14,0)</f>
        <v>19.594000000000001</v>
      </c>
      <c r="O38" s="61">
        <f t="shared" ref="O38:O63" si="10">RANK(N38,N$8:N$63,0)</f>
        <v>22</v>
      </c>
      <c r="P38" s="60">
        <f>VLOOKUP($A38,'Return Data'!$B$7:$R$2292,15,0)</f>
        <v>13.776400000000001</v>
      </c>
      <c r="Q38" s="61">
        <f t="shared" ref="Q38:Q44" si="11">RANK(P38,P$8:P$63,0)</f>
        <v>12</v>
      </c>
      <c r="R38" s="60">
        <f>VLOOKUP($A38,'Return Data'!$B$7:$R$2292,16,0)</f>
        <v>15.0541</v>
      </c>
      <c r="S38" s="62">
        <f t="shared" si="6"/>
        <v>24</v>
      </c>
    </row>
    <row r="39" spans="1:19" x14ac:dyDescent="0.3">
      <c r="A39" s="58" t="s">
        <v>198</v>
      </c>
      <c r="B39" s="59">
        <f>VLOOKUP($A39,'Return Data'!$B$7:$R$2292,3,0)</f>
        <v>44827</v>
      </c>
      <c r="C39" s="60">
        <f>VLOOKUP($A39,'Return Data'!$B$7:$R$2292,4,0)</f>
        <v>268.58629999999999</v>
      </c>
      <c r="D39" s="60">
        <f>VLOOKUP($A39,'Return Data'!$B$7:$R$2292,10,0)</f>
        <v>25.4833</v>
      </c>
      <c r="E39" s="61">
        <f t="shared" si="0"/>
        <v>1</v>
      </c>
      <c r="F39" s="60">
        <f>VLOOKUP($A39,'Return Data'!$B$7:$R$2292,11,0)</f>
        <v>14.8451</v>
      </c>
      <c r="G39" s="61">
        <f t="shared" si="1"/>
        <v>1</v>
      </c>
      <c r="H39" s="60">
        <f>VLOOKUP($A39,'Return Data'!$B$7:$R$2292,12,0)</f>
        <v>14.5381</v>
      </c>
      <c r="I39" s="61">
        <f t="shared" si="2"/>
        <v>1</v>
      </c>
      <c r="J39" s="60">
        <f>VLOOKUP($A39,'Return Data'!$B$7:$R$2292,13,0)</f>
        <v>16.885100000000001</v>
      </c>
      <c r="K39" s="61">
        <f t="shared" si="3"/>
        <v>1</v>
      </c>
      <c r="L39" s="60">
        <f>VLOOKUP($A39,'Return Data'!$B$7:$R$2292,17,0)</f>
        <v>51.696100000000001</v>
      </c>
      <c r="M39" s="61">
        <f t="shared" si="4"/>
        <v>7</v>
      </c>
      <c r="N39" s="60">
        <f>VLOOKUP($A39,'Return Data'!$B$7:$R$2292,14,0)</f>
        <v>42.3001</v>
      </c>
      <c r="O39" s="61">
        <f t="shared" si="10"/>
        <v>1</v>
      </c>
      <c r="P39" s="60">
        <f>VLOOKUP($A39,'Return Data'!$B$7:$R$2292,15,0)</f>
        <v>24.302600000000002</v>
      </c>
      <c r="Q39" s="61">
        <f t="shared" si="11"/>
        <v>1</v>
      </c>
      <c r="R39" s="60">
        <f>VLOOKUP($A39,'Return Data'!$B$7:$R$2292,16,0)</f>
        <v>21.923100000000002</v>
      </c>
      <c r="S39" s="62">
        <f t="shared" si="6"/>
        <v>4</v>
      </c>
    </row>
    <row r="40" spans="1:19" x14ac:dyDescent="0.3">
      <c r="A40" s="58" t="s">
        <v>199</v>
      </c>
      <c r="B40" s="59">
        <f>VLOOKUP($A40,'Return Data'!$B$7:$R$2292,3,0)</f>
        <v>44827</v>
      </c>
      <c r="C40" s="60">
        <f>VLOOKUP($A40,'Return Data'!$B$7:$R$2292,4,0)</f>
        <v>77.89</v>
      </c>
      <c r="D40" s="60">
        <f>VLOOKUP($A40,'Return Data'!$B$7:$R$2292,10,0)</f>
        <v>11.3987</v>
      </c>
      <c r="E40" s="61">
        <f t="shared" ref="E40:E63" si="12">RANK(D40,D$8:D$63,0)</f>
        <v>53</v>
      </c>
      <c r="F40" s="60">
        <f>VLOOKUP($A40,'Return Data'!$B$7:$R$2292,11,0)</f>
        <v>3.9087999999999998</v>
      </c>
      <c r="G40" s="61">
        <f t="shared" ref="G40:G63" si="13">RANK(F40,F$8:F$63,0)</f>
        <v>33</v>
      </c>
      <c r="H40" s="60">
        <f>VLOOKUP($A40,'Return Data'!$B$7:$R$2292,12,0)</f>
        <v>4.4241999999999999</v>
      </c>
      <c r="I40" s="61">
        <f t="shared" ref="I40:I63" si="14">RANK(H40,H$8:H$63,0)</f>
        <v>25</v>
      </c>
      <c r="J40" s="60">
        <f>VLOOKUP($A40,'Return Data'!$B$7:$R$2292,13,0)</f>
        <v>-0.28170000000000001</v>
      </c>
      <c r="K40" s="61">
        <f t="shared" ref="K40:K63" si="15">RANK(J40,J$8:J$63,0)</f>
        <v>34</v>
      </c>
      <c r="L40" s="60">
        <f>VLOOKUP($A40,'Return Data'!$B$7:$R$2292,17,0)</f>
        <v>26.8843</v>
      </c>
      <c r="M40" s="61">
        <f t="shared" ref="M40:M63" si="16">RANK(L40,L$8:L$63,0)</f>
        <v>43</v>
      </c>
      <c r="N40" s="60">
        <f>VLOOKUP($A40,'Return Data'!$B$7:$R$2292,14,0)</f>
        <v>13.960100000000001</v>
      </c>
      <c r="O40" s="61">
        <f t="shared" si="10"/>
        <v>47</v>
      </c>
      <c r="P40" s="60">
        <f>VLOOKUP($A40,'Return Data'!$B$7:$R$2292,15,0)</f>
        <v>9.1161999999999992</v>
      </c>
      <c r="Q40" s="61">
        <f t="shared" si="11"/>
        <v>37</v>
      </c>
      <c r="R40" s="60">
        <f>VLOOKUP($A40,'Return Data'!$B$7:$R$2292,16,0)</f>
        <v>16.089500000000001</v>
      </c>
      <c r="S40" s="62">
        <f t="shared" ref="S40:S63" si="17">RANK(R40,R$8:R$63,0)</f>
        <v>17</v>
      </c>
    </row>
    <row r="41" spans="1:19" x14ac:dyDescent="0.3">
      <c r="A41" s="58" t="s">
        <v>370</v>
      </c>
      <c r="B41" s="59">
        <f>VLOOKUP($A41,'Return Data'!$B$7:$R$2292,3,0)</f>
        <v>44827</v>
      </c>
      <c r="C41" s="60">
        <f>VLOOKUP($A41,'Return Data'!$B$7:$R$2292,4,0)</f>
        <v>240.77789999999999</v>
      </c>
      <c r="D41" s="60">
        <f>VLOOKUP($A41,'Return Data'!$B$7:$R$2292,10,0)</f>
        <v>14.2127</v>
      </c>
      <c r="E41" s="61">
        <f t="shared" si="12"/>
        <v>36</v>
      </c>
      <c r="F41" s="60">
        <f>VLOOKUP($A41,'Return Data'!$B$7:$R$2292,11,0)</f>
        <v>5.8429000000000002</v>
      </c>
      <c r="G41" s="61">
        <f t="shared" si="13"/>
        <v>18</v>
      </c>
      <c r="H41" s="60">
        <f>VLOOKUP($A41,'Return Data'!$B$7:$R$2292,12,0)</f>
        <v>3.9866999999999999</v>
      </c>
      <c r="I41" s="61">
        <f t="shared" si="14"/>
        <v>27</v>
      </c>
      <c r="J41" s="60">
        <f>VLOOKUP($A41,'Return Data'!$B$7:$R$2292,13,0)</f>
        <v>2.8784000000000001</v>
      </c>
      <c r="K41" s="61">
        <f t="shared" si="15"/>
        <v>24</v>
      </c>
      <c r="L41" s="60">
        <f>VLOOKUP($A41,'Return Data'!$B$7:$R$2292,17,0)</f>
        <v>28.450900000000001</v>
      </c>
      <c r="M41" s="61">
        <f t="shared" si="16"/>
        <v>41</v>
      </c>
      <c r="N41" s="60">
        <f>VLOOKUP($A41,'Return Data'!$B$7:$R$2292,14,0)</f>
        <v>18.334800000000001</v>
      </c>
      <c r="O41" s="61">
        <f t="shared" si="10"/>
        <v>29</v>
      </c>
      <c r="P41" s="60">
        <f>VLOOKUP($A41,'Return Data'!$B$7:$R$2292,15,0)</f>
        <v>11.4095</v>
      </c>
      <c r="Q41" s="61">
        <f t="shared" si="11"/>
        <v>27</v>
      </c>
      <c r="R41" s="60">
        <f>VLOOKUP($A41,'Return Data'!$B$7:$R$2292,16,0)</f>
        <v>13.9503</v>
      </c>
      <c r="S41" s="62">
        <f t="shared" si="17"/>
        <v>37</v>
      </c>
    </row>
    <row r="42" spans="1:19" x14ac:dyDescent="0.3">
      <c r="A42" s="58" t="s">
        <v>201</v>
      </c>
      <c r="B42" s="59">
        <f>VLOOKUP($A42,'Return Data'!$B$7:$R$2292,3,0)</f>
        <v>44827</v>
      </c>
      <c r="C42" s="60">
        <f>VLOOKUP($A42,'Return Data'!$B$7:$R$2292,4,0)</f>
        <v>27.720099999999999</v>
      </c>
      <c r="D42" s="60">
        <f>VLOOKUP($A42,'Return Data'!$B$7:$R$2292,10,0)</f>
        <v>18.017600000000002</v>
      </c>
      <c r="E42" s="61">
        <f t="shared" si="12"/>
        <v>12</v>
      </c>
      <c r="F42" s="60">
        <f>VLOOKUP($A42,'Return Data'!$B$7:$R$2292,11,0)</f>
        <v>5.7095000000000002</v>
      </c>
      <c r="G42" s="61">
        <f t="shared" si="13"/>
        <v>19</v>
      </c>
      <c r="H42" s="60">
        <f>VLOOKUP($A42,'Return Data'!$B$7:$R$2292,12,0)</f>
        <v>6.8265000000000002</v>
      </c>
      <c r="I42" s="61">
        <f t="shared" si="14"/>
        <v>13</v>
      </c>
      <c r="J42" s="60">
        <f>VLOOKUP($A42,'Return Data'!$B$7:$R$2292,13,0)</f>
        <v>12.8218</v>
      </c>
      <c r="K42" s="61">
        <f t="shared" si="15"/>
        <v>5</v>
      </c>
      <c r="L42" s="60">
        <f>VLOOKUP($A42,'Return Data'!$B$7:$R$2292,17,0)</f>
        <v>39.093800000000002</v>
      </c>
      <c r="M42" s="61">
        <f t="shared" si="16"/>
        <v>11</v>
      </c>
      <c r="N42" s="60">
        <f>VLOOKUP($A42,'Return Data'!$B$7:$R$2292,14,0)</f>
        <v>26.878299999999999</v>
      </c>
      <c r="O42" s="61">
        <f t="shared" si="10"/>
        <v>12</v>
      </c>
      <c r="P42" s="60">
        <f>VLOOKUP($A42,'Return Data'!$B$7:$R$2292,15,0)</f>
        <v>14.9207</v>
      </c>
      <c r="Q42" s="61">
        <f t="shared" si="11"/>
        <v>8</v>
      </c>
      <c r="R42" s="60">
        <f>VLOOKUP($A42,'Return Data'!$B$7:$R$2292,16,0)</f>
        <v>14.374599999999999</v>
      </c>
      <c r="S42" s="62">
        <f t="shared" si="17"/>
        <v>30</v>
      </c>
    </row>
    <row r="43" spans="1:19" x14ac:dyDescent="0.3">
      <c r="A43" s="58" t="s">
        <v>202</v>
      </c>
      <c r="B43" s="59">
        <f>VLOOKUP($A43,'Return Data'!$B$7:$R$2292,3,0)</f>
        <v>44827</v>
      </c>
      <c r="C43" s="60">
        <f>VLOOKUP($A43,'Return Data'!$B$7:$R$2292,4,0)</f>
        <v>29.043900000000001</v>
      </c>
      <c r="D43" s="60">
        <f>VLOOKUP($A43,'Return Data'!$B$7:$R$2292,10,0)</f>
        <v>17.3003</v>
      </c>
      <c r="E43" s="61">
        <f t="shared" si="12"/>
        <v>15</v>
      </c>
      <c r="F43" s="60">
        <f>VLOOKUP($A43,'Return Data'!$B$7:$R$2292,11,0)</f>
        <v>5.3334000000000001</v>
      </c>
      <c r="G43" s="61">
        <f t="shared" si="13"/>
        <v>20</v>
      </c>
      <c r="H43" s="60">
        <f>VLOOKUP($A43,'Return Data'!$B$7:$R$2292,12,0)</f>
        <v>6.0132000000000003</v>
      </c>
      <c r="I43" s="61">
        <f t="shared" si="14"/>
        <v>16</v>
      </c>
      <c r="J43" s="60">
        <f>VLOOKUP($A43,'Return Data'!$B$7:$R$2292,13,0)</f>
        <v>11.1707</v>
      </c>
      <c r="K43" s="61">
        <f t="shared" si="15"/>
        <v>8</v>
      </c>
      <c r="L43" s="60">
        <f>VLOOKUP($A43,'Return Data'!$B$7:$R$2292,17,0)</f>
        <v>38.0627</v>
      </c>
      <c r="M43" s="61">
        <f t="shared" si="16"/>
        <v>13</v>
      </c>
      <c r="N43" s="60">
        <f>VLOOKUP($A43,'Return Data'!$B$7:$R$2292,14,0)</f>
        <v>27.4711</v>
      </c>
      <c r="O43" s="61">
        <f t="shared" si="10"/>
        <v>11</v>
      </c>
      <c r="P43" s="60">
        <f>VLOOKUP($A43,'Return Data'!$B$7:$R$2292,15,0)</f>
        <v>15.4983</v>
      </c>
      <c r="Q43" s="61">
        <f t="shared" si="11"/>
        <v>7</v>
      </c>
      <c r="R43" s="60">
        <f>VLOOKUP($A43,'Return Data'!$B$7:$R$2292,16,0)</f>
        <v>15.2721</v>
      </c>
      <c r="S43" s="62">
        <f t="shared" si="17"/>
        <v>23</v>
      </c>
    </row>
    <row r="44" spans="1:19" x14ac:dyDescent="0.3">
      <c r="A44" s="58" t="s">
        <v>203</v>
      </c>
      <c r="B44" s="59">
        <f>VLOOKUP($A44,'Return Data'!$B$7:$R$2292,3,0)</f>
        <v>44827</v>
      </c>
      <c r="C44" s="60">
        <f>VLOOKUP($A44,'Return Data'!$B$7:$R$2292,4,0)</f>
        <v>29.244599999999998</v>
      </c>
      <c r="D44" s="60">
        <f>VLOOKUP($A44,'Return Data'!$B$7:$R$2292,10,0)</f>
        <v>18.069800000000001</v>
      </c>
      <c r="E44" s="61">
        <f t="shared" si="12"/>
        <v>11</v>
      </c>
      <c r="F44" s="60">
        <f>VLOOKUP($A44,'Return Data'!$B$7:$R$2292,11,0)</f>
        <v>6.0029000000000003</v>
      </c>
      <c r="G44" s="61">
        <f t="shared" si="13"/>
        <v>16</v>
      </c>
      <c r="H44" s="60">
        <f>VLOOKUP($A44,'Return Data'!$B$7:$R$2292,12,0)</f>
        <v>7.4908000000000001</v>
      </c>
      <c r="I44" s="61">
        <f t="shared" si="14"/>
        <v>12</v>
      </c>
      <c r="J44" s="60">
        <f>VLOOKUP($A44,'Return Data'!$B$7:$R$2292,13,0)</f>
        <v>13.854200000000001</v>
      </c>
      <c r="K44" s="61">
        <f t="shared" si="15"/>
        <v>4</v>
      </c>
      <c r="L44" s="60">
        <f>VLOOKUP($A44,'Return Data'!$B$7:$R$2292,17,0)</f>
        <v>39.8904</v>
      </c>
      <c r="M44" s="61">
        <f t="shared" si="16"/>
        <v>10</v>
      </c>
      <c r="N44" s="60">
        <f>VLOOKUP($A44,'Return Data'!$B$7:$R$2292,14,0)</f>
        <v>28.180599999999998</v>
      </c>
      <c r="O44" s="61">
        <f t="shared" si="10"/>
        <v>9</v>
      </c>
      <c r="P44" s="60">
        <f>VLOOKUP($A44,'Return Data'!$B$7:$R$2292,15,0)</f>
        <v>16.6919</v>
      </c>
      <c r="Q44" s="61">
        <f t="shared" si="11"/>
        <v>4</v>
      </c>
      <c r="R44" s="60">
        <f>VLOOKUP($A44,'Return Data'!$B$7:$R$2292,16,0)</f>
        <v>17.9956</v>
      </c>
      <c r="S44" s="62">
        <f t="shared" si="17"/>
        <v>7</v>
      </c>
    </row>
    <row r="45" spans="1:19" x14ac:dyDescent="0.3">
      <c r="A45" s="58" t="s">
        <v>204</v>
      </c>
      <c r="B45" s="59">
        <f>VLOOKUP($A45,'Return Data'!$B$7:$R$2292,3,0)</f>
        <v>44827</v>
      </c>
      <c r="C45" s="60">
        <f>VLOOKUP($A45,'Return Data'!$B$7:$R$2292,4,0)</f>
        <v>32.886600000000001</v>
      </c>
      <c r="D45" s="60">
        <f>VLOOKUP($A45,'Return Data'!$B$7:$R$2292,10,0)</f>
        <v>16.476199999999999</v>
      </c>
      <c r="E45" s="61">
        <f t="shared" si="12"/>
        <v>18</v>
      </c>
      <c r="F45" s="60">
        <f>VLOOKUP($A45,'Return Data'!$B$7:$R$2292,11,0)</f>
        <v>7.2678000000000003</v>
      </c>
      <c r="G45" s="61">
        <f t="shared" si="13"/>
        <v>10</v>
      </c>
      <c r="H45" s="60">
        <f>VLOOKUP($A45,'Return Data'!$B$7:$R$2292,12,0)</f>
        <v>8.5273000000000003</v>
      </c>
      <c r="I45" s="61">
        <f t="shared" si="14"/>
        <v>9</v>
      </c>
      <c r="J45" s="60">
        <f>VLOOKUP($A45,'Return Data'!$B$7:$R$2292,13,0)</f>
        <v>7.02</v>
      </c>
      <c r="K45" s="61">
        <f t="shared" si="15"/>
        <v>13</v>
      </c>
      <c r="L45" s="60">
        <f>VLOOKUP($A45,'Return Data'!$B$7:$R$2292,17,0)</f>
        <v>47.272300000000001</v>
      </c>
      <c r="M45" s="61">
        <f t="shared" si="16"/>
        <v>8</v>
      </c>
      <c r="N45" s="60">
        <f>VLOOKUP($A45,'Return Data'!$B$7:$R$2292,14,0)</f>
        <v>33.701799999999999</v>
      </c>
      <c r="O45" s="61">
        <f t="shared" si="10"/>
        <v>3</v>
      </c>
      <c r="P45" s="60"/>
      <c r="Q45" s="61"/>
      <c r="R45" s="60">
        <f>VLOOKUP($A45,'Return Data'!$B$7:$R$2292,16,0)</f>
        <v>24.240100000000002</v>
      </c>
      <c r="S45" s="62">
        <f t="shared" si="17"/>
        <v>3</v>
      </c>
    </row>
    <row r="46" spans="1:19" x14ac:dyDescent="0.3">
      <c r="A46" s="58" t="s">
        <v>205</v>
      </c>
      <c r="B46" s="59">
        <f>VLOOKUP($A46,'Return Data'!$B$7:$R$2292,3,0)</f>
        <v>44827</v>
      </c>
      <c r="C46" s="60">
        <f>VLOOKUP($A46,'Return Data'!$B$7:$R$2292,4,0)</f>
        <v>17.203499999999998</v>
      </c>
      <c r="D46" s="60">
        <f>VLOOKUP($A46,'Return Data'!$B$7:$R$2292,10,0)</f>
        <v>12.466900000000001</v>
      </c>
      <c r="E46" s="61">
        <f t="shared" si="12"/>
        <v>46</v>
      </c>
      <c r="F46" s="60">
        <f>VLOOKUP($A46,'Return Data'!$B$7:$R$2292,11,0)</f>
        <v>1.6329</v>
      </c>
      <c r="G46" s="61">
        <f t="shared" si="13"/>
        <v>46</v>
      </c>
      <c r="H46" s="60">
        <f>VLOOKUP($A46,'Return Data'!$B$7:$R$2292,12,0)</f>
        <v>2.9304999999999999</v>
      </c>
      <c r="I46" s="61">
        <f t="shared" si="14"/>
        <v>31</v>
      </c>
      <c r="J46" s="60">
        <f>VLOOKUP($A46,'Return Data'!$B$7:$R$2292,13,0)</f>
        <v>3.5326</v>
      </c>
      <c r="K46" s="61">
        <f t="shared" si="15"/>
        <v>19</v>
      </c>
      <c r="L46" s="60">
        <f>VLOOKUP($A46,'Return Data'!$B$7:$R$2292,17,0)</f>
        <v>29.043199999999999</v>
      </c>
      <c r="M46" s="61">
        <f t="shared" si="16"/>
        <v>37</v>
      </c>
      <c r="N46" s="60">
        <f>VLOOKUP($A46,'Return Data'!$B$7:$R$2292,14,0)</f>
        <v>17.9236</v>
      </c>
      <c r="O46" s="61">
        <f t="shared" si="10"/>
        <v>30</v>
      </c>
      <c r="P46" s="60"/>
      <c r="Q46" s="61"/>
      <c r="R46" s="60">
        <f>VLOOKUP($A46,'Return Data'!$B$7:$R$2292,16,0)</f>
        <v>12.8255</v>
      </c>
      <c r="S46" s="62">
        <f t="shared" si="17"/>
        <v>49</v>
      </c>
    </row>
    <row r="47" spans="1:19" x14ac:dyDescent="0.3">
      <c r="A47" s="58" t="s">
        <v>206</v>
      </c>
      <c r="B47" s="59">
        <f>VLOOKUP($A47,'Return Data'!$B$7:$R$2292,3,0)</f>
        <v>44827</v>
      </c>
      <c r="C47" s="60">
        <f>VLOOKUP($A47,'Return Data'!$B$7:$R$2292,4,0)</f>
        <v>18.851800000000001</v>
      </c>
      <c r="D47" s="60">
        <f>VLOOKUP($A47,'Return Data'!$B$7:$R$2292,10,0)</f>
        <v>17.91</v>
      </c>
      <c r="E47" s="61">
        <f t="shared" si="12"/>
        <v>13</v>
      </c>
      <c r="F47" s="60">
        <f>VLOOKUP($A47,'Return Data'!$B$7:$R$2292,11,0)</f>
        <v>7.1380999999999997</v>
      </c>
      <c r="G47" s="61">
        <f t="shared" si="13"/>
        <v>11</v>
      </c>
      <c r="H47" s="60">
        <f>VLOOKUP($A47,'Return Data'!$B$7:$R$2292,12,0)</f>
        <v>4.5034999999999998</v>
      </c>
      <c r="I47" s="61">
        <f t="shared" si="14"/>
        <v>24</v>
      </c>
      <c r="J47" s="60">
        <f>VLOOKUP($A47,'Return Data'!$B$7:$R$2292,13,0)</f>
        <v>4.1231</v>
      </c>
      <c r="K47" s="61">
        <f t="shared" si="15"/>
        <v>18</v>
      </c>
      <c r="L47" s="60">
        <f>VLOOKUP($A47,'Return Data'!$B$7:$R$2292,17,0)</f>
        <v>31.702400000000001</v>
      </c>
      <c r="M47" s="61">
        <f t="shared" si="16"/>
        <v>21</v>
      </c>
      <c r="N47" s="60">
        <f>VLOOKUP($A47,'Return Data'!$B$7:$R$2292,14,0)</f>
        <v>19.792000000000002</v>
      </c>
      <c r="O47" s="61">
        <f t="shared" si="10"/>
        <v>20</v>
      </c>
      <c r="P47" s="60"/>
      <c r="Q47" s="61"/>
      <c r="R47" s="60">
        <f>VLOOKUP($A47,'Return Data'!$B$7:$R$2292,16,0)</f>
        <v>16.340699999999998</v>
      </c>
      <c r="S47" s="62">
        <f t="shared" si="17"/>
        <v>15</v>
      </c>
    </row>
    <row r="48" spans="1:19" x14ac:dyDescent="0.3">
      <c r="A48" s="58" t="s">
        <v>207</v>
      </c>
      <c r="B48" s="59">
        <f>VLOOKUP($A48,'Return Data'!$B$7:$R$2292,3,0)</f>
        <v>44827</v>
      </c>
      <c r="C48" s="60">
        <f>VLOOKUP($A48,'Return Data'!$B$7:$R$2292,4,0)</f>
        <v>65.215199999999996</v>
      </c>
      <c r="D48" s="60">
        <f>VLOOKUP($A48,'Return Data'!$B$7:$R$2292,10,0)</f>
        <v>17.3155</v>
      </c>
      <c r="E48" s="61">
        <f t="shared" si="12"/>
        <v>14</v>
      </c>
      <c r="F48" s="60">
        <f>VLOOKUP($A48,'Return Data'!$B$7:$R$2292,11,0)</f>
        <v>9.2095000000000002</v>
      </c>
      <c r="G48" s="61">
        <f t="shared" si="13"/>
        <v>5</v>
      </c>
      <c r="H48" s="60">
        <f>VLOOKUP($A48,'Return Data'!$B$7:$R$2292,12,0)</f>
        <v>11.1694</v>
      </c>
      <c r="I48" s="61">
        <f t="shared" si="14"/>
        <v>5</v>
      </c>
      <c r="J48" s="60">
        <f>VLOOKUP($A48,'Return Data'!$B$7:$R$2292,13,0)</f>
        <v>7.5946999999999996</v>
      </c>
      <c r="K48" s="61">
        <f t="shared" si="15"/>
        <v>12</v>
      </c>
      <c r="L48" s="60">
        <f>VLOOKUP($A48,'Return Data'!$B$7:$R$2292,17,0)</f>
        <v>40.162199999999999</v>
      </c>
      <c r="M48" s="61">
        <f t="shared" si="16"/>
        <v>9</v>
      </c>
      <c r="N48" s="60">
        <f>VLOOKUP($A48,'Return Data'!$B$7:$R$2292,14,0)</f>
        <v>34.346600000000002</v>
      </c>
      <c r="O48" s="61">
        <f t="shared" si="10"/>
        <v>2</v>
      </c>
      <c r="P48" s="60">
        <f>VLOOKUP($A48,'Return Data'!$B$7:$R$2292,15,0)</f>
        <v>23.878699999999998</v>
      </c>
      <c r="Q48" s="61">
        <f>RANK(P48,P$8:P$63,0)</f>
        <v>2</v>
      </c>
      <c r="R48" s="60">
        <f>VLOOKUP($A48,'Return Data'!$B$7:$R$2292,16,0)</f>
        <v>24.695900000000002</v>
      </c>
      <c r="S48" s="62">
        <f t="shared" si="17"/>
        <v>2</v>
      </c>
    </row>
    <row r="49" spans="1:19" x14ac:dyDescent="0.3">
      <c r="A49" s="58" t="s">
        <v>208</v>
      </c>
      <c r="B49" s="59">
        <f>VLOOKUP($A49,'Return Data'!$B$7:$R$2292,3,0)</f>
        <v>44827</v>
      </c>
      <c r="C49" s="60">
        <f>VLOOKUP($A49,'Return Data'!$B$7:$R$2292,4,0)</f>
        <v>16.607700000000001</v>
      </c>
      <c r="D49" s="60">
        <f>VLOOKUP($A49,'Return Data'!$B$7:$R$2292,10,0)</f>
        <v>13.699199999999999</v>
      </c>
      <c r="E49" s="61">
        <f t="shared" si="12"/>
        <v>39</v>
      </c>
      <c r="F49" s="60">
        <f>VLOOKUP($A49,'Return Data'!$B$7:$R$2292,11,0)</f>
        <v>5.0933999999999999</v>
      </c>
      <c r="G49" s="61">
        <f t="shared" si="13"/>
        <v>23</v>
      </c>
      <c r="H49" s="60">
        <f>VLOOKUP($A49,'Return Data'!$B$7:$R$2292,12,0)</f>
        <v>3.7307000000000001</v>
      </c>
      <c r="I49" s="61">
        <f t="shared" si="14"/>
        <v>28</v>
      </c>
      <c r="J49" s="60">
        <f>VLOOKUP($A49,'Return Data'!$B$7:$R$2292,13,0)</f>
        <v>-0.96009999999999995</v>
      </c>
      <c r="K49" s="61">
        <f t="shared" si="15"/>
        <v>41</v>
      </c>
      <c r="L49" s="60">
        <f>VLOOKUP($A49,'Return Data'!$B$7:$R$2292,17,0)</f>
        <v>21.916899999999998</v>
      </c>
      <c r="M49" s="61">
        <f t="shared" si="16"/>
        <v>51</v>
      </c>
      <c r="N49" s="60">
        <f>VLOOKUP($A49,'Return Data'!$B$7:$R$2292,14,0)</f>
        <v>14.738200000000001</v>
      </c>
      <c r="O49" s="61">
        <f t="shared" si="10"/>
        <v>43</v>
      </c>
      <c r="P49" s="60"/>
      <c r="Q49" s="61"/>
      <c r="R49" s="60">
        <f>VLOOKUP($A49,'Return Data'!$B$7:$R$2292,16,0)</f>
        <v>14.8535</v>
      </c>
      <c r="S49" s="62">
        <f t="shared" si="17"/>
        <v>27</v>
      </c>
    </row>
    <row r="50" spans="1:19" x14ac:dyDescent="0.3">
      <c r="A50" s="58" t="s">
        <v>209</v>
      </c>
      <c r="B50" s="59">
        <f>VLOOKUP($A50,'Return Data'!$B$7:$R$2292,3,0)</f>
        <v>44827</v>
      </c>
      <c r="C50" s="60">
        <f>VLOOKUP($A50,'Return Data'!$B$7:$R$2292,4,0)</f>
        <v>158.97970000000001</v>
      </c>
      <c r="D50" s="60">
        <f>VLOOKUP($A50,'Return Data'!$B$7:$R$2292,10,0)</f>
        <v>15.3771</v>
      </c>
      <c r="E50" s="61">
        <f t="shared" si="12"/>
        <v>20</v>
      </c>
      <c r="F50" s="60">
        <f>VLOOKUP($A50,'Return Data'!$B$7:$R$2292,11,0)</f>
        <v>6.0353000000000003</v>
      </c>
      <c r="G50" s="61">
        <f t="shared" si="13"/>
        <v>15</v>
      </c>
      <c r="H50" s="60">
        <f>VLOOKUP($A50,'Return Data'!$B$7:$R$2292,12,0)</f>
        <v>5.5894000000000004</v>
      </c>
      <c r="I50" s="61">
        <f t="shared" si="14"/>
        <v>18</v>
      </c>
      <c r="J50" s="60">
        <f>VLOOKUP($A50,'Return Data'!$B$7:$R$2292,13,0)</f>
        <v>2.5125000000000002</v>
      </c>
      <c r="K50" s="61">
        <f t="shared" si="15"/>
        <v>26</v>
      </c>
      <c r="L50" s="60">
        <f>VLOOKUP($A50,'Return Data'!$B$7:$R$2292,17,0)</f>
        <v>29.533100000000001</v>
      </c>
      <c r="M50" s="61">
        <f t="shared" si="16"/>
        <v>32</v>
      </c>
      <c r="N50" s="60">
        <f>VLOOKUP($A50,'Return Data'!$B$7:$R$2292,14,0)</f>
        <v>15.600199999999999</v>
      </c>
      <c r="O50" s="61">
        <f t="shared" si="10"/>
        <v>40</v>
      </c>
      <c r="P50" s="60">
        <f>VLOOKUP($A50,'Return Data'!$B$7:$R$2292,15,0)</f>
        <v>9.3976000000000006</v>
      </c>
      <c r="Q50" s="61">
        <f>RANK(P50,P$8:P$63,0)</f>
        <v>36</v>
      </c>
      <c r="R50" s="60">
        <f>VLOOKUP($A50,'Return Data'!$B$7:$R$2292,16,0)</f>
        <v>12.9321</v>
      </c>
      <c r="S50" s="62">
        <f t="shared" si="17"/>
        <v>48</v>
      </c>
    </row>
    <row r="51" spans="1:19" x14ac:dyDescent="0.3">
      <c r="A51" s="58" t="s">
        <v>210</v>
      </c>
      <c r="B51" s="59">
        <f>VLOOKUP($A51,'Return Data'!$B$7:$R$2292,3,0)</f>
        <v>44827</v>
      </c>
      <c r="C51" s="60">
        <f>VLOOKUP($A51,'Return Data'!$B$7:$R$2292,4,0)</f>
        <v>20.443200000000001</v>
      </c>
      <c r="D51" s="60">
        <f>VLOOKUP($A51,'Return Data'!$B$7:$R$2292,10,0)</f>
        <v>21.761800000000001</v>
      </c>
      <c r="E51" s="61">
        <f t="shared" si="12"/>
        <v>2</v>
      </c>
      <c r="F51" s="60">
        <f>VLOOKUP($A51,'Return Data'!$B$7:$R$2292,11,0)</f>
        <v>8.1994000000000007</v>
      </c>
      <c r="G51" s="61">
        <f t="shared" si="13"/>
        <v>7</v>
      </c>
      <c r="H51" s="60">
        <f>VLOOKUP($A51,'Return Data'!$B$7:$R$2292,12,0)</f>
        <v>9.8589000000000002</v>
      </c>
      <c r="I51" s="61">
        <f t="shared" si="14"/>
        <v>6</v>
      </c>
      <c r="J51" s="60">
        <f>VLOOKUP($A51,'Return Data'!$B$7:$R$2292,13,0)</f>
        <v>12.148999999999999</v>
      </c>
      <c r="K51" s="61">
        <f t="shared" si="15"/>
        <v>7</v>
      </c>
      <c r="L51" s="60">
        <f>VLOOKUP($A51,'Return Data'!$B$7:$R$2292,17,0)</f>
        <v>52.481000000000002</v>
      </c>
      <c r="M51" s="61">
        <f t="shared" si="16"/>
        <v>6</v>
      </c>
      <c r="N51" s="60">
        <f>VLOOKUP($A51,'Return Data'!$B$7:$R$2292,14,0)</f>
        <v>27.745000000000001</v>
      </c>
      <c r="O51" s="61">
        <f t="shared" si="10"/>
        <v>10</v>
      </c>
      <c r="P51" s="60">
        <f>VLOOKUP($A51,'Return Data'!$B$7:$R$2292,15,0)</f>
        <v>10.351100000000001</v>
      </c>
      <c r="Q51" s="61">
        <f>RANK(P51,P$8:P$63,0)</f>
        <v>32</v>
      </c>
      <c r="R51" s="60">
        <f>VLOOKUP($A51,'Return Data'!$B$7:$R$2292,16,0)</f>
        <v>13.003399999999999</v>
      </c>
      <c r="S51" s="62">
        <f t="shared" si="17"/>
        <v>46</v>
      </c>
    </row>
    <row r="52" spans="1:19" x14ac:dyDescent="0.3">
      <c r="A52" s="58" t="s">
        <v>211</v>
      </c>
      <c r="B52" s="59">
        <f>VLOOKUP($A52,'Return Data'!$B$7:$R$2292,3,0)</f>
        <v>44827</v>
      </c>
      <c r="C52" s="60">
        <f>VLOOKUP($A52,'Return Data'!$B$7:$R$2292,4,0)</f>
        <v>17.581099999999999</v>
      </c>
      <c r="D52" s="60">
        <f>VLOOKUP($A52,'Return Data'!$B$7:$R$2292,10,0)</f>
        <v>21.507100000000001</v>
      </c>
      <c r="E52" s="61">
        <f t="shared" si="12"/>
        <v>5</v>
      </c>
      <c r="F52" s="60">
        <f>VLOOKUP($A52,'Return Data'!$B$7:$R$2292,11,0)</f>
        <v>8.0350999999999999</v>
      </c>
      <c r="G52" s="61">
        <f t="shared" si="13"/>
        <v>8</v>
      </c>
      <c r="H52" s="60">
        <f>VLOOKUP($A52,'Return Data'!$B$7:$R$2292,12,0)</f>
        <v>9.6037999999999997</v>
      </c>
      <c r="I52" s="61">
        <f t="shared" si="14"/>
        <v>7</v>
      </c>
      <c r="J52" s="60">
        <f>VLOOKUP($A52,'Return Data'!$B$7:$R$2292,13,0)</f>
        <v>12.251799999999999</v>
      </c>
      <c r="K52" s="61">
        <f t="shared" si="15"/>
        <v>6</v>
      </c>
      <c r="L52" s="60">
        <f>VLOOKUP($A52,'Return Data'!$B$7:$R$2292,17,0)</f>
        <v>53.279899999999998</v>
      </c>
      <c r="M52" s="61">
        <f t="shared" si="16"/>
        <v>4</v>
      </c>
      <c r="N52" s="60">
        <f>VLOOKUP($A52,'Return Data'!$B$7:$R$2292,14,0)</f>
        <v>28.2819</v>
      </c>
      <c r="O52" s="61">
        <f t="shared" si="10"/>
        <v>8</v>
      </c>
      <c r="P52" s="60"/>
      <c r="Q52" s="61"/>
      <c r="R52" s="60">
        <f>VLOOKUP($A52,'Return Data'!$B$7:$R$2292,16,0)</f>
        <v>10.7951</v>
      </c>
      <c r="S52" s="62">
        <f t="shared" si="17"/>
        <v>54</v>
      </c>
    </row>
    <row r="53" spans="1:19" x14ac:dyDescent="0.3">
      <c r="A53" s="58" t="s">
        <v>212</v>
      </c>
      <c r="B53" s="59">
        <f>VLOOKUP($A53,'Return Data'!$B$7:$R$2292,3,0)</f>
        <v>44827</v>
      </c>
      <c r="C53" s="60">
        <f>VLOOKUP($A53,'Return Data'!$B$7:$R$2292,4,0)</f>
        <v>17.198599999999999</v>
      </c>
      <c r="D53" s="60">
        <f>VLOOKUP($A53,'Return Data'!$B$7:$R$2292,10,0)</f>
        <v>20.757999999999999</v>
      </c>
      <c r="E53" s="61">
        <f t="shared" si="12"/>
        <v>6</v>
      </c>
      <c r="F53" s="60">
        <f>VLOOKUP($A53,'Return Data'!$B$7:$R$2292,11,0)</f>
        <v>6.8834</v>
      </c>
      <c r="G53" s="61">
        <f t="shared" si="13"/>
        <v>12</v>
      </c>
      <c r="H53" s="60">
        <f>VLOOKUP($A53,'Return Data'!$B$7:$R$2292,12,0)</f>
        <v>8.2360000000000007</v>
      </c>
      <c r="I53" s="61">
        <f t="shared" si="14"/>
        <v>10</v>
      </c>
      <c r="J53" s="60">
        <f>VLOOKUP($A53,'Return Data'!$B$7:$R$2292,13,0)</f>
        <v>10.040100000000001</v>
      </c>
      <c r="K53" s="61">
        <f t="shared" si="15"/>
        <v>11</v>
      </c>
      <c r="L53" s="60">
        <f>VLOOKUP($A53,'Return Data'!$B$7:$R$2292,17,0)</f>
        <v>53.777500000000003</v>
      </c>
      <c r="M53" s="61">
        <f t="shared" si="16"/>
        <v>2</v>
      </c>
      <c r="N53" s="60">
        <f>VLOOKUP($A53,'Return Data'!$B$7:$R$2292,14,0)</f>
        <v>28.727</v>
      </c>
      <c r="O53" s="61">
        <f t="shared" si="10"/>
        <v>5</v>
      </c>
      <c r="P53" s="60"/>
      <c r="Q53" s="61"/>
      <c r="R53" s="60">
        <f>VLOOKUP($A53,'Return Data'!$B$7:$R$2292,16,0)</f>
        <v>10.942299999999999</v>
      </c>
      <c r="S53" s="62">
        <f t="shared" si="17"/>
        <v>53</v>
      </c>
    </row>
    <row r="54" spans="1:19" x14ac:dyDescent="0.3">
      <c r="A54" s="58" t="s">
        <v>213</v>
      </c>
      <c r="B54" s="59">
        <f>VLOOKUP($A54,'Return Data'!$B$7:$R$2292,3,0)</f>
        <v>44827</v>
      </c>
      <c r="C54" s="60">
        <f>VLOOKUP($A54,'Return Data'!$B$7:$R$2292,4,0)</f>
        <v>16.552900000000001</v>
      </c>
      <c r="D54" s="60">
        <f>VLOOKUP($A54,'Return Data'!$B$7:$R$2292,10,0)</f>
        <v>20.6585</v>
      </c>
      <c r="E54" s="61">
        <f t="shared" si="12"/>
        <v>7</v>
      </c>
      <c r="F54" s="60">
        <f>VLOOKUP($A54,'Return Data'!$B$7:$R$2292,11,0)</f>
        <v>7.8785999999999996</v>
      </c>
      <c r="G54" s="61">
        <f t="shared" si="13"/>
        <v>9</v>
      </c>
      <c r="H54" s="60">
        <f>VLOOKUP($A54,'Return Data'!$B$7:$R$2292,12,0)</f>
        <v>8.8749000000000002</v>
      </c>
      <c r="I54" s="61">
        <f t="shared" si="14"/>
        <v>8</v>
      </c>
      <c r="J54" s="60">
        <f>VLOOKUP($A54,'Return Data'!$B$7:$R$2292,13,0)</f>
        <v>10.810700000000001</v>
      </c>
      <c r="K54" s="61">
        <f t="shared" si="15"/>
        <v>9</v>
      </c>
      <c r="L54" s="60">
        <f>VLOOKUP($A54,'Return Data'!$B$7:$R$2292,17,0)</f>
        <v>55.639099999999999</v>
      </c>
      <c r="M54" s="61">
        <f t="shared" si="16"/>
        <v>1</v>
      </c>
      <c r="N54" s="60">
        <f>VLOOKUP($A54,'Return Data'!$B$7:$R$2292,14,0)</f>
        <v>28.959399999999999</v>
      </c>
      <c r="O54" s="61">
        <f t="shared" si="10"/>
        <v>4</v>
      </c>
      <c r="P54" s="60"/>
      <c r="Q54" s="61"/>
      <c r="R54" s="60">
        <f>VLOOKUP($A54,'Return Data'!$B$7:$R$2292,16,0)</f>
        <v>10.6295</v>
      </c>
      <c r="S54" s="62">
        <f t="shared" si="17"/>
        <v>55</v>
      </c>
    </row>
    <row r="55" spans="1:19" x14ac:dyDescent="0.3">
      <c r="A55" s="58" t="s">
        <v>214</v>
      </c>
      <c r="B55" s="59">
        <f>VLOOKUP($A55,'Return Data'!$B$7:$R$2292,3,0)</f>
        <v>44827</v>
      </c>
      <c r="C55" s="60">
        <f>VLOOKUP($A55,'Return Data'!$B$7:$R$2292,4,0)</f>
        <v>22.677</v>
      </c>
      <c r="D55" s="60">
        <f>VLOOKUP($A55,'Return Data'!$B$7:$R$2292,10,0)</f>
        <v>13.6065</v>
      </c>
      <c r="E55" s="61">
        <f t="shared" si="12"/>
        <v>40</v>
      </c>
      <c r="F55" s="60">
        <f>VLOOKUP($A55,'Return Data'!$B$7:$R$2292,11,0)</f>
        <v>4.3811</v>
      </c>
      <c r="G55" s="61">
        <f t="shared" si="13"/>
        <v>28</v>
      </c>
      <c r="H55" s="60">
        <f>VLOOKUP($A55,'Return Data'!$B$7:$R$2292,12,0)</f>
        <v>6.1254999999999997</v>
      </c>
      <c r="I55" s="61">
        <f t="shared" si="14"/>
        <v>15</v>
      </c>
      <c r="J55" s="60">
        <f>VLOOKUP($A55,'Return Data'!$B$7:$R$2292,13,0)</f>
        <v>3.1667999999999998</v>
      </c>
      <c r="K55" s="61">
        <f t="shared" si="15"/>
        <v>23</v>
      </c>
      <c r="L55" s="60">
        <f>VLOOKUP($A55,'Return Data'!$B$7:$R$2292,17,0)</f>
        <v>29.253399999999999</v>
      </c>
      <c r="M55" s="61">
        <f t="shared" si="16"/>
        <v>35</v>
      </c>
      <c r="N55" s="60">
        <f>VLOOKUP($A55,'Return Data'!$B$7:$R$2292,14,0)</f>
        <v>18.5885</v>
      </c>
      <c r="O55" s="61">
        <f t="shared" si="10"/>
        <v>28</v>
      </c>
      <c r="P55" s="60">
        <f>VLOOKUP($A55,'Return Data'!$B$7:$R$2292,15,0)</f>
        <v>12.125999999999999</v>
      </c>
      <c r="Q55" s="61">
        <f>RANK(P55,P$8:P$63,0)</f>
        <v>22</v>
      </c>
      <c r="R55" s="60">
        <f>VLOOKUP($A55,'Return Data'!$B$7:$R$2292,16,0)</f>
        <v>11.5328</v>
      </c>
      <c r="S55" s="62">
        <f t="shared" si="17"/>
        <v>52</v>
      </c>
    </row>
    <row r="56" spans="1:19" x14ac:dyDescent="0.3">
      <c r="A56" s="58" t="s">
        <v>215</v>
      </c>
      <c r="B56" s="59">
        <f>VLOOKUP($A56,'Return Data'!$B$7:$R$2292,3,0)</f>
        <v>44827</v>
      </c>
      <c r="C56" s="60">
        <f>VLOOKUP($A56,'Return Data'!$B$7:$R$2292,4,0)</f>
        <v>24.637699999999999</v>
      </c>
      <c r="D56" s="60">
        <f>VLOOKUP($A56,'Return Data'!$B$7:$R$2292,10,0)</f>
        <v>13.213800000000001</v>
      </c>
      <c r="E56" s="61">
        <f t="shared" si="12"/>
        <v>44</v>
      </c>
      <c r="F56" s="60">
        <f>VLOOKUP($A56,'Return Data'!$B$7:$R$2292,11,0)</f>
        <v>4.0575000000000001</v>
      </c>
      <c r="G56" s="61">
        <f t="shared" si="13"/>
        <v>31</v>
      </c>
      <c r="H56" s="60">
        <f>VLOOKUP($A56,'Return Data'!$B$7:$R$2292,12,0)</f>
        <v>5.4069000000000003</v>
      </c>
      <c r="I56" s="61">
        <f t="shared" si="14"/>
        <v>19</v>
      </c>
      <c r="J56" s="60">
        <f>VLOOKUP($A56,'Return Data'!$B$7:$R$2292,13,0)</f>
        <v>2.8096000000000001</v>
      </c>
      <c r="K56" s="61">
        <f t="shared" si="15"/>
        <v>25</v>
      </c>
      <c r="L56" s="60">
        <f>VLOOKUP($A56,'Return Data'!$B$7:$R$2292,17,0)</f>
        <v>28.494700000000002</v>
      </c>
      <c r="M56" s="61">
        <f t="shared" si="16"/>
        <v>39</v>
      </c>
      <c r="N56" s="60">
        <f>VLOOKUP($A56,'Return Data'!$B$7:$R$2292,14,0)</f>
        <v>18.642099999999999</v>
      </c>
      <c r="O56" s="61">
        <f t="shared" si="10"/>
        <v>26</v>
      </c>
      <c r="P56" s="60">
        <f>VLOOKUP($A56,'Return Data'!$B$7:$R$2292,15,0)</f>
        <v>12.709199999999999</v>
      </c>
      <c r="Q56" s="61">
        <f>RANK(P56,P$8:P$63,0)</f>
        <v>19</v>
      </c>
      <c r="R56" s="60">
        <f>VLOOKUP($A56,'Return Data'!$B$7:$R$2292,16,0)</f>
        <v>14.850300000000001</v>
      </c>
      <c r="S56" s="62">
        <f t="shared" si="17"/>
        <v>28</v>
      </c>
    </row>
    <row r="57" spans="1:19" x14ac:dyDescent="0.3">
      <c r="A57" s="58" t="s">
        <v>216</v>
      </c>
      <c r="B57" s="59">
        <f>VLOOKUP($A57,'Return Data'!$B$7:$R$2292,3,0)</f>
        <v>44827</v>
      </c>
      <c r="C57" s="60">
        <f>VLOOKUP($A57,'Return Data'!$B$7:$R$2292,4,0)</f>
        <v>17.286999999999999</v>
      </c>
      <c r="D57" s="60">
        <f>VLOOKUP($A57,'Return Data'!$B$7:$R$2292,10,0)</f>
        <v>21.584499999999998</v>
      </c>
      <c r="E57" s="61">
        <f t="shared" si="12"/>
        <v>3</v>
      </c>
      <c r="F57" s="60">
        <f>VLOOKUP($A57,'Return Data'!$B$7:$R$2292,11,0)</f>
        <v>10.588699999999999</v>
      </c>
      <c r="G57" s="61">
        <f t="shared" si="13"/>
        <v>3</v>
      </c>
      <c r="H57" s="60">
        <f>VLOOKUP($A57,'Return Data'!$B$7:$R$2292,12,0)</f>
        <v>11.962400000000001</v>
      </c>
      <c r="I57" s="61">
        <f t="shared" si="14"/>
        <v>3</v>
      </c>
      <c r="J57" s="60">
        <f>VLOOKUP($A57,'Return Data'!$B$7:$R$2292,13,0)</f>
        <v>16.275300000000001</v>
      </c>
      <c r="K57" s="61">
        <f t="shared" si="15"/>
        <v>2</v>
      </c>
      <c r="L57" s="60">
        <f>VLOOKUP($A57,'Return Data'!$B$7:$R$2292,17,0)</f>
        <v>53.3583</v>
      </c>
      <c r="M57" s="61">
        <f t="shared" si="16"/>
        <v>3</v>
      </c>
      <c r="N57" s="60">
        <f>VLOOKUP($A57,'Return Data'!$B$7:$R$2292,14,0)</f>
        <v>28.5318</v>
      </c>
      <c r="O57" s="61">
        <f t="shared" si="10"/>
        <v>6</v>
      </c>
      <c r="P57" s="60"/>
      <c r="Q57" s="61"/>
      <c r="R57" s="60">
        <f>VLOOKUP($A57,'Return Data'!$B$7:$R$2292,16,0)</f>
        <v>12.955399999999999</v>
      </c>
      <c r="S57" s="62">
        <f t="shared" si="17"/>
        <v>47</v>
      </c>
    </row>
    <row r="58" spans="1:19" x14ac:dyDescent="0.3">
      <c r="A58" s="58" t="s">
        <v>217</v>
      </c>
      <c r="B58" s="59">
        <f>VLOOKUP($A58,'Return Data'!$B$7:$R$2292,3,0)</f>
        <v>44827</v>
      </c>
      <c r="C58" s="60">
        <f>VLOOKUP($A58,'Return Data'!$B$7:$R$2292,4,0)</f>
        <v>19.726800000000001</v>
      </c>
      <c r="D58" s="60">
        <f>VLOOKUP($A58,'Return Data'!$B$7:$R$2292,10,0)</f>
        <v>21.5153</v>
      </c>
      <c r="E58" s="61">
        <f t="shared" si="12"/>
        <v>4</v>
      </c>
      <c r="F58" s="60">
        <f>VLOOKUP($A58,'Return Data'!$B$7:$R$2292,11,0)</f>
        <v>10.2247</v>
      </c>
      <c r="G58" s="61">
        <f t="shared" si="13"/>
        <v>4</v>
      </c>
      <c r="H58" s="60">
        <f>VLOOKUP($A58,'Return Data'!$B$7:$R$2292,12,0)</f>
        <v>11.177</v>
      </c>
      <c r="I58" s="61">
        <f t="shared" si="14"/>
        <v>4</v>
      </c>
      <c r="J58" s="60">
        <f>VLOOKUP($A58,'Return Data'!$B$7:$R$2292,13,0)</f>
        <v>16.028400000000001</v>
      </c>
      <c r="K58" s="61">
        <f t="shared" si="15"/>
        <v>3</v>
      </c>
      <c r="L58" s="60">
        <f>VLOOKUP($A58,'Return Data'!$B$7:$R$2292,17,0)</f>
        <v>52.800800000000002</v>
      </c>
      <c r="M58" s="61">
        <f t="shared" si="16"/>
        <v>5</v>
      </c>
      <c r="N58" s="60">
        <f>VLOOKUP($A58,'Return Data'!$B$7:$R$2292,14,0)</f>
        <v>28.412600000000001</v>
      </c>
      <c r="O58" s="61">
        <f t="shared" si="10"/>
        <v>7</v>
      </c>
      <c r="P58" s="60"/>
      <c r="Q58" s="61"/>
      <c r="R58" s="60">
        <f>VLOOKUP($A58,'Return Data'!$B$7:$R$2292,16,0)</f>
        <v>17.385899999999999</v>
      </c>
      <c r="S58" s="62">
        <f t="shared" si="17"/>
        <v>12</v>
      </c>
    </row>
    <row r="59" spans="1:19" x14ac:dyDescent="0.3">
      <c r="A59" s="58" t="s">
        <v>1907</v>
      </c>
      <c r="B59" s="59">
        <f>VLOOKUP($A59,'Return Data'!$B$7:$R$2292,3,0)</f>
        <v>44827</v>
      </c>
      <c r="C59" s="60">
        <f>VLOOKUP($A59,'Return Data'!$B$7:$R$2292,4,0)</f>
        <v>354.0086</v>
      </c>
      <c r="D59" s="60">
        <f>VLOOKUP($A59,'Return Data'!$B$7:$R$2292,10,0)</f>
        <v>14.322800000000001</v>
      </c>
      <c r="E59" s="61">
        <f t="shared" si="12"/>
        <v>35</v>
      </c>
      <c r="F59" s="60">
        <f>VLOOKUP($A59,'Return Data'!$B$7:$R$2292,11,0)</f>
        <v>5.2630999999999997</v>
      </c>
      <c r="G59" s="61">
        <f t="shared" si="13"/>
        <v>22</v>
      </c>
      <c r="H59" s="60">
        <f>VLOOKUP($A59,'Return Data'!$B$7:$R$2292,12,0)</f>
        <v>4.8541999999999996</v>
      </c>
      <c r="I59" s="61">
        <f t="shared" si="14"/>
        <v>21</v>
      </c>
      <c r="J59" s="60">
        <f>VLOOKUP($A59,'Return Data'!$B$7:$R$2292,13,0)</f>
        <v>3.3210000000000002</v>
      </c>
      <c r="K59" s="61">
        <f t="shared" si="15"/>
        <v>21</v>
      </c>
      <c r="L59" s="60">
        <f>VLOOKUP($A59,'Return Data'!$B$7:$R$2292,17,0)</f>
        <v>31.606400000000001</v>
      </c>
      <c r="M59" s="61">
        <f t="shared" si="16"/>
        <v>22</v>
      </c>
      <c r="N59" s="60">
        <f>VLOOKUP($A59,'Return Data'!$B$7:$R$2292,14,0)</f>
        <v>19.100999999999999</v>
      </c>
      <c r="O59" s="61">
        <f t="shared" si="10"/>
        <v>24</v>
      </c>
      <c r="P59" s="60">
        <f>VLOOKUP($A59,'Return Data'!$B$7:$R$2292,15,0)</f>
        <v>11.632400000000001</v>
      </c>
      <c r="Q59" s="61">
        <f>RANK(P59,P$8:P$63,0)</f>
        <v>25</v>
      </c>
      <c r="R59" s="60">
        <f>VLOOKUP($A59,'Return Data'!$B$7:$R$2292,16,0)</f>
        <v>15.693300000000001</v>
      </c>
      <c r="S59" s="62">
        <f t="shared" si="17"/>
        <v>19</v>
      </c>
    </row>
    <row r="60" spans="1:19" x14ac:dyDescent="0.3">
      <c r="A60" s="58" t="s">
        <v>218</v>
      </c>
      <c r="B60" s="59">
        <f>VLOOKUP($A60,'Return Data'!$B$7:$R$2292,3,0)</f>
        <v>44827</v>
      </c>
      <c r="C60" s="60">
        <f>VLOOKUP($A60,'Return Data'!$B$7:$R$2292,4,0)</f>
        <v>31.636099999999999</v>
      </c>
      <c r="D60" s="60">
        <f>VLOOKUP($A60,'Return Data'!$B$7:$R$2292,10,0)</f>
        <v>15.186999999999999</v>
      </c>
      <c r="E60" s="61">
        <f t="shared" si="12"/>
        <v>27</v>
      </c>
      <c r="F60" s="60">
        <f>VLOOKUP($A60,'Return Data'!$B$7:$R$2292,11,0)</f>
        <v>3.4759000000000002</v>
      </c>
      <c r="G60" s="61">
        <f t="shared" si="13"/>
        <v>35</v>
      </c>
      <c r="H60" s="60">
        <f>VLOOKUP($A60,'Return Data'!$B$7:$R$2292,12,0)</f>
        <v>4.7164999999999999</v>
      </c>
      <c r="I60" s="61">
        <f t="shared" si="14"/>
        <v>22</v>
      </c>
      <c r="J60" s="60">
        <f>VLOOKUP($A60,'Return Data'!$B$7:$R$2292,13,0)</f>
        <v>3.2387999999999999</v>
      </c>
      <c r="K60" s="61">
        <f t="shared" si="15"/>
        <v>22</v>
      </c>
      <c r="L60" s="60">
        <f>VLOOKUP($A60,'Return Data'!$B$7:$R$2292,17,0)</f>
        <v>29.106100000000001</v>
      </c>
      <c r="M60" s="61">
        <f t="shared" si="16"/>
        <v>36</v>
      </c>
      <c r="N60" s="60">
        <f>VLOOKUP($A60,'Return Data'!$B$7:$R$2292,14,0)</f>
        <v>16.8672</v>
      </c>
      <c r="O60" s="61">
        <f t="shared" si="10"/>
        <v>32</v>
      </c>
      <c r="P60" s="60">
        <f>VLOOKUP($A60,'Return Data'!$B$7:$R$2292,15,0)</f>
        <v>12.749000000000001</v>
      </c>
      <c r="Q60" s="61">
        <f>RANK(P60,P$8:P$63,0)</f>
        <v>18</v>
      </c>
      <c r="R60" s="60">
        <f>VLOOKUP($A60,'Return Data'!$B$7:$R$2292,16,0)</f>
        <v>15.587400000000001</v>
      </c>
      <c r="S60" s="62">
        <f t="shared" si="17"/>
        <v>21</v>
      </c>
    </row>
    <row r="61" spans="1:19" x14ac:dyDescent="0.3">
      <c r="A61" s="58" t="s">
        <v>219</v>
      </c>
      <c r="B61" s="59">
        <f>VLOOKUP($A61,'Return Data'!$B$7:$R$2292,3,0)</f>
        <v>44827</v>
      </c>
      <c r="C61" s="60">
        <f>VLOOKUP($A61,'Return Data'!$B$7:$R$2292,4,0)</f>
        <v>121.57</v>
      </c>
      <c r="D61" s="60">
        <f>VLOOKUP($A61,'Return Data'!$B$7:$R$2292,10,0)</f>
        <v>11.9429</v>
      </c>
      <c r="E61" s="61">
        <f t="shared" si="12"/>
        <v>51</v>
      </c>
      <c r="F61" s="60">
        <f>VLOOKUP($A61,'Return Data'!$B$7:$R$2292,11,0)</f>
        <v>3.2353999999999998</v>
      </c>
      <c r="G61" s="61">
        <f t="shared" si="13"/>
        <v>37</v>
      </c>
      <c r="H61" s="60">
        <f>VLOOKUP($A61,'Return Data'!$B$7:$R$2292,12,0)</f>
        <v>4.6303000000000001</v>
      </c>
      <c r="I61" s="61">
        <f t="shared" si="14"/>
        <v>23</v>
      </c>
      <c r="J61" s="60">
        <f>VLOOKUP($A61,'Return Data'!$B$7:$R$2292,13,0)</f>
        <v>-0.64559999999999995</v>
      </c>
      <c r="K61" s="61">
        <f t="shared" si="15"/>
        <v>39</v>
      </c>
      <c r="L61" s="60">
        <f>VLOOKUP($A61,'Return Data'!$B$7:$R$2292,17,0)</f>
        <v>21.464600000000001</v>
      </c>
      <c r="M61" s="61">
        <f t="shared" si="16"/>
        <v>53</v>
      </c>
      <c r="N61" s="60">
        <f>VLOOKUP($A61,'Return Data'!$B$7:$R$2292,14,0)</f>
        <v>13.9338</v>
      </c>
      <c r="O61" s="61">
        <f t="shared" si="10"/>
        <v>48</v>
      </c>
      <c r="P61" s="60">
        <f>VLOOKUP($A61,'Return Data'!$B$7:$R$2292,15,0)</f>
        <v>10.8452</v>
      </c>
      <c r="Q61" s="61">
        <f>RANK(P61,P$8:P$63,0)</f>
        <v>28</v>
      </c>
      <c r="R61" s="60">
        <f>VLOOKUP($A61,'Return Data'!$B$7:$R$2292,16,0)</f>
        <v>12.484999999999999</v>
      </c>
      <c r="S61" s="62">
        <f t="shared" si="17"/>
        <v>51</v>
      </c>
    </row>
    <row r="62" spans="1:19" x14ac:dyDescent="0.3">
      <c r="A62" s="58" t="s">
        <v>220</v>
      </c>
      <c r="B62" s="59">
        <f>VLOOKUP($A62,'Return Data'!$B$7:$R$2292,3,0)</f>
        <v>44827</v>
      </c>
      <c r="C62" s="60">
        <f>VLOOKUP($A62,'Return Data'!$B$7:$R$2292,4,0)</f>
        <v>44.78</v>
      </c>
      <c r="D62" s="60">
        <f>VLOOKUP($A62,'Return Data'!$B$7:$R$2292,10,0)</f>
        <v>15.2342</v>
      </c>
      <c r="E62" s="61">
        <f t="shared" si="12"/>
        <v>25</v>
      </c>
      <c r="F62" s="60">
        <f>VLOOKUP($A62,'Return Data'!$B$7:$R$2292,11,0)</f>
        <v>5.0679999999999996</v>
      </c>
      <c r="G62" s="61">
        <f t="shared" si="13"/>
        <v>24</v>
      </c>
      <c r="H62" s="60">
        <f>VLOOKUP($A62,'Return Data'!$B$7:$R$2292,12,0)</f>
        <v>2.2141000000000002</v>
      </c>
      <c r="I62" s="61">
        <f t="shared" si="14"/>
        <v>37</v>
      </c>
      <c r="J62" s="60">
        <f>VLOOKUP($A62,'Return Data'!$B$7:$R$2292,13,0)</f>
        <v>1.0379</v>
      </c>
      <c r="K62" s="61">
        <f t="shared" si="15"/>
        <v>29</v>
      </c>
      <c r="L62" s="60">
        <f>VLOOKUP($A62,'Return Data'!$B$7:$R$2292,17,0)</f>
        <v>30.263400000000001</v>
      </c>
      <c r="M62" s="61">
        <f t="shared" si="16"/>
        <v>29</v>
      </c>
      <c r="N62" s="60">
        <f>VLOOKUP($A62,'Return Data'!$B$7:$R$2292,14,0)</f>
        <v>20.343599999999999</v>
      </c>
      <c r="O62" s="61">
        <f t="shared" si="10"/>
        <v>19</v>
      </c>
      <c r="P62" s="60">
        <f>VLOOKUP($A62,'Return Data'!$B$7:$R$2292,15,0)</f>
        <v>13.8445</v>
      </c>
      <c r="Q62" s="61">
        <f>RANK(P62,P$8:P$63,0)</f>
        <v>11</v>
      </c>
      <c r="R62" s="60">
        <f>VLOOKUP($A62,'Return Data'!$B$7:$R$2292,16,0)</f>
        <v>13.436299999999999</v>
      </c>
      <c r="S62" s="62">
        <f t="shared" si="17"/>
        <v>41</v>
      </c>
    </row>
    <row r="63" spans="1:19" x14ac:dyDescent="0.3">
      <c r="A63" s="58" t="s">
        <v>226</v>
      </c>
      <c r="B63" s="59">
        <f>VLOOKUP($A63,'Return Data'!$B$7:$R$2292,3,0)</f>
        <v>44827</v>
      </c>
      <c r="C63" s="60">
        <f>VLOOKUP($A63,'Return Data'!$B$7:$R$2292,4,0)</f>
        <v>155.21809999999999</v>
      </c>
      <c r="D63" s="60">
        <f>VLOOKUP($A63,'Return Data'!$B$7:$R$2292,10,0)</f>
        <v>15.215999999999999</v>
      </c>
      <c r="E63" s="61">
        <f t="shared" si="12"/>
        <v>26</v>
      </c>
      <c r="F63" s="60">
        <f>VLOOKUP($A63,'Return Data'!$B$7:$R$2292,11,0)</f>
        <v>2.9437000000000002</v>
      </c>
      <c r="G63" s="61">
        <f t="shared" si="13"/>
        <v>39</v>
      </c>
      <c r="H63" s="60">
        <f>VLOOKUP($A63,'Return Data'!$B$7:$R$2292,12,0)</f>
        <v>-0.79079999999999995</v>
      </c>
      <c r="I63" s="61">
        <f t="shared" si="14"/>
        <v>50</v>
      </c>
      <c r="J63" s="60">
        <f>VLOOKUP($A63,'Return Data'!$B$7:$R$2292,13,0)</f>
        <v>-1.6346000000000001</v>
      </c>
      <c r="K63" s="61">
        <f t="shared" si="15"/>
        <v>44</v>
      </c>
      <c r="L63" s="60">
        <f>VLOOKUP($A63,'Return Data'!$B$7:$R$2292,17,0)</f>
        <v>29.681999999999999</v>
      </c>
      <c r="M63" s="61">
        <f t="shared" si="16"/>
        <v>31</v>
      </c>
      <c r="N63" s="60">
        <f>VLOOKUP($A63,'Return Data'!$B$7:$R$2292,14,0)</f>
        <v>19.147500000000001</v>
      </c>
      <c r="O63" s="61">
        <f t="shared" si="10"/>
        <v>23</v>
      </c>
      <c r="P63" s="60">
        <f>VLOOKUP($A63,'Return Data'!$B$7:$R$2292,15,0)</f>
        <v>13.223000000000001</v>
      </c>
      <c r="Q63" s="61">
        <f>RANK(P63,P$8:P$63,0)</f>
        <v>15</v>
      </c>
      <c r="R63" s="60">
        <f>VLOOKUP($A63,'Return Data'!$B$7:$R$2292,16,0)</f>
        <v>14.247</v>
      </c>
      <c r="S63" s="62">
        <f t="shared" si="17"/>
        <v>34</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15.53728392857143</v>
      </c>
      <c r="E65" s="69"/>
      <c r="F65" s="70">
        <f>AVERAGE(F8:F63)</f>
        <v>4.6303482142857151</v>
      </c>
      <c r="G65" s="69"/>
      <c r="H65" s="70">
        <f>AVERAGE(H8:H63)</f>
        <v>3.7315696428571425</v>
      </c>
      <c r="I65" s="69"/>
      <c r="J65" s="70">
        <f>AVERAGE(J8:J63)</f>
        <v>2.6840589285714285</v>
      </c>
      <c r="K65" s="69"/>
      <c r="L65" s="70">
        <f>AVERAGE(L8:L63)</f>
        <v>32.395691071428573</v>
      </c>
      <c r="M65" s="69"/>
      <c r="N65" s="70">
        <f>AVERAGE(N8:N63)</f>
        <v>20.075040740740732</v>
      </c>
      <c r="O65" s="69"/>
      <c r="P65" s="70">
        <f>AVERAGE(P8:P63)</f>
        <v>12.648799999999998</v>
      </c>
      <c r="Q65" s="69"/>
      <c r="R65" s="70">
        <f>AVERAGE(R8:R63)</f>
        <v>15.318698214285716</v>
      </c>
      <c r="S65" s="71"/>
    </row>
    <row r="66" spans="1:19" x14ac:dyDescent="0.3">
      <c r="A66" s="68" t="s">
        <v>28</v>
      </c>
      <c r="B66" s="69"/>
      <c r="C66" s="69"/>
      <c r="D66" s="70">
        <f>MIN(D8:D63)</f>
        <v>10.536199999999999</v>
      </c>
      <c r="E66" s="69"/>
      <c r="F66" s="70">
        <f>MIN(F8:F63)</f>
        <v>-2.0625</v>
      </c>
      <c r="G66" s="69"/>
      <c r="H66" s="70">
        <f>MIN(H8:H63)</f>
        <v>-6.9019000000000004</v>
      </c>
      <c r="I66" s="69"/>
      <c r="J66" s="70">
        <f>MIN(J8:J63)</f>
        <v>-12.9739</v>
      </c>
      <c r="K66" s="69"/>
      <c r="L66" s="70">
        <f>MIN(L8:L63)</f>
        <v>13.3573</v>
      </c>
      <c r="M66" s="69"/>
      <c r="N66" s="70">
        <f>MIN(N8:N63)</f>
        <v>8.9562000000000008</v>
      </c>
      <c r="O66" s="69"/>
      <c r="P66" s="70">
        <f>MIN(P8:P63)</f>
        <v>5.9866000000000001</v>
      </c>
      <c r="Q66" s="69"/>
      <c r="R66" s="70">
        <f>MIN(R8:R63)</f>
        <v>8.0443999999999996</v>
      </c>
      <c r="S66" s="71"/>
    </row>
    <row r="67" spans="1:19" ht="15" thickBot="1" x14ac:dyDescent="0.35">
      <c r="A67" s="72" t="s">
        <v>29</v>
      </c>
      <c r="B67" s="73"/>
      <c r="C67" s="73"/>
      <c r="D67" s="74">
        <f>MAX(D8:D63)</f>
        <v>25.4833</v>
      </c>
      <c r="E67" s="73"/>
      <c r="F67" s="74">
        <f>MAX(F8:F63)</f>
        <v>14.8451</v>
      </c>
      <c r="G67" s="73"/>
      <c r="H67" s="74">
        <f>MAX(H8:H63)</f>
        <v>14.5381</v>
      </c>
      <c r="I67" s="73"/>
      <c r="J67" s="74">
        <f>MAX(J8:J63)</f>
        <v>16.885100000000001</v>
      </c>
      <c r="K67" s="73"/>
      <c r="L67" s="74">
        <f>MAX(L8:L63)</f>
        <v>55.639099999999999</v>
      </c>
      <c r="M67" s="73"/>
      <c r="N67" s="74">
        <f>MAX(N8:N63)</f>
        <v>42.3001</v>
      </c>
      <c r="O67" s="73"/>
      <c r="P67" s="74">
        <f>MAX(P8:P63)</f>
        <v>24.302600000000002</v>
      </c>
      <c r="Q67" s="73"/>
      <c r="R67" s="74">
        <f>MAX(R8:R63)</f>
        <v>24.9343</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44827</v>
      </c>
      <c r="C8" s="60">
        <f>VLOOKUP($A8,'Return Data'!$B$7:$R$2292,4,0)</f>
        <v>48.7</v>
      </c>
      <c r="D8" s="60">
        <f>VLOOKUP($A8,'Return Data'!$B$7:$R$2292,10,0)</f>
        <v>10.3558</v>
      </c>
      <c r="E8" s="61">
        <f t="shared" ref="E8:E39" si="0">RANK(D8,D$8:D$65,0)</f>
        <v>57</v>
      </c>
      <c r="F8" s="60">
        <f>VLOOKUP($A8,'Return Data'!$B$7:$R$2292,11,0)</f>
        <v>1.0792999999999999</v>
      </c>
      <c r="G8" s="61">
        <f t="shared" ref="G8:G39" si="1">RANK(F8,F$8:F$65,0)</f>
        <v>48</v>
      </c>
      <c r="H8" s="60">
        <f>VLOOKUP($A8,'Return Data'!$B$7:$R$2292,12,0)</f>
        <v>-3.3730000000000002</v>
      </c>
      <c r="I8" s="61">
        <f t="shared" ref="I8:I39" si="2">RANK(H8,H$8:H$65,0)</f>
        <v>56</v>
      </c>
      <c r="J8" s="60">
        <f>VLOOKUP($A8,'Return Data'!$B$7:$R$2292,13,0)</f>
        <v>-7.4320000000000004</v>
      </c>
      <c r="K8" s="61">
        <f t="shared" ref="K8:K39" si="3">RANK(J8,J$8:J$65,0)</f>
        <v>55</v>
      </c>
      <c r="L8" s="60">
        <f>VLOOKUP($A8,'Return Data'!$B$7:$R$2292,17,0)</f>
        <v>12.6891</v>
      </c>
      <c r="M8" s="61">
        <f t="shared" ref="M8:M39" si="4">RANK(L8,L$8:L$65,0)</f>
        <v>57</v>
      </c>
      <c r="N8" s="60">
        <f>VLOOKUP($A8,'Return Data'!$B$7:$R$2292,14,0)</f>
        <v>8.2913999999999994</v>
      </c>
      <c r="O8" s="61">
        <f t="shared" ref="O8:O26" si="5">RANK(N8,N$8:N$65,0)</f>
        <v>55</v>
      </c>
      <c r="P8" s="60">
        <f>VLOOKUP($A8,'Return Data'!$B$7:$R$2292,15,0)</f>
        <v>6.2107000000000001</v>
      </c>
      <c r="Q8" s="61">
        <f>RANK(P8,P$8:P$65,0)</f>
        <v>41</v>
      </c>
      <c r="R8" s="60">
        <f>VLOOKUP($A8,'Return Data'!$B$7:$R$2292,16,0)</f>
        <v>10.4116</v>
      </c>
      <c r="S8" s="62">
        <f t="shared" ref="S8:S39" si="6">RANK(R8,R$8:R$65,0)</f>
        <v>51</v>
      </c>
    </row>
    <row r="9" spans="1:20" x14ac:dyDescent="0.3">
      <c r="A9" s="58" t="s">
        <v>267</v>
      </c>
      <c r="B9" s="59">
        <f>VLOOKUP($A9,'Return Data'!$B$7:$R$2292,3,0)</f>
        <v>44827</v>
      </c>
      <c r="C9" s="60">
        <f>VLOOKUP($A9,'Return Data'!$B$7:$R$2292,4,0)</f>
        <v>40.31</v>
      </c>
      <c r="D9" s="60">
        <f>VLOOKUP($A9,'Return Data'!$B$7:$R$2292,10,0)</f>
        <v>11.1387</v>
      </c>
      <c r="E9" s="61">
        <f t="shared" si="0"/>
        <v>55</v>
      </c>
      <c r="F9" s="60">
        <f>VLOOKUP($A9,'Return Data'!$B$7:$R$2292,11,0)</f>
        <v>2.2837000000000001</v>
      </c>
      <c r="G9" s="61">
        <f t="shared" si="1"/>
        <v>40</v>
      </c>
      <c r="H9" s="60">
        <f>VLOOKUP($A9,'Return Data'!$B$7:$R$2292,12,0)</f>
        <v>-2.6093000000000002</v>
      </c>
      <c r="I9" s="61">
        <f t="shared" si="2"/>
        <v>53</v>
      </c>
      <c r="J9" s="60">
        <f>VLOOKUP($A9,'Return Data'!$B$7:$R$2292,13,0)</f>
        <v>-6.625</v>
      </c>
      <c r="K9" s="61">
        <f t="shared" si="3"/>
        <v>54</v>
      </c>
      <c r="L9" s="60">
        <f>VLOOKUP($A9,'Return Data'!$B$7:$R$2292,17,0)</f>
        <v>13.4839</v>
      </c>
      <c r="M9" s="61">
        <f t="shared" si="4"/>
        <v>56</v>
      </c>
      <c r="N9" s="60">
        <f>VLOOKUP($A9,'Return Data'!$B$7:$R$2292,14,0)</f>
        <v>9.1395999999999997</v>
      </c>
      <c r="O9" s="61">
        <f t="shared" si="5"/>
        <v>54</v>
      </c>
      <c r="P9" s="60">
        <f>VLOOKUP($A9,'Return Data'!$B$7:$R$2292,15,0)</f>
        <v>6.9999000000000002</v>
      </c>
      <c r="Q9" s="61">
        <f>RANK(P9,P$8:P$65,0)</f>
        <v>40</v>
      </c>
      <c r="R9" s="60">
        <f>VLOOKUP($A9,'Return Data'!$B$7:$R$2292,16,0)</f>
        <v>10.1477</v>
      </c>
      <c r="S9" s="62">
        <f t="shared" si="6"/>
        <v>53</v>
      </c>
    </row>
    <row r="10" spans="1:20" x14ac:dyDescent="0.3">
      <c r="A10" s="58" t="s">
        <v>268</v>
      </c>
      <c r="B10" s="59">
        <f>VLOOKUP($A10,'Return Data'!$B$7:$R$2292,3,0)</f>
        <v>44827</v>
      </c>
      <c r="C10" s="60">
        <f>VLOOKUP($A10,'Return Data'!$B$7:$R$2292,4,0)</f>
        <v>67.051500000000004</v>
      </c>
      <c r="D10" s="60">
        <f>VLOOKUP($A10,'Return Data'!$B$7:$R$2292,10,0)</f>
        <v>14.7515</v>
      </c>
      <c r="E10" s="61">
        <f t="shared" si="0"/>
        <v>28</v>
      </c>
      <c r="F10" s="60">
        <f>VLOOKUP($A10,'Return Data'!$B$7:$R$2292,11,0)</f>
        <v>-1.6188</v>
      </c>
      <c r="G10" s="61">
        <f t="shared" si="1"/>
        <v>57</v>
      </c>
      <c r="H10" s="60">
        <f>VLOOKUP($A10,'Return Data'!$B$7:$R$2292,12,0)</f>
        <v>-7.4904999999999999</v>
      </c>
      <c r="I10" s="61">
        <f t="shared" si="2"/>
        <v>58</v>
      </c>
      <c r="J10" s="60">
        <f>VLOOKUP($A10,'Return Data'!$B$7:$R$2292,13,0)</f>
        <v>-13.7</v>
      </c>
      <c r="K10" s="61">
        <f t="shared" si="3"/>
        <v>58</v>
      </c>
      <c r="L10" s="60">
        <f>VLOOKUP($A10,'Return Data'!$B$7:$R$2292,17,0)</f>
        <v>21.545500000000001</v>
      </c>
      <c r="M10" s="61">
        <f t="shared" si="4"/>
        <v>48</v>
      </c>
      <c r="N10" s="60">
        <f>VLOOKUP($A10,'Return Data'!$B$7:$R$2292,14,0)</f>
        <v>12.000999999999999</v>
      </c>
      <c r="O10" s="61">
        <f t="shared" si="5"/>
        <v>50</v>
      </c>
      <c r="P10" s="60">
        <f>VLOOKUP($A10,'Return Data'!$B$7:$R$2292,15,0)</f>
        <v>11.254</v>
      </c>
      <c r="Q10" s="61">
        <f>RANK(P10,P$8:P$65,0)</f>
        <v>21</v>
      </c>
      <c r="R10" s="60">
        <f>VLOOKUP($A10,'Return Data'!$B$7:$R$2292,16,0)</f>
        <v>16.106000000000002</v>
      </c>
      <c r="S10" s="62">
        <f t="shared" si="6"/>
        <v>15</v>
      </c>
    </row>
    <row r="11" spans="1:20" x14ac:dyDescent="0.3">
      <c r="A11" s="58" t="s">
        <v>1996</v>
      </c>
      <c r="B11" s="59">
        <f>VLOOKUP($A11,'Return Data'!$B$7:$R$2292,3,0)</f>
        <v>44827</v>
      </c>
      <c r="C11" s="60">
        <f>VLOOKUP($A11,'Return Data'!$B$7:$R$2292,4,0)</f>
        <v>57.287799999999997</v>
      </c>
      <c r="D11" s="60">
        <f>VLOOKUP($A11,'Return Data'!$B$7:$R$2292,10,0)</f>
        <v>11.695600000000001</v>
      </c>
      <c r="E11" s="61">
        <f t="shared" si="0"/>
        <v>51</v>
      </c>
      <c r="F11" s="60">
        <f>VLOOKUP($A11,'Return Data'!$B$7:$R$2292,11,0)</f>
        <v>-0.85819999999999996</v>
      </c>
      <c r="G11" s="61">
        <f t="shared" si="1"/>
        <v>56</v>
      </c>
      <c r="H11" s="60">
        <f>VLOOKUP($A11,'Return Data'!$B$7:$R$2292,12,0)</f>
        <v>-3.1597</v>
      </c>
      <c r="I11" s="61">
        <f t="shared" si="2"/>
        <v>55</v>
      </c>
      <c r="J11" s="60">
        <f>VLOOKUP($A11,'Return Data'!$B$7:$R$2292,13,0)</f>
        <v>-5.6447000000000003</v>
      </c>
      <c r="K11" s="61">
        <f t="shared" si="3"/>
        <v>53</v>
      </c>
      <c r="L11" s="60">
        <f>VLOOKUP($A11,'Return Data'!$B$7:$R$2292,17,0)</f>
        <v>20.134699999999999</v>
      </c>
      <c r="M11" s="61">
        <f t="shared" si="4"/>
        <v>53</v>
      </c>
      <c r="N11" s="60">
        <f>VLOOKUP($A11,'Return Data'!$B$7:$R$2292,14,0)</f>
        <v>13.0456</v>
      </c>
      <c r="O11" s="61">
        <f t="shared" si="5"/>
        <v>47</v>
      </c>
      <c r="P11" s="60">
        <f>VLOOKUP($A11,'Return Data'!$B$7:$R$2292,15,0)</f>
        <v>9.4266000000000005</v>
      </c>
      <c r="Q11" s="61">
        <f>RANK(P11,P$8:P$65,0)</f>
        <v>31</v>
      </c>
      <c r="R11" s="60">
        <f>VLOOKUP($A11,'Return Data'!$B$7:$R$2292,16,0)</f>
        <v>10.9998</v>
      </c>
      <c r="S11" s="62">
        <f t="shared" si="6"/>
        <v>48</v>
      </c>
    </row>
    <row r="12" spans="1:20" x14ac:dyDescent="0.3">
      <c r="A12" s="58" t="s">
        <v>2021</v>
      </c>
      <c r="B12" s="59">
        <f>VLOOKUP($A12,'Return Data'!$B$7:$R$2292,3,0)</f>
        <v>44827</v>
      </c>
      <c r="C12" s="60">
        <f>VLOOKUP($A12,'Return Data'!$B$7:$R$2292,4,0)</f>
        <v>17.21</v>
      </c>
      <c r="D12" s="60">
        <f>VLOOKUP($A12,'Return Data'!$B$7:$R$2292,10,0)</f>
        <v>20.0139</v>
      </c>
      <c r="E12" s="61">
        <f t="shared" si="0"/>
        <v>8</v>
      </c>
      <c r="F12" s="60">
        <f>VLOOKUP($A12,'Return Data'!$B$7:$R$2292,11,0)</f>
        <v>4.9390000000000001</v>
      </c>
      <c r="G12" s="61">
        <f t="shared" si="1"/>
        <v>21</v>
      </c>
      <c r="H12" s="60">
        <f>VLOOKUP($A12,'Return Data'!$B$7:$R$2292,12,0)</f>
        <v>-1.0920000000000001</v>
      </c>
      <c r="I12" s="61">
        <f t="shared" si="2"/>
        <v>49</v>
      </c>
      <c r="J12" s="60">
        <f>VLOOKUP($A12,'Return Data'!$B$7:$R$2292,13,0)</f>
        <v>-2.1046999999999998</v>
      </c>
      <c r="K12" s="61">
        <f t="shared" si="3"/>
        <v>40</v>
      </c>
      <c r="L12" s="60">
        <f>VLOOKUP($A12,'Return Data'!$B$7:$R$2292,17,0)</f>
        <v>30.7301</v>
      </c>
      <c r="M12" s="61">
        <f t="shared" si="4"/>
        <v>22</v>
      </c>
      <c r="N12" s="60">
        <f>VLOOKUP($A12,'Return Data'!$B$7:$R$2292,14,0)</f>
        <v>25.843900000000001</v>
      </c>
      <c r="O12" s="61">
        <f t="shared" si="5"/>
        <v>13</v>
      </c>
      <c r="P12" s="60"/>
      <c r="Q12" s="61"/>
      <c r="R12" s="60">
        <f>VLOOKUP($A12,'Return Data'!$B$7:$R$2292,16,0)</f>
        <v>12.5428</v>
      </c>
      <c r="S12" s="62">
        <f t="shared" si="6"/>
        <v>38</v>
      </c>
    </row>
    <row r="13" spans="1:20" x14ac:dyDescent="0.3">
      <c r="A13" s="58" t="s">
        <v>2023</v>
      </c>
      <c r="B13" s="59">
        <f>VLOOKUP($A13,'Return Data'!$B$7:$R$2292,3,0)</f>
        <v>44827</v>
      </c>
      <c r="C13" s="60">
        <f>VLOOKUP($A13,'Return Data'!$B$7:$R$2292,4,0)</f>
        <v>20.399999999999999</v>
      </c>
      <c r="D13" s="60">
        <f>VLOOKUP($A13,'Return Data'!$B$7:$R$2292,10,0)</f>
        <v>19.648099999999999</v>
      </c>
      <c r="E13" s="61">
        <f t="shared" si="0"/>
        <v>9</v>
      </c>
      <c r="F13" s="60">
        <f>VLOOKUP($A13,'Return Data'!$B$7:$R$2292,11,0)</f>
        <v>3.9754999999999998</v>
      </c>
      <c r="G13" s="61">
        <f t="shared" si="1"/>
        <v>27</v>
      </c>
      <c r="H13" s="60">
        <f>VLOOKUP($A13,'Return Data'!$B$7:$R$2292,12,0)</f>
        <v>-1.0669</v>
      </c>
      <c r="I13" s="61">
        <f t="shared" si="2"/>
        <v>48</v>
      </c>
      <c r="J13" s="60">
        <f>VLOOKUP($A13,'Return Data'!$B$7:$R$2292,13,0)</f>
        <v>-3.5461</v>
      </c>
      <c r="K13" s="61">
        <f t="shared" si="3"/>
        <v>51</v>
      </c>
      <c r="L13" s="60">
        <f>VLOOKUP($A13,'Return Data'!$B$7:$R$2292,17,0)</f>
        <v>29.523399999999999</v>
      </c>
      <c r="M13" s="61">
        <f t="shared" si="4"/>
        <v>25</v>
      </c>
      <c r="N13" s="60">
        <f>VLOOKUP($A13,'Return Data'!$B$7:$R$2292,14,0)</f>
        <v>22.837499999999999</v>
      </c>
      <c r="O13" s="61">
        <f t="shared" si="5"/>
        <v>15</v>
      </c>
      <c r="P13" s="60"/>
      <c r="Q13" s="61"/>
      <c r="R13" s="60">
        <f>VLOOKUP($A13,'Return Data'!$B$7:$R$2292,16,0)</f>
        <v>19.8826</v>
      </c>
      <c r="S13" s="62">
        <f t="shared" si="6"/>
        <v>6</v>
      </c>
    </row>
    <row r="14" spans="1:20" x14ac:dyDescent="0.3">
      <c r="A14" s="58" t="s">
        <v>2025</v>
      </c>
      <c r="B14" s="59">
        <f>VLOOKUP($A14,'Return Data'!$B$7:$R$2292,3,0)</f>
        <v>44827</v>
      </c>
      <c r="C14" s="60">
        <f>VLOOKUP($A14,'Return Data'!$B$7:$R$2292,4,0)</f>
        <v>99.55</v>
      </c>
      <c r="D14" s="60">
        <f>VLOOKUP($A14,'Return Data'!$B$7:$R$2292,10,0)</f>
        <v>18.0761</v>
      </c>
      <c r="E14" s="61">
        <f t="shared" si="0"/>
        <v>10</v>
      </c>
      <c r="F14" s="60">
        <f>VLOOKUP($A14,'Return Data'!$B$7:$R$2292,11,0)</f>
        <v>3.2033999999999998</v>
      </c>
      <c r="G14" s="61">
        <f t="shared" si="1"/>
        <v>34</v>
      </c>
      <c r="H14" s="60">
        <f>VLOOKUP($A14,'Return Data'!$B$7:$R$2292,12,0)</f>
        <v>-0.94530000000000003</v>
      </c>
      <c r="I14" s="61">
        <f t="shared" si="2"/>
        <v>45</v>
      </c>
      <c r="J14" s="60">
        <f>VLOOKUP($A14,'Return Data'!$B$7:$R$2292,13,0)</f>
        <v>-3.3963999999999999</v>
      </c>
      <c r="K14" s="61">
        <f t="shared" si="3"/>
        <v>49</v>
      </c>
      <c r="L14" s="60">
        <f>VLOOKUP($A14,'Return Data'!$B$7:$R$2292,17,0)</f>
        <v>29.490300000000001</v>
      </c>
      <c r="M14" s="61">
        <f t="shared" si="4"/>
        <v>26</v>
      </c>
      <c r="N14" s="60">
        <f>VLOOKUP($A14,'Return Data'!$B$7:$R$2292,14,0)</f>
        <v>23.7807</v>
      </c>
      <c r="O14" s="61">
        <f t="shared" si="5"/>
        <v>14</v>
      </c>
      <c r="P14" s="60">
        <f>VLOOKUP($A14,'Return Data'!$B$7:$R$2292,15,0)</f>
        <v>14.503</v>
      </c>
      <c r="Q14" s="61">
        <f t="shared" ref="Q14:Q21" si="7">RANK(P14,P$8:P$65,0)</f>
        <v>7</v>
      </c>
      <c r="R14" s="60">
        <f>VLOOKUP($A14,'Return Data'!$B$7:$R$2292,16,0)</f>
        <v>18.433399999999999</v>
      </c>
      <c r="S14" s="62">
        <f t="shared" si="6"/>
        <v>9</v>
      </c>
    </row>
    <row r="15" spans="1:20" x14ac:dyDescent="0.3">
      <c r="A15" s="58" t="s">
        <v>274</v>
      </c>
      <c r="B15" s="59">
        <f>VLOOKUP($A15,'Return Data'!$B$7:$R$2292,3,0)</f>
        <v>44827</v>
      </c>
      <c r="C15" s="60">
        <f>VLOOKUP($A15,'Return Data'!$B$7:$R$2292,4,0)</f>
        <v>115.94</v>
      </c>
      <c r="D15" s="60">
        <f>VLOOKUP($A15,'Return Data'!$B$7:$R$2292,10,0)</f>
        <v>14.894500000000001</v>
      </c>
      <c r="E15" s="61">
        <f t="shared" si="0"/>
        <v>26</v>
      </c>
      <c r="F15" s="60">
        <f>VLOOKUP($A15,'Return Data'!$B$7:$R$2292,11,0)</f>
        <v>3.7494000000000001</v>
      </c>
      <c r="G15" s="61">
        <f t="shared" si="1"/>
        <v>30</v>
      </c>
      <c r="H15" s="60">
        <f>VLOOKUP($A15,'Return Data'!$B$7:$R$2292,12,0)</f>
        <v>0</v>
      </c>
      <c r="I15" s="61">
        <f t="shared" si="2"/>
        <v>41</v>
      </c>
      <c r="J15" s="60">
        <f>VLOOKUP($A15,'Return Data'!$B$7:$R$2292,13,0)</f>
        <v>-1.1341000000000001</v>
      </c>
      <c r="K15" s="61">
        <f t="shared" si="3"/>
        <v>34</v>
      </c>
      <c r="L15" s="60">
        <f>VLOOKUP($A15,'Return Data'!$B$7:$R$2292,17,0)</f>
        <v>27.6435</v>
      </c>
      <c r="M15" s="61">
        <f t="shared" si="4"/>
        <v>38</v>
      </c>
      <c r="N15" s="60">
        <f>VLOOKUP($A15,'Return Data'!$B$7:$R$2292,14,0)</f>
        <v>20.865300000000001</v>
      </c>
      <c r="O15" s="61">
        <f t="shared" si="5"/>
        <v>17</v>
      </c>
      <c r="P15" s="60">
        <f>VLOOKUP($A15,'Return Data'!$B$7:$R$2292,15,0)</f>
        <v>15.706300000000001</v>
      </c>
      <c r="Q15" s="61">
        <f t="shared" si="7"/>
        <v>4</v>
      </c>
      <c r="R15" s="60">
        <f>VLOOKUP($A15,'Return Data'!$B$7:$R$2292,16,0)</f>
        <v>19.309799999999999</v>
      </c>
      <c r="S15" s="62">
        <f t="shared" si="6"/>
        <v>7</v>
      </c>
    </row>
    <row r="16" spans="1:20" x14ac:dyDescent="0.3">
      <c r="A16" s="58" t="s">
        <v>275</v>
      </c>
      <c r="B16" s="59">
        <f>VLOOKUP($A16,'Return Data'!$B$7:$R$2292,3,0)</f>
        <v>44827</v>
      </c>
      <c r="C16" s="60">
        <f>VLOOKUP($A16,'Return Data'!$B$7:$R$2292,4,0)</f>
        <v>80.97</v>
      </c>
      <c r="D16" s="60">
        <f>VLOOKUP($A16,'Return Data'!$B$7:$R$2292,10,0)</f>
        <v>13.102399999999999</v>
      </c>
      <c r="E16" s="61">
        <f t="shared" si="0"/>
        <v>42</v>
      </c>
      <c r="F16" s="60">
        <f>VLOOKUP($A16,'Return Data'!$B$7:$R$2292,11,0)</f>
        <v>2.5015000000000001</v>
      </c>
      <c r="G16" s="61">
        <f t="shared" si="1"/>
        <v>38</v>
      </c>
      <c r="H16" s="60">
        <f>VLOOKUP($A16,'Return Data'!$B$7:$R$2292,12,0)</f>
        <v>2.4820000000000002</v>
      </c>
      <c r="I16" s="61">
        <f t="shared" si="2"/>
        <v>29</v>
      </c>
      <c r="J16" s="60">
        <f>VLOOKUP($A16,'Return Data'!$B$7:$R$2292,13,0)</f>
        <v>-1.5693999999999999</v>
      </c>
      <c r="K16" s="61">
        <f t="shared" si="3"/>
        <v>38</v>
      </c>
      <c r="L16" s="60">
        <f>VLOOKUP($A16,'Return Data'!$B$7:$R$2292,17,0)</f>
        <v>30.981400000000001</v>
      </c>
      <c r="M16" s="61">
        <f t="shared" si="4"/>
        <v>20</v>
      </c>
      <c r="N16" s="60">
        <f>VLOOKUP($A16,'Return Data'!$B$7:$R$2292,14,0)</f>
        <v>17.470700000000001</v>
      </c>
      <c r="O16" s="61">
        <f t="shared" si="5"/>
        <v>28</v>
      </c>
      <c r="P16" s="60">
        <f>VLOOKUP($A16,'Return Data'!$B$7:$R$2292,15,0)</f>
        <v>12.5449</v>
      </c>
      <c r="Q16" s="61">
        <f t="shared" si="7"/>
        <v>12</v>
      </c>
      <c r="R16" s="60">
        <f>VLOOKUP($A16,'Return Data'!$B$7:$R$2292,16,0)</f>
        <v>14.259</v>
      </c>
      <c r="S16" s="62">
        <f t="shared" si="6"/>
        <v>27</v>
      </c>
    </row>
    <row r="17" spans="1:19" x14ac:dyDescent="0.3">
      <c r="A17" s="58" t="s">
        <v>276</v>
      </c>
      <c r="B17" s="59">
        <f>VLOOKUP($A17,'Return Data'!$B$7:$R$2292,3,0)</f>
        <v>44827</v>
      </c>
      <c r="C17" s="60">
        <f>VLOOKUP($A17,'Return Data'!$B$7:$R$2292,4,0)</f>
        <v>70.58</v>
      </c>
      <c r="D17" s="60">
        <f>VLOOKUP($A17,'Return Data'!$B$7:$R$2292,10,0)</f>
        <v>13.857100000000001</v>
      </c>
      <c r="E17" s="61">
        <f t="shared" si="0"/>
        <v>36</v>
      </c>
      <c r="F17" s="60">
        <f>VLOOKUP($A17,'Return Data'!$B$7:$R$2292,11,0)</f>
        <v>1.4226000000000001</v>
      </c>
      <c r="G17" s="61">
        <f t="shared" si="1"/>
        <v>44</v>
      </c>
      <c r="H17" s="60">
        <f>VLOOKUP($A17,'Return Data'!$B$7:$R$2292,12,0)</f>
        <v>0.56999999999999995</v>
      </c>
      <c r="I17" s="61">
        <f t="shared" si="2"/>
        <v>39</v>
      </c>
      <c r="J17" s="60">
        <f>VLOOKUP($A17,'Return Data'!$B$7:$R$2292,13,0)</f>
        <v>-0.99590000000000001</v>
      </c>
      <c r="K17" s="61">
        <f t="shared" si="3"/>
        <v>33</v>
      </c>
      <c r="L17" s="60">
        <f>VLOOKUP($A17,'Return Data'!$B$7:$R$2292,17,0)</f>
        <v>25.558800000000002</v>
      </c>
      <c r="M17" s="61">
        <f t="shared" si="4"/>
        <v>43</v>
      </c>
      <c r="N17" s="60">
        <f>VLOOKUP($A17,'Return Data'!$B$7:$R$2292,14,0)</f>
        <v>14.282299999999999</v>
      </c>
      <c r="O17" s="61">
        <f t="shared" si="5"/>
        <v>40</v>
      </c>
      <c r="P17" s="60">
        <f>VLOOKUP($A17,'Return Data'!$B$7:$R$2292,15,0)</f>
        <v>9.8658999999999999</v>
      </c>
      <c r="Q17" s="61">
        <f t="shared" si="7"/>
        <v>29</v>
      </c>
      <c r="R17" s="60">
        <f>VLOOKUP($A17,'Return Data'!$B$7:$R$2292,16,0)</f>
        <v>15.283799999999999</v>
      </c>
      <c r="S17" s="62">
        <f t="shared" si="6"/>
        <v>22</v>
      </c>
    </row>
    <row r="18" spans="1:19" x14ac:dyDescent="0.3">
      <c r="A18" s="58" t="s">
        <v>278</v>
      </c>
      <c r="B18" s="59">
        <f>VLOOKUP($A18,'Return Data'!$B$7:$R$2292,3,0)</f>
        <v>44827</v>
      </c>
      <c r="C18" s="60">
        <f>VLOOKUP($A18,'Return Data'!$B$7:$R$2292,4,0)</f>
        <v>870.62419999999997</v>
      </c>
      <c r="D18" s="60">
        <f>VLOOKUP($A18,'Return Data'!$B$7:$R$2292,10,0)</f>
        <v>14.335599999999999</v>
      </c>
      <c r="E18" s="61">
        <f t="shared" si="0"/>
        <v>32</v>
      </c>
      <c r="F18" s="60">
        <f>VLOOKUP($A18,'Return Data'!$B$7:$R$2292,11,0)</f>
        <v>4.1675000000000004</v>
      </c>
      <c r="G18" s="61">
        <f t="shared" si="1"/>
        <v>25</v>
      </c>
      <c r="H18" s="60">
        <f>VLOOKUP($A18,'Return Data'!$B$7:$R$2292,12,0)</f>
        <v>1.7743</v>
      </c>
      <c r="I18" s="61">
        <f t="shared" si="2"/>
        <v>33</v>
      </c>
      <c r="J18" s="60">
        <f>VLOOKUP($A18,'Return Data'!$B$7:$R$2292,13,0)</f>
        <v>1.5377000000000001</v>
      </c>
      <c r="K18" s="61">
        <f t="shared" si="3"/>
        <v>27</v>
      </c>
      <c r="L18" s="60">
        <f>VLOOKUP($A18,'Return Data'!$B$7:$R$2292,17,0)</f>
        <v>32.955300000000001</v>
      </c>
      <c r="M18" s="61">
        <f t="shared" si="4"/>
        <v>15</v>
      </c>
      <c r="N18" s="60">
        <f>VLOOKUP($A18,'Return Data'!$B$7:$R$2292,14,0)</f>
        <v>15.506399999999999</v>
      </c>
      <c r="O18" s="61">
        <f t="shared" si="5"/>
        <v>35</v>
      </c>
      <c r="P18" s="60">
        <f>VLOOKUP($A18,'Return Data'!$B$7:$R$2292,15,0)</f>
        <v>10.5703</v>
      </c>
      <c r="Q18" s="61">
        <f t="shared" si="7"/>
        <v>25</v>
      </c>
      <c r="R18" s="60">
        <f>VLOOKUP($A18,'Return Data'!$B$7:$R$2292,16,0)</f>
        <v>20.961500000000001</v>
      </c>
      <c r="S18" s="62">
        <f t="shared" si="6"/>
        <v>5</v>
      </c>
    </row>
    <row r="19" spans="1:19" x14ac:dyDescent="0.3">
      <c r="A19" s="58" t="s">
        <v>280</v>
      </c>
      <c r="B19" s="59">
        <f>VLOOKUP($A19,'Return Data'!$B$7:$R$2292,3,0)</f>
        <v>44827</v>
      </c>
      <c r="C19" s="60">
        <f>VLOOKUP($A19,'Return Data'!$B$7:$R$2292,4,0)</f>
        <v>2544.23059483722</v>
      </c>
      <c r="D19" s="60">
        <f>VLOOKUP($A19,'Return Data'!$B$7:$R$2292,10,0)</f>
        <v>13.5326</v>
      </c>
      <c r="E19" s="61">
        <f t="shared" si="0"/>
        <v>37</v>
      </c>
      <c r="F19" s="60">
        <f>VLOOKUP($A19,'Return Data'!$B$7:$R$2292,11,0)</f>
        <v>8.1259999999999994</v>
      </c>
      <c r="G19" s="61">
        <f t="shared" si="1"/>
        <v>6</v>
      </c>
      <c r="H19" s="60">
        <f>VLOOKUP($A19,'Return Data'!$B$7:$R$2292,12,0)</f>
        <v>7.2580999999999998</v>
      </c>
      <c r="I19" s="61">
        <f t="shared" si="2"/>
        <v>11</v>
      </c>
      <c r="J19" s="60">
        <f>VLOOKUP($A19,'Return Data'!$B$7:$R$2292,13,0)</f>
        <v>6.3569000000000004</v>
      </c>
      <c r="K19" s="61">
        <f t="shared" si="3"/>
        <v>14</v>
      </c>
      <c r="L19" s="60">
        <f>VLOOKUP($A19,'Return Data'!$B$7:$R$2292,17,0)</f>
        <v>31.529800000000002</v>
      </c>
      <c r="M19" s="61">
        <f t="shared" si="4"/>
        <v>17</v>
      </c>
      <c r="N19" s="60">
        <f>VLOOKUP($A19,'Return Data'!$B$7:$R$2292,14,0)</f>
        <v>15.627000000000001</v>
      </c>
      <c r="O19" s="61">
        <f t="shared" si="5"/>
        <v>32</v>
      </c>
      <c r="P19" s="60">
        <f>VLOOKUP($A19,'Return Data'!$B$7:$R$2292,15,0)</f>
        <v>9.2515000000000001</v>
      </c>
      <c r="Q19" s="61">
        <f t="shared" si="7"/>
        <v>32</v>
      </c>
      <c r="R19" s="60">
        <f>VLOOKUP($A19,'Return Data'!$B$7:$R$2292,16,0)</f>
        <v>23.248100000000001</v>
      </c>
      <c r="S19" s="62">
        <f t="shared" si="6"/>
        <v>4</v>
      </c>
    </row>
    <row r="20" spans="1:19" x14ac:dyDescent="0.3">
      <c r="A20" s="58" t="s">
        <v>281</v>
      </c>
      <c r="B20" s="59">
        <f>VLOOKUP($A20,'Return Data'!$B$7:$R$2292,3,0)</f>
        <v>44827</v>
      </c>
      <c r="C20" s="60">
        <f>VLOOKUP($A20,'Return Data'!$B$7:$R$2292,4,0)</f>
        <v>55.4405</v>
      </c>
      <c r="D20" s="60">
        <f>VLOOKUP($A20,'Return Data'!$B$7:$R$2292,10,0)</f>
        <v>13.089600000000001</v>
      </c>
      <c r="E20" s="61">
        <f t="shared" si="0"/>
        <v>43</v>
      </c>
      <c r="F20" s="60">
        <f>VLOOKUP($A20,'Return Data'!$B$7:$R$2292,11,0)</f>
        <v>0.55659999999999998</v>
      </c>
      <c r="G20" s="61">
        <f t="shared" si="1"/>
        <v>53</v>
      </c>
      <c r="H20" s="60">
        <f>VLOOKUP($A20,'Return Data'!$B$7:$R$2292,12,0)</f>
        <v>-0.94679999999999997</v>
      </c>
      <c r="I20" s="61">
        <f t="shared" si="2"/>
        <v>46</v>
      </c>
      <c r="J20" s="60">
        <f>VLOOKUP($A20,'Return Data'!$B$7:$R$2292,13,0)</f>
        <v>-2.0720999999999998</v>
      </c>
      <c r="K20" s="61">
        <f t="shared" si="3"/>
        <v>39</v>
      </c>
      <c r="L20" s="60">
        <f>VLOOKUP($A20,'Return Data'!$B$7:$R$2292,17,0)</f>
        <v>27.040400000000002</v>
      </c>
      <c r="M20" s="61">
        <f t="shared" si="4"/>
        <v>40</v>
      </c>
      <c r="N20" s="60">
        <f>VLOOKUP($A20,'Return Data'!$B$7:$R$2292,14,0)</f>
        <v>14.2471</v>
      </c>
      <c r="O20" s="61">
        <f t="shared" si="5"/>
        <v>41</v>
      </c>
      <c r="P20" s="60">
        <f>VLOOKUP($A20,'Return Data'!$B$7:$R$2292,15,0)</f>
        <v>8.9070999999999998</v>
      </c>
      <c r="Q20" s="61">
        <f t="shared" si="7"/>
        <v>35</v>
      </c>
      <c r="R20" s="60">
        <f>VLOOKUP($A20,'Return Data'!$B$7:$R$2292,16,0)</f>
        <v>11.5062</v>
      </c>
      <c r="S20" s="62">
        <f t="shared" si="6"/>
        <v>44</v>
      </c>
    </row>
    <row r="21" spans="1:19" x14ac:dyDescent="0.3">
      <c r="A21" s="58" t="s">
        <v>282</v>
      </c>
      <c r="B21" s="59">
        <f>VLOOKUP($A21,'Return Data'!$B$7:$R$2292,3,0)</f>
        <v>44827</v>
      </c>
      <c r="C21" s="60">
        <f>VLOOKUP($A21,'Return Data'!$B$7:$R$2292,4,0)</f>
        <v>588.71</v>
      </c>
      <c r="D21" s="60">
        <f>VLOOKUP($A21,'Return Data'!$B$7:$R$2292,10,0)</f>
        <v>11.873100000000001</v>
      </c>
      <c r="E21" s="61">
        <f t="shared" si="0"/>
        <v>48</v>
      </c>
      <c r="F21" s="60">
        <f>VLOOKUP($A21,'Return Data'!$B$7:$R$2292,11,0)</f>
        <v>1.2016</v>
      </c>
      <c r="G21" s="61">
        <f t="shared" si="1"/>
        <v>47</v>
      </c>
      <c r="H21" s="60">
        <f>VLOOKUP($A21,'Return Data'!$B$7:$R$2292,12,0)</f>
        <v>0.6583</v>
      </c>
      <c r="I21" s="61">
        <f t="shared" si="2"/>
        <v>38</v>
      </c>
      <c r="J21" s="60">
        <f>VLOOKUP($A21,'Return Data'!$B$7:$R$2292,13,0)</f>
        <v>-2.2141000000000002</v>
      </c>
      <c r="K21" s="61">
        <f t="shared" si="3"/>
        <v>43</v>
      </c>
      <c r="L21" s="60">
        <f>VLOOKUP($A21,'Return Data'!$B$7:$R$2292,17,0)</f>
        <v>29.5303</v>
      </c>
      <c r="M21" s="61">
        <f t="shared" si="4"/>
        <v>24</v>
      </c>
      <c r="N21" s="60">
        <f>VLOOKUP($A21,'Return Data'!$B$7:$R$2292,14,0)</f>
        <v>16.616</v>
      </c>
      <c r="O21" s="61">
        <f t="shared" si="5"/>
        <v>31</v>
      </c>
      <c r="P21" s="60">
        <f>VLOOKUP($A21,'Return Data'!$B$7:$R$2292,15,0)</f>
        <v>12.5091</v>
      </c>
      <c r="Q21" s="61">
        <f t="shared" si="7"/>
        <v>13</v>
      </c>
      <c r="R21" s="60">
        <f>VLOOKUP($A21,'Return Data'!$B$7:$R$2292,16,0)</f>
        <v>19.282900000000001</v>
      </c>
      <c r="S21" s="62">
        <f t="shared" si="6"/>
        <v>8</v>
      </c>
    </row>
    <row r="22" spans="1:19" x14ac:dyDescent="0.3">
      <c r="A22" s="58" t="s">
        <v>283</v>
      </c>
      <c r="B22" s="59">
        <f>VLOOKUP($A22,'Return Data'!$B$7:$R$2292,3,0)</f>
        <v>44827</v>
      </c>
      <c r="C22" s="60">
        <f>VLOOKUP($A22,'Return Data'!$B$7:$R$2292,4,0)</f>
        <v>17.25</v>
      </c>
      <c r="D22" s="60">
        <f>VLOOKUP($A22,'Return Data'!$B$7:$R$2292,10,0)</f>
        <v>14.389900000000001</v>
      </c>
      <c r="E22" s="61">
        <f t="shared" si="0"/>
        <v>31</v>
      </c>
      <c r="F22" s="60">
        <f>VLOOKUP($A22,'Return Data'!$B$7:$R$2292,11,0)</f>
        <v>11.5061</v>
      </c>
      <c r="G22" s="61">
        <f t="shared" si="1"/>
        <v>2</v>
      </c>
      <c r="H22" s="60">
        <f>VLOOKUP($A22,'Return Data'!$B$7:$R$2292,12,0)</f>
        <v>12.9666</v>
      </c>
      <c r="I22" s="61">
        <f t="shared" si="2"/>
        <v>2</v>
      </c>
      <c r="J22" s="60">
        <f>VLOOKUP($A22,'Return Data'!$B$7:$R$2292,13,0)</f>
        <v>10.1533</v>
      </c>
      <c r="K22" s="61">
        <f t="shared" si="3"/>
        <v>10</v>
      </c>
      <c r="L22" s="60">
        <f>VLOOKUP($A22,'Return Data'!$B$7:$R$2292,17,0)</f>
        <v>32.604999999999997</v>
      </c>
      <c r="M22" s="61">
        <f t="shared" si="4"/>
        <v>16</v>
      </c>
      <c r="N22" s="60">
        <f>VLOOKUP($A22,'Return Data'!$B$7:$R$2292,14,0)</f>
        <v>15.5381</v>
      </c>
      <c r="O22" s="61">
        <f t="shared" si="5"/>
        <v>34</v>
      </c>
      <c r="P22" s="60"/>
      <c r="Q22" s="61"/>
      <c r="R22" s="60">
        <f>VLOOKUP($A22,'Return Data'!$B$7:$R$2292,16,0)</f>
        <v>12.8599</v>
      </c>
      <c r="S22" s="62">
        <f t="shared" si="6"/>
        <v>35</v>
      </c>
    </row>
    <row r="23" spans="1:19" x14ac:dyDescent="0.3">
      <c r="A23" s="58" t="s">
        <v>284</v>
      </c>
      <c r="B23" s="59">
        <f>VLOOKUP($A23,'Return Data'!$B$7:$R$2292,3,0)</f>
        <v>44827</v>
      </c>
      <c r="C23" s="60">
        <f>VLOOKUP($A23,'Return Data'!$B$7:$R$2292,4,0)</f>
        <v>38.51</v>
      </c>
      <c r="D23" s="60">
        <f>VLOOKUP($A23,'Return Data'!$B$7:$R$2292,10,0)</f>
        <v>14.9552</v>
      </c>
      <c r="E23" s="61">
        <f t="shared" si="0"/>
        <v>24</v>
      </c>
      <c r="F23" s="60">
        <f>VLOOKUP($A23,'Return Data'!$B$7:$R$2292,11,0)</f>
        <v>2.0402999999999998</v>
      </c>
      <c r="G23" s="61">
        <f t="shared" si="1"/>
        <v>42</v>
      </c>
      <c r="H23" s="60">
        <f>VLOOKUP($A23,'Return Data'!$B$7:$R$2292,12,0)</f>
        <v>2.1215000000000002</v>
      </c>
      <c r="I23" s="61">
        <f t="shared" si="2"/>
        <v>31</v>
      </c>
      <c r="J23" s="60">
        <f>VLOOKUP($A23,'Return Data'!$B$7:$R$2292,13,0)</f>
        <v>-0.87519999999999998</v>
      </c>
      <c r="K23" s="61">
        <f t="shared" si="3"/>
        <v>32</v>
      </c>
      <c r="L23" s="60">
        <f>VLOOKUP($A23,'Return Data'!$B$7:$R$2292,17,0)</f>
        <v>24.1874</v>
      </c>
      <c r="M23" s="61">
        <f t="shared" si="4"/>
        <v>46</v>
      </c>
      <c r="N23" s="60">
        <f>VLOOKUP($A23,'Return Data'!$B$7:$R$2292,14,0)</f>
        <v>11.5975</v>
      </c>
      <c r="O23" s="61">
        <f t="shared" si="5"/>
        <v>51</v>
      </c>
      <c r="P23" s="60">
        <f>VLOOKUP($A23,'Return Data'!$B$7:$R$2292,15,0)</f>
        <v>9.0671999999999997</v>
      </c>
      <c r="Q23" s="61">
        <f>RANK(P23,P$8:P$65,0)</f>
        <v>33</v>
      </c>
      <c r="R23" s="60">
        <f>VLOOKUP($A23,'Return Data'!$B$7:$R$2292,16,0)</f>
        <v>16.082799999999999</v>
      </c>
      <c r="S23" s="62">
        <f t="shared" si="6"/>
        <v>16</v>
      </c>
    </row>
    <row r="24" spans="1:19" x14ac:dyDescent="0.3">
      <c r="A24" s="58" t="s">
        <v>285</v>
      </c>
      <c r="B24" s="59">
        <f>VLOOKUP($A24,'Return Data'!$B$7:$R$2292,3,0)</f>
        <v>44827</v>
      </c>
      <c r="C24" s="60">
        <f>VLOOKUP($A24,'Return Data'!$B$7:$R$2292,4,0)</f>
        <v>98.492000000000004</v>
      </c>
      <c r="D24" s="60">
        <f>VLOOKUP($A24,'Return Data'!$B$7:$R$2292,10,0)</f>
        <v>14.525600000000001</v>
      </c>
      <c r="E24" s="61">
        <f t="shared" si="0"/>
        <v>29</v>
      </c>
      <c r="F24" s="60">
        <f>VLOOKUP($A24,'Return Data'!$B$7:$R$2292,11,0)</f>
        <v>2.1913</v>
      </c>
      <c r="G24" s="61">
        <f t="shared" si="1"/>
        <v>41</v>
      </c>
      <c r="H24" s="60">
        <f>VLOOKUP($A24,'Return Data'!$B$7:$R$2292,12,0)</f>
        <v>3.1114000000000002</v>
      </c>
      <c r="I24" s="61">
        <f t="shared" si="2"/>
        <v>27</v>
      </c>
      <c r="J24" s="60">
        <f>VLOOKUP($A24,'Return Data'!$B$7:$R$2292,13,0)</f>
        <v>3.7740999999999998</v>
      </c>
      <c r="K24" s="61">
        <f t="shared" si="3"/>
        <v>17</v>
      </c>
      <c r="L24" s="60">
        <f>VLOOKUP($A24,'Return Data'!$B$7:$R$2292,17,0)</f>
        <v>36.527200000000001</v>
      </c>
      <c r="M24" s="61">
        <f t="shared" si="4"/>
        <v>13</v>
      </c>
      <c r="N24" s="60">
        <f>VLOOKUP($A24,'Return Data'!$B$7:$R$2292,14,0)</f>
        <v>21.509799999999998</v>
      </c>
      <c r="O24" s="61">
        <f t="shared" si="5"/>
        <v>16</v>
      </c>
      <c r="P24" s="60">
        <f>VLOOKUP($A24,'Return Data'!$B$7:$R$2292,15,0)</f>
        <v>13.0624</v>
      </c>
      <c r="Q24" s="61">
        <f>RANK(P24,P$8:P$65,0)</f>
        <v>10</v>
      </c>
      <c r="R24" s="60">
        <f>VLOOKUP($A24,'Return Data'!$B$7:$R$2292,16,0)</f>
        <v>18.098299999999998</v>
      </c>
      <c r="S24" s="62">
        <f t="shared" si="6"/>
        <v>10</v>
      </c>
    </row>
    <row r="25" spans="1:19" x14ac:dyDescent="0.3">
      <c r="A25" s="58" t="s">
        <v>286</v>
      </c>
      <c r="B25" s="59">
        <f>VLOOKUP($A25,'Return Data'!$B$7:$R$2292,3,0)</f>
        <v>44827</v>
      </c>
      <c r="C25" s="60">
        <f>VLOOKUP($A25,'Return Data'!$B$7:$R$2292,4,0)</f>
        <v>13.31</v>
      </c>
      <c r="D25" s="60">
        <f>VLOOKUP($A25,'Return Data'!$B$7:$R$2292,10,0)</f>
        <v>11.848699999999999</v>
      </c>
      <c r="E25" s="61">
        <f t="shared" si="0"/>
        <v>49</v>
      </c>
      <c r="F25" s="60">
        <f>VLOOKUP($A25,'Return Data'!$B$7:$R$2292,11,0)</f>
        <v>3.4188000000000001</v>
      </c>
      <c r="G25" s="61">
        <f t="shared" si="1"/>
        <v>33</v>
      </c>
      <c r="H25" s="60">
        <f>VLOOKUP($A25,'Return Data'!$B$7:$R$2292,12,0)</f>
        <v>1.0629999999999999</v>
      </c>
      <c r="I25" s="61">
        <f t="shared" si="2"/>
        <v>37</v>
      </c>
      <c r="J25" s="60">
        <f>VLOOKUP($A25,'Return Data'!$B$7:$R$2292,13,0)</f>
        <v>-2.1324000000000001</v>
      </c>
      <c r="K25" s="61">
        <f t="shared" si="3"/>
        <v>41</v>
      </c>
      <c r="L25" s="60">
        <f>VLOOKUP($A25,'Return Data'!$B$7:$R$2292,17,0)</f>
        <v>20.873100000000001</v>
      </c>
      <c r="M25" s="61">
        <f t="shared" si="4"/>
        <v>51</v>
      </c>
      <c r="N25" s="60">
        <f>VLOOKUP($A25,'Return Data'!$B$7:$R$2292,14,0)</f>
        <v>10.733000000000001</v>
      </c>
      <c r="O25" s="61">
        <f t="shared" si="5"/>
        <v>53</v>
      </c>
      <c r="P25" s="60"/>
      <c r="Q25" s="61"/>
      <c r="R25" s="60">
        <f>VLOOKUP($A25,'Return Data'!$B$7:$R$2292,16,0)</f>
        <v>6.2183000000000002</v>
      </c>
      <c r="S25" s="62">
        <f t="shared" si="6"/>
        <v>57</v>
      </c>
    </row>
    <row r="26" spans="1:19" x14ac:dyDescent="0.3">
      <c r="A26" s="58" t="s">
        <v>287</v>
      </c>
      <c r="B26" s="59">
        <f>VLOOKUP($A26,'Return Data'!$B$7:$R$2292,3,0)</f>
        <v>44827</v>
      </c>
      <c r="C26" s="60">
        <f>VLOOKUP($A26,'Return Data'!$B$7:$R$2292,4,0)</f>
        <v>77.16</v>
      </c>
      <c r="D26" s="60">
        <f>VLOOKUP($A26,'Return Data'!$B$7:$R$2292,10,0)</f>
        <v>11.5997</v>
      </c>
      <c r="E26" s="61">
        <f t="shared" si="0"/>
        <v>52</v>
      </c>
      <c r="F26" s="60">
        <f>VLOOKUP($A26,'Return Data'!$B$7:$R$2292,11,0)</f>
        <v>-2.6985999999999999</v>
      </c>
      <c r="G26" s="61">
        <f t="shared" si="1"/>
        <v>58</v>
      </c>
      <c r="H26" s="60">
        <f>VLOOKUP($A26,'Return Data'!$B$7:$R$2292,12,0)</f>
        <v>-7.4264999999999999</v>
      </c>
      <c r="I26" s="61">
        <f t="shared" si="2"/>
        <v>57</v>
      </c>
      <c r="J26" s="60">
        <f>VLOOKUP($A26,'Return Data'!$B$7:$R$2292,13,0)</f>
        <v>-7.7144000000000004</v>
      </c>
      <c r="K26" s="61">
        <f t="shared" si="3"/>
        <v>56</v>
      </c>
      <c r="L26" s="60">
        <f>VLOOKUP($A26,'Return Data'!$B$7:$R$2292,17,0)</f>
        <v>21.4053</v>
      </c>
      <c r="M26" s="61">
        <f t="shared" si="4"/>
        <v>50</v>
      </c>
      <c r="N26" s="60">
        <f>VLOOKUP($A26,'Return Data'!$B$7:$R$2292,14,0)</f>
        <v>14.5761</v>
      </c>
      <c r="O26" s="61">
        <f t="shared" si="5"/>
        <v>38</v>
      </c>
      <c r="P26" s="60">
        <f>VLOOKUP($A26,'Return Data'!$B$7:$R$2292,15,0)</f>
        <v>11.2904</v>
      </c>
      <c r="Q26" s="61">
        <f>RANK(P26,P$8:P$65,0)</f>
        <v>19</v>
      </c>
      <c r="R26" s="60">
        <f>VLOOKUP($A26,'Return Data'!$B$7:$R$2292,16,0)</f>
        <v>13.8569</v>
      </c>
      <c r="S26" s="62">
        <f t="shared" si="6"/>
        <v>30</v>
      </c>
    </row>
    <row r="27" spans="1:19" x14ac:dyDescent="0.3">
      <c r="A27" s="58" t="s">
        <v>288</v>
      </c>
      <c r="B27" s="59">
        <f>VLOOKUP($A27,'Return Data'!$B$7:$R$2292,3,0)</f>
        <v>44827</v>
      </c>
      <c r="C27" s="60">
        <f>VLOOKUP($A27,'Return Data'!$B$7:$R$2292,4,0)</f>
        <v>13.7842</v>
      </c>
      <c r="D27" s="60">
        <f>VLOOKUP($A27,'Return Data'!$B$7:$R$2292,10,0)</f>
        <v>14.052899999999999</v>
      </c>
      <c r="E27" s="61">
        <f t="shared" si="0"/>
        <v>34</v>
      </c>
      <c r="F27" s="60">
        <f>VLOOKUP($A27,'Return Data'!$B$7:$R$2292,11,0)</f>
        <v>4.8380000000000001</v>
      </c>
      <c r="G27" s="61">
        <f t="shared" si="1"/>
        <v>22</v>
      </c>
      <c r="H27" s="60">
        <f>VLOOKUP($A27,'Return Data'!$B$7:$R$2292,12,0)</f>
        <v>-0.23230000000000001</v>
      </c>
      <c r="I27" s="61">
        <f t="shared" si="2"/>
        <v>43</v>
      </c>
      <c r="J27" s="60">
        <f>VLOOKUP($A27,'Return Data'!$B$7:$R$2292,13,0)</f>
        <v>-8.0385000000000009</v>
      </c>
      <c r="K27" s="61">
        <f t="shared" si="3"/>
        <v>57</v>
      </c>
      <c r="L27" s="60">
        <f>VLOOKUP($A27,'Return Data'!$B$7:$R$2292,17,0)</f>
        <v>18.567299999999999</v>
      </c>
      <c r="M27" s="61">
        <f t="shared" si="4"/>
        <v>55</v>
      </c>
      <c r="N27" s="60"/>
      <c r="O27" s="61"/>
      <c r="P27" s="60"/>
      <c r="Q27" s="61"/>
      <c r="R27" s="60">
        <f>VLOOKUP($A27,'Return Data'!$B$7:$R$2292,16,0)</f>
        <v>11.558199999999999</v>
      </c>
      <c r="S27" s="62">
        <f t="shared" si="6"/>
        <v>43</v>
      </c>
    </row>
    <row r="28" spans="1:19" x14ac:dyDescent="0.3">
      <c r="A28" s="58" t="s">
        <v>289</v>
      </c>
      <c r="B28" s="59">
        <f>VLOOKUP($A28,'Return Data'!$B$7:$R$2292,3,0)</f>
        <v>44827</v>
      </c>
      <c r="C28" s="60">
        <f>VLOOKUP($A28,'Return Data'!$B$7:$R$2292,4,0)</f>
        <v>28.099900000000002</v>
      </c>
      <c r="D28" s="60">
        <f>VLOOKUP($A28,'Return Data'!$B$7:$R$2292,10,0)</f>
        <v>14.4305</v>
      </c>
      <c r="E28" s="61">
        <f t="shared" si="0"/>
        <v>30</v>
      </c>
      <c r="F28" s="60">
        <f>VLOOKUP($A28,'Return Data'!$B$7:$R$2292,11,0)</f>
        <v>0.63029999999999997</v>
      </c>
      <c r="G28" s="61">
        <f t="shared" si="1"/>
        <v>52</v>
      </c>
      <c r="H28" s="60">
        <f>VLOOKUP($A28,'Return Data'!$B$7:$R$2292,12,0)</f>
        <v>-0.76670000000000005</v>
      </c>
      <c r="I28" s="61">
        <f t="shared" si="2"/>
        <v>44</v>
      </c>
      <c r="J28" s="60">
        <f>VLOOKUP($A28,'Return Data'!$B$7:$R$2292,13,0)</f>
        <v>-3.1741999999999999</v>
      </c>
      <c r="K28" s="61">
        <f t="shared" si="3"/>
        <v>47</v>
      </c>
      <c r="L28" s="60">
        <f>VLOOKUP($A28,'Return Data'!$B$7:$R$2292,17,0)</f>
        <v>29.288</v>
      </c>
      <c r="M28" s="61">
        <f t="shared" si="4"/>
        <v>28</v>
      </c>
      <c r="N28" s="60">
        <f>VLOOKUP($A28,'Return Data'!$B$7:$R$2292,14,0)</f>
        <v>15.5837</v>
      </c>
      <c r="O28" s="61">
        <f t="shared" ref="O28:O36" si="8">RANK(N28,N$8:N$65,0)</f>
        <v>33</v>
      </c>
      <c r="P28" s="60">
        <f>VLOOKUP($A28,'Return Data'!$B$7:$R$2292,15,0)</f>
        <v>12.031000000000001</v>
      </c>
      <c r="Q28" s="61">
        <f t="shared" ref="Q28:Q36" si="9">RANK(P28,P$8:P$65,0)</f>
        <v>17</v>
      </c>
      <c r="R28" s="60">
        <f>VLOOKUP($A28,'Return Data'!$B$7:$R$2292,16,0)</f>
        <v>7.3903999999999996</v>
      </c>
      <c r="S28" s="62">
        <f t="shared" si="6"/>
        <v>56</v>
      </c>
    </row>
    <row r="29" spans="1:19" x14ac:dyDescent="0.3">
      <c r="A29" s="58" t="s">
        <v>290</v>
      </c>
      <c r="B29" s="59">
        <f>VLOOKUP($A29,'Return Data'!$B$7:$R$2292,3,0)</f>
        <v>44827</v>
      </c>
      <c r="C29" s="60">
        <f>VLOOKUP($A29,'Return Data'!$B$7:$R$2292,4,0)</f>
        <v>73.835999999999999</v>
      </c>
      <c r="D29" s="60">
        <f>VLOOKUP($A29,'Return Data'!$B$7:$R$2292,10,0)</f>
        <v>15.782999999999999</v>
      </c>
      <c r="E29" s="61">
        <f t="shared" si="0"/>
        <v>19</v>
      </c>
      <c r="F29" s="60">
        <f>VLOOKUP($A29,'Return Data'!$B$7:$R$2292,11,0)</f>
        <v>3.7532000000000001</v>
      </c>
      <c r="G29" s="61">
        <f t="shared" si="1"/>
        <v>29</v>
      </c>
      <c r="H29" s="60">
        <f>VLOOKUP($A29,'Return Data'!$B$7:$R$2292,12,0)</f>
        <v>4.6162000000000001</v>
      </c>
      <c r="I29" s="61">
        <f t="shared" si="2"/>
        <v>19</v>
      </c>
      <c r="J29" s="60">
        <f>VLOOKUP($A29,'Return Data'!$B$7:$R$2292,13,0)</f>
        <v>3.8525</v>
      </c>
      <c r="K29" s="61">
        <f t="shared" si="3"/>
        <v>16</v>
      </c>
      <c r="L29" s="60">
        <f>VLOOKUP($A29,'Return Data'!$B$7:$R$2292,17,0)</f>
        <v>29.109100000000002</v>
      </c>
      <c r="M29" s="61">
        <f t="shared" si="4"/>
        <v>29</v>
      </c>
      <c r="N29" s="60">
        <f>VLOOKUP($A29,'Return Data'!$B$7:$R$2292,14,0)</f>
        <v>18.0731</v>
      </c>
      <c r="O29" s="61">
        <f t="shared" si="8"/>
        <v>24</v>
      </c>
      <c r="P29" s="60">
        <f>VLOOKUP($A29,'Return Data'!$B$7:$R$2292,15,0)</f>
        <v>12.871</v>
      </c>
      <c r="Q29" s="61">
        <f t="shared" si="9"/>
        <v>11</v>
      </c>
      <c r="R29" s="60">
        <f>VLOOKUP($A29,'Return Data'!$B$7:$R$2292,16,0)</f>
        <v>12.602499999999999</v>
      </c>
      <c r="S29" s="62">
        <f t="shared" si="6"/>
        <v>37</v>
      </c>
    </row>
    <row r="30" spans="1:19" x14ac:dyDescent="0.3">
      <c r="A30" s="58" t="s">
        <v>291</v>
      </c>
      <c r="B30" s="59">
        <f>VLOOKUP($A30,'Return Data'!$B$7:$R$2292,3,0)</f>
        <v>44827</v>
      </c>
      <c r="C30" s="60">
        <f>VLOOKUP($A30,'Return Data'!$B$7:$R$2292,4,0)</f>
        <v>78.903000000000006</v>
      </c>
      <c r="D30" s="60">
        <f>VLOOKUP($A30,'Return Data'!$B$7:$R$2292,10,0)</f>
        <v>16.302299999999999</v>
      </c>
      <c r="E30" s="61">
        <f t="shared" si="0"/>
        <v>17</v>
      </c>
      <c r="F30" s="60">
        <f>VLOOKUP($A30,'Return Data'!$B$7:$R$2292,11,0)</f>
        <v>0.82289999999999996</v>
      </c>
      <c r="G30" s="61">
        <f t="shared" si="1"/>
        <v>49</v>
      </c>
      <c r="H30" s="60">
        <f>VLOOKUP($A30,'Return Data'!$B$7:$R$2292,12,0)</f>
        <v>-0.9577</v>
      </c>
      <c r="I30" s="61">
        <f t="shared" si="2"/>
        <v>47</v>
      </c>
      <c r="J30" s="60">
        <f>VLOOKUP($A30,'Return Data'!$B$7:$R$2292,13,0)</f>
        <v>-2.5154999999999998</v>
      </c>
      <c r="K30" s="61">
        <f t="shared" si="3"/>
        <v>44</v>
      </c>
      <c r="L30" s="60">
        <f>VLOOKUP($A30,'Return Data'!$B$7:$R$2292,17,0)</f>
        <v>23.354700000000001</v>
      </c>
      <c r="M30" s="61">
        <f t="shared" si="4"/>
        <v>47</v>
      </c>
      <c r="N30" s="60">
        <f>VLOOKUP($A30,'Return Data'!$B$7:$R$2292,14,0)</f>
        <v>14.0001</v>
      </c>
      <c r="O30" s="61">
        <f t="shared" si="8"/>
        <v>42</v>
      </c>
      <c r="P30" s="60">
        <f>VLOOKUP($A30,'Return Data'!$B$7:$R$2292,15,0)</f>
        <v>8.3792000000000009</v>
      </c>
      <c r="Q30" s="61">
        <f t="shared" si="9"/>
        <v>38</v>
      </c>
      <c r="R30" s="60">
        <f>VLOOKUP($A30,'Return Data'!$B$7:$R$2292,16,0)</f>
        <v>13.267200000000001</v>
      </c>
      <c r="S30" s="62">
        <f t="shared" si="6"/>
        <v>33</v>
      </c>
    </row>
    <row r="31" spans="1:19" x14ac:dyDescent="0.3">
      <c r="A31" s="58" t="s">
        <v>1882</v>
      </c>
      <c r="B31" s="59">
        <f>VLOOKUP($A31,'Return Data'!$B$7:$R$2292,3,0)</f>
        <v>44827</v>
      </c>
      <c r="C31" s="60">
        <f>VLOOKUP($A31,'Return Data'!$B$7:$R$2292,4,0)</f>
        <v>100.4718</v>
      </c>
      <c r="D31" s="60">
        <f>VLOOKUP($A31,'Return Data'!$B$7:$R$2292,10,0)</f>
        <v>14.970599999999999</v>
      </c>
      <c r="E31" s="61">
        <f t="shared" si="0"/>
        <v>23</v>
      </c>
      <c r="F31" s="60">
        <f>VLOOKUP($A31,'Return Data'!$B$7:$R$2292,11,0)</f>
        <v>2.8904000000000001</v>
      </c>
      <c r="G31" s="61">
        <f t="shared" si="1"/>
        <v>36</v>
      </c>
      <c r="H31" s="60">
        <f>VLOOKUP($A31,'Return Data'!$B$7:$R$2292,12,0)</f>
        <v>1.9182999999999999</v>
      </c>
      <c r="I31" s="61">
        <f t="shared" si="2"/>
        <v>32</v>
      </c>
      <c r="J31" s="60">
        <f>VLOOKUP($A31,'Return Data'!$B$7:$R$2292,13,0)</f>
        <v>-1.4609000000000001</v>
      </c>
      <c r="K31" s="61">
        <f t="shared" si="3"/>
        <v>37</v>
      </c>
      <c r="L31" s="60">
        <f>VLOOKUP($A31,'Return Data'!$B$7:$R$2292,17,0)</f>
        <v>25.2163</v>
      </c>
      <c r="M31" s="61">
        <f t="shared" si="4"/>
        <v>44</v>
      </c>
      <c r="N31" s="60">
        <f>VLOOKUP($A31,'Return Data'!$B$7:$R$2292,14,0)</f>
        <v>12.7521</v>
      </c>
      <c r="O31" s="61">
        <f t="shared" si="8"/>
        <v>48</v>
      </c>
      <c r="P31" s="60">
        <f>VLOOKUP($A31,'Return Data'!$B$7:$R$2292,15,0)</f>
        <v>11.210800000000001</v>
      </c>
      <c r="Q31" s="61">
        <f t="shared" si="9"/>
        <v>22</v>
      </c>
      <c r="R31" s="60">
        <f>VLOOKUP($A31,'Return Data'!$B$7:$R$2292,16,0)</f>
        <v>9.7302999999999997</v>
      </c>
      <c r="S31" s="62">
        <f t="shared" si="6"/>
        <v>55</v>
      </c>
    </row>
    <row r="32" spans="1:19" x14ac:dyDescent="0.3">
      <c r="A32" s="58" t="s">
        <v>432</v>
      </c>
      <c r="B32" s="59">
        <f>VLOOKUP($A32,'Return Data'!$B$7:$R$2292,3,0)</f>
        <v>44827</v>
      </c>
      <c r="C32" s="60">
        <f>VLOOKUP($A32,'Return Data'!$B$7:$R$2292,4,0)</f>
        <v>18.6753</v>
      </c>
      <c r="D32" s="60">
        <f>VLOOKUP($A32,'Return Data'!$B$7:$R$2292,10,0)</f>
        <v>13.2997</v>
      </c>
      <c r="E32" s="61">
        <f t="shared" si="0"/>
        <v>39</v>
      </c>
      <c r="F32" s="60">
        <f>VLOOKUP($A32,'Return Data'!$B$7:$R$2292,11,0)</f>
        <v>1.3976</v>
      </c>
      <c r="G32" s="61">
        <f t="shared" si="1"/>
        <v>45</v>
      </c>
      <c r="H32" s="60">
        <f>VLOOKUP($A32,'Return Data'!$B$7:$R$2292,12,0)</f>
        <v>1.1739999999999999</v>
      </c>
      <c r="I32" s="61">
        <f t="shared" si="2"/>
        <v>36</v>
      </c>
      <c r="J32" s="60">
        <f>VLOOKUP($A32,'Return Data'!$B$7:$R$2292,13,0)</f>
        <v>-1.2396</v>
      </c>
      <c r="K32" s="61">
        <f t="shared" si="3"/>
        <v>35</v>
      </c>
      <c r="L32" s="60">
        <f>VLOOKUP($A32,'Return Data'!$B$7:$R$2292,17,0)</f>
        <v>30.605799999999999</v>
      </c>
      <c r="M32" s="61">
        <f t="shared" si="4"/>
        <v>23</v>
      </c>
      <c r="N32" s="60">
        <f>VLOOKUP($A32,'Return Data'!$B$7:$R$2292,14,0)</f>
        <v>16.737100000000002</v>
      </c>
      <c r="O32" s="61">
        <f t="shared" si="8"/>
        <v>30</v>
      </c>
      <c r="P32" s="60">
        <f>VLOOKUP($A32,'Return Data'!$B$7:$R$2292,15,0)</f>
        <v>9.6510999999999996</v>
      </c>
      <c r="Q32" s="61">
        <f t="shared" si="9"/>
        <v>30</v>
      </c>
      <c r="R32" s="60">
        <f>VLOOKUP($A32,'Return Data'!$B$7:$R$2292,16,0)</f>
        <v>11.099500000000001</v>
      </c>
      <c r="S32" s="62">
        <f t="shared" si="6"/>
        <v>47</v>
      </c>
    </row>
    <row r="33" spans="1:19" x14ac:dyDescent="0.3">
      <c r="A33" s="58" t="s">
        <v>294</v>
      </c>
      <c r="B33" s="59">
        <f>VLOOKUP($A33,'Return Data'!$B$7:$R$2292,3,0)</f>
        <v>44827</v>
      </c>
      <c r="C33" s="60">
        <f>VLOOKUP($A33,'Return Data'!$B$7:$R$2292,4,0)</f>
        <v>30.401</v>
      </c>
      <c r="D33" s="60">
        <f>VLOOKUP($A33,'Return Data'!$B$7:$R$2292,10,0)</f>
        <v>10.9283</v>
      </c>
      <c r="E33" s="61">
        <f t="shared" si="0"/>
        <v>56</v>
      </c>
      <c r="F33" s="60">
        <f>VLOOKUP($A33,'Return Data'!$B$7:$R$2292,11,0)</f>
        <v>0.79239999999999999</v>
      </c>
      <c r="G33" s="61">
        <f t="shared" si="1"/>
        <v>50</v>
      </c>
      <c r="H33" s="60">
        <f>VLOOKUP($A33,'Return Data'!$B$7:$R$2292,12,0)</f>
        <v>-1.1607000000000001</v>
      </c>
      <c r="I33" s="61">
        <f t="shared" si="2"/>
        <v>50</v>
      </c>
      <c r="J33" s="60">
        <f>VLOOKUP($A33,'Return Data'!$B$7:$R$2292,13,0)</f>
        <v>-3.3170000000000002</v>
      </c>
      <c r="K33" s="61">
        <f t="shared" si="3"/>
        <v>48</v>
      </c>
      <c r="L33" s="60">
        <f>VLOOKUP($A33,'Return Data'!$B$7:$R$2292,17,0)</f>
        <v>27.784300000000002</v>
      </c>
      <c r="M33" s="61">
        <f t="shared" si="4"/>
        <v>36</v>
      </c>
      <c r="N33" s="60">
        <f>VLOOKUP($A33,'Return Data'!$B$7:$R$2292,14,0)</f>
        <v>18.929400000000001</v>
      </c>
      <c r="O33" s="61">
        <f t="shared" si="8"/>
        <v>20</v>
      </c>
      <c r="P33" s="60">
        <f>VLOOKUP($A33,'Return Data'!$B$7:$R$2292,15,0)</f>
        <v>14.550599999999999</v>
      </c>
      <c r="Q33" s="61">
        <f t="shared" si="9"/>
        <v>6</v>
      </c>
      <c r="R33" s="60">
        <f>VLOOKUP($A33,'Return Data'!$B$7:$R$2292,16,0)</f>
        <v>17.9285</v>
      </c>
      <c r="S33" s="62">
        <f t="shared" si="6"/>
        <v>11</v>
      </c>
    </row>
    <row r="34" spans="1:19" x14ac:dyDescent="0.3">
      <c r="A34" s="58" t="s">
        <v>295</v>
      </c>
      <c r="B34" s="59">
        <f>VLOOKUP($A34,'Return Data'!$B$7:$R$2292,3,0)</f>
        <v>44827</v>
      </c>
      <c r="C34" s="60">
        <f>VLOOKUP($A34,'Return Data'!$B$7:$R$2292,4,0)</f>
        <v>26.213000000000001</v>
      </c>
      <c r="D34" s="60">
        <f>VLOOKUP($A34,'Return Data'!$B$7:$R$2292,10,0)</f>
        <v>16.104900000000001</v>
      </c>
      <c r="E34" s="61">
        <f t="shared" si="0"/>
        <v>18</v>
      </c>
      <c r="F34" s="60">
        <f>VLOOKUP($A34,'Return Data'!$B$7:$R$2292,11,0)</f>
        <v>5.8388</v>
      </c>
      <c r="G34" s="61">
        <f t="shared" si="1"/>
        <v>13</v>
      </c>
      <c r="H34" s="60">
        <f>VLOOKUP($A34,'Return Data'!$B$7:$R$2292,12,0)</f>
        <v>-1.5522</v>
      </c>
      <c r="I34" s="61">
        <f t="shared" si="2"/>
        <v>52</v>
      </c>
      <c r="J34" s="60">
        <f>VLOOKUP($A34,'Return Data'!$B$7:$R$2292,13,0)</f>
        <v>-4.5613000000000001</v>
      </c>
      <c r="K34" s="61">
        <f t="shared" si="3"/>
        <v>52</v>
      </c>
      <c r="L34" s="60">
        <f>VLOOKUP($A34,'Return Data'!$B$7:$R$2292,17,0)</f>
        <v>28.5319</v>
      </c>
      <c r="M34" s="61">
        <f t="shared" si="4"/>
        <v>32</v>
      </c>
      <c r="N34" s="60">
        <f>VLOOKUP($A34,'Return Data'!$B$7:$R$2292,14,0)</f>
        <v>13.1341</v>
      </c>
      <c r="O34" s="61">
        <f t="shared" si="8"/>
        <v>45</v>
      </c>
      <c r="P34" s="60">
        <f>VLOOKUP($A34,'Return Data'!$B$7:$R$2292,15,0)</f>
        <v>8.9968000000000004</v>
      </c>
      <c r="Q34" s="61">
        <f t="shared" si="9"/>
        <v>34</v>
      </c>
      <c r="R34" s="60">
        <f>VLOOKUP($A34,'Return Data'!$B$7:$R$2292,16,0)</f>
        <v>13.3751</v>
      </c>
      <c r="S34" s="62">
        <f t="shared" si="6"/>
        <v>32</v>
      </c>
    </row>
    <row r="35" spans="1:19" x14ac:dyDescent="0.3">
      <c r="A35" s="58" t="s">
        <v>1953</v>
      </c>
      <c r="B35" s="59">
        <f>VLOOKUP($A35,'Return Data'!$B$7:$R$2292,3,0)</f>
        <v>44827</v>
      </c>
      <c r="C35" s="60">
        <f>VLOOKUP($A35,'Return Data'!$B$7:$R$2292,4,0)</f>
        <v>20.019600000000001</v>
      </c>
      <c r="D35" s="60">
        <f>VLOOKUP($A35,'Return Data'!$B$7:$R$2292,10,0)</f>
        <v>12.8361</v>
      </c>
      <c r="E35" s="61">
        <f t="shared" si="0"/>
        <v>44</v>
      </c>
      <c r="F35" s="60">
        <f>VLOOKUP($A35,'Return Data'!$B$7:$R$2292,11,0)</f>
        <v>1.2225999999999999</v>
      </c>
      <c r="G35" s="61">
        <f t="shared" si="1"/>
        <v>46</v>
      </c>
      <c r="H35" s="60">
        <f>VLOOKUP($A35,'Return Data'!$B$7:$R$2292,12,0)</f>
        <v>-2.7366999999999999</v>
      </c>
      <c r="I35" s="61">
        <f t="shared" si="2"/>
        <v>54</v>
      </c>
      <c r="J35" s="60">
        <f>VLOOKUP($A35,'Return Data'!$B$7:$R$2292,13,0)</f>
        <v>-2.2035999999999998</v>
      </c>
      <c r="K35" s="61">
        <f t="shared" si="3"/>
        <v>42</v>
      </c>
      <c r="L35" s="60">
        <f>VLOOKUP($A35,'Return Data'!$B$7:$R$2292,17,0)</f>
        <v>21.5199</v>
      </c>
      <c r="M35" s="61">
        <f t="shared" si="4"/>
        <v>49</v>
      </c>
      <c r="N35" s="60">
        <f>VLOOKUP($A35,'Return Data'!$B$7:$R$2292,14,0)</f>
        <v>11.257</v>
      </c>
      <c r="O35" s="61">
        <f t="shared" si="8"/>
        <v>52</v>
      </c>
      <c r="P35" s="60">
        <f>VLOOKUP($A35,'Return Data'!$B$7:$R$2292,15,0)</f>
        <v>8.2019000000000002</v>
      </c>
      <c r="Q35" s="61">
        <f t="shared" si="9"/>
        <v>39</v>
      </c>
      <c r="R35" s="60">
        <f>VLOOKUP($A35,'Return Data'!$B$7:$R$2292,16,0)</f>
        <v>10.8527</v>
      </c>
      <c r="S35" s="62">
        <f t="shared" si="6"/>
        <v>49</v>
      </c>
    </row>
    <row r="36" spans="1:19" x14ac:dyDescent="0.3">
      <c r="A36" s="58" t="s">
        <v>296</v>
      </c>
      <c r="B36" s="59">
        <f>VLOOKUP($A36,'Return Data'!$B$7:$R$2292,3,0)</f>
        <v>44827</v>
      </c>
      <c r="C36" s="60">
        <f>VLOOKUP($A36,'Return Data'!$B$7:$R$2292,4,0)</f>
        <v>78.504499999999993</v>
      </c>
      <c r="D36" s="60">
        <f>VLOOKUP($A36,'Return Data'!$B$7:$R$2292,10,0)</f>
        <v>15.1092</v>
      </c>
      <c r="E36" s="61">
        <f t="shared" si="0"/>
        <v>21</v>
      </c>
      <c r="F36" s="60">
        <f>VLOOKUP($A36,'Return Data'!$B$7:$R$2292,11,0)</f>
        <v>3.5815999999999999</v>
      </c>
      <c r="G36" s="61">
        <f t="shared" si="1"/>
        <v>32</v>
      </c>
      <c r="H36" s="60">
        <f>VLOOKUP($A36,'Return Data'!$B$7:$R$2292,12,0)</f>
        <v>4.4999000000000002</v>
      </c>
      <c r="I36" s="61">
        <f t="shared" si="2"/>
        <v>20</v>
      </c>
      <c r="J36" s="60">
        <f>VLOOKUP($A36,'Return Data'!$B$7:$R$2292,13,0)</f>
        <v>1.0984</v>
      </c>
      <c r="K36" s="61">
        <f t="shared" si="3"/>
        <v>28</v>
      </c>
      <c r="L36" s="60">
        <f>VLOOKUP($A36,'Return Data'!$B$7:$R$2292,17,0)</f>
        <v>33.536999999999999</v>
      </c>
      <c r="M36" s="61">
        <f t="shared" si="4"/>
        <v>14</v>
      </c>
      <c r="N36" s="60">
        <f>VLOOKUP($A36,'Return Data'!$B$7:$R$2292,14,0)</f>
        <v>14.5078</v>
      </c>
      <c r="O36" s="61">
        <f t="shared" si="8"/>
        <v>39</v>
      </c>
      <c r="P36" s="60">
        <f>VLOOKUP($A36,'Return Data'!$B$7:$R$2292,15,0)</f>
        <v>5.1616</v>
      </c>
      <c r="Q36" s="61">
        <f t="shared" si="9"/>
        <v>42</v>
      </c>
      <c r="R36" s="60">
        <f>VLOOKUP($A36,'Return Data'!$B$7:$R$2292,16,0)</f>
        <v>12.872999999999999</v>
      </c>
      <c r="S36" s="62">
        <f t="shared" si="6"/>
        <v>34</v>
      </c>
    </row>
    <row r="37" spans="1:19" x14ac:dyDescent="0.3">
      <c r="A37" s="58" t="s">
        <v>297</v>
      </c>
      <c r="B37" s="59">
        <f>VLOOKUP($A37,'Return Data'!$B$7:$R$2292,3,0)</f>
        <v>44827</v>
      </c>
      <c r="C37" s="60">
        <f>VLOOKUP($A37,'Return Data'!$B$7:$R$2292,4,0)</f>
        <v>19.458100000000002</v>
      </c>
      <c r="D37" s="60">
        <f>VLOOKUP($A37,'Return Data'!$B$7:$R$2292,10,0)</f>
        <v>12.7098</v>
      </c>
      <c r="E37" s="61">
        <f t="shared" si="0"/>
        <v>45</v>
      </c>
      <c r="F37" s="60">
        <f>VLOOKUP($A37,'Return Data'!$B$7:$R$2292,11,0)</f>
        <v>5.4593999999999996</v>
      </c>
      <c r="G37" s="61">
        <f t="shared" si="1"/>
        <v>18</v>
      </c>
      <c r="H37" s="60">
        <f>VLOOKUP($A37,'Return Data'!$B$7:$R$2292,12,0)</f>
        <v>5.1397000000000004</v>
      </c>
      <c r="I37" s="61">
        <f t="shared" si="2"/>
        <v>17</v>
      </c>
      <c r="J37" s="60">
        <f>VLOOKUP($A37,'Return Data'!$B$7:$R$2292,13,0)</f>
        <v>4.3733000000000004</v>
      </c>
      <c r="K37" s="61">
        <f t="shared" si="3"/>
        <v>15</v>
      </c>
      <c r="L37" s="60">
        <f>VLOOKUP($A37,'Return Data'!$B$7:$R$2292,17,0)</f>
        <v>26.8217</v>
      </c>
      <c r="M37" s="61">
        <f t="shared" si="4"/>
        <v>41</v>
      </c>
      <c r="N37" s="60"/>
      <c r="O37" s="61"/>
      <c r="P37" s="60"/>
      <c r="Q37" s="61"/>
      <c r="R37" s="60">
        <f>VLOOKUP($A37,'Return Data'!$B$7:$R$2292,16,0)</f>
        <v>23.368099999999998</v>
      </c>
      <c r="S37" s="62">
        <f t="shared" si="6"/>
        <v>3</v>
      </c>
    </row>
    <row r="38" spans="1:19" x14ac:dyDescent="0.3">
      <c r="A38" s="58" t="s">
        <v>1928</v>
      </c>
      <c r="B38" s="59">
        <f>VLOOKUP($A38,'Return Data'!$B$7:$R$2292,3,0)</f>
        <v>44827</v>
      </c>
      <c r="C38" s="60">
        <f>VLOOKUP($A38,'Return Data'!$B$7:$R$2292,4,0)</f>
        <v>23.62</v>
      </c>
      <c r="D38" s="60">
        <f>VLOOKUP($A38,'Return Data'!$B$7:$R$2292,10,0)</f>
        <v>11.3626</v>
      </c>
      <c r="E38" s="61">
        <f t="shared" si="0"/>
        <v>53</v>
      </c>
      <c r="F38" s="60">
        <f>VLOOKUP($A38,'Return Data'!$B$7:$R$2292,11,0)</f>
        <v>0.25469999999999998</v>
      </c>
      <c r="G38" s="61">
        <f t="shared" si="1"/>
        <v>54</v>
      </c>
      <c r="H38" s="60">
        <f>VLOOKUP($A38,'Return Data'!$B$7:$R$2292,12,0)</f>
        <v>1.7226999999999999</v>
      </c>
      <c r="I38" s="61">
        <f t="shared" si="2"/>
        <v>34</v>
      </c>
      <c r="J38" s="60">
        <f>VLOOKUP($A38,'Return Data'!$B$7:$R$2292,13,0)</f>
        <v>2.0743</v>
      </c>
      <c r="K38" s="61">
        <f t="shared" si="3"/>
        <v>24</v>
      </c>
      <c r="L38" s="60">
        <f>VLOOKUP($A38,'Return Data'!$B$7:$R$2292,17,0)</f>
        <v>31.161000000000001</v>
      </c>
      <c r="M38" s="61">
        <f t="shared" si="4"/>
        <v>18</v>
      </c>
      <c r="N38" s="60">
        <f>VLOOKUP($A38,'Return Data'!$B$7:$R$2292,14,0)</f>
        <v>18.052900000000001</v>
      </c>
      <c r="O38" s="61">
        <f t="shared" ref="O38:O65" si="10">RANK(N38,N$8:N$65,0)</f>
        <v>25</v>
      </c>
      <c r="P38" s="60">
        <f>VLOOKUP($A38,'Return Data'!$B$7:$R$2292,15,0)</f>
        <v>12.057399999999999</v>
      </c>
      <c r="Q38" s="61">
        <f t="shared" ref="Q38:Q44" si="11">RANK(P38,P$8:P$65,0)</f>
        <v>16</v>
      </c>
      <c r="R38" s="60">
        <f>VLOOKUP($A38,'Return Data'!$B$7:$R$2292,16,0)</f>
        <v>13.496600000000001</v>
      </c>
      <c r="S38" s="62">
        <f t="shared" si="6"/>
        <v>31</v>
      </c>
    </row>
    <row r="39" spans="1:19" x14ac:dyDescent="0.3">
      <c r="A39" s="58" t="s">
        <v>301</v>
      </c>
      <c r="B39" s="59">
        <f>VLOOKUP($A39,'Return Data'!$B$7:$R$2292,3,0)</f>
        <v>44827</v>
      </c>
      <c r="C39" s="60">
        <f>VLOOKUP($A39,'Return Data'!$B$7:$R$2292,4,0)</f>
        <v>247.97630000000001</v>
      </c>
      <c r="D39" s="60">
        <f>VLOOKUP($A39,'Return Data'!$B$7:$R$2292,10,0)</f>
        <v>24.932500000000001</v>
      </c>
      <c r="E39" s="61">
        <f t="shared" si="0"/>
        <v>1</v>
      </c>
      <c r="F39" s="60">
        <f>VLOOKUP($A39,'Return Data'!$B$7:$R$2292,11,0)</f>
        <v>13.8245</v>
      </c>
      <c r="G39" s="61">
        <f t="shared" si="1"/>
        <v>1</v>
      </c>
      <c r="H39" s="60">
        <f>VLOOKUP($A39,'Return Data'!$B$7:$R$2292,12,0)</f>
        <v>12.9839</v>
      </c>
      <c r="I39" s="61">
        <f t="shared" si="2"/>
        <v>1</v>
      </c>
      <c r="J39" s="60">
        <f>VLOOKUP($A39,'Return Data'!$B$7:$R$2292,13,0)</f>
        <v>14.711399999999999</v>
      </c>
      <c r="K39" s="61">
        <f t="shared" si="3"/>
        <v>3</v>
      </c>
      <c r="L39" s="60">
        <f>VLOOKUP($A39,'Return Data'!$B$7:$R$2292,17,0)</f>
        <v>48.697400000000002</v>
      </c>
      <c r="M39" s="61">
        <f t="shared" si="4"/>
        <v>7</v>
      </c>
      <c r="N39" s="60">
        <f>VLOOKUP($A39,'Return Data'!$B$7:$R$2292,14,0)</f>
        <v>39.592399999999998</v>
      </c>
      <c r="O39" s="61">
        <f t="shared" si="10"/>
        <v>1</v>
      </c>
      <c r="P39" s="60">
        <f>VLOOKUP($A39,'Return Data'!$B$7:$R$2292,15,0)</f>
        <v>22.545999999999999</v>
      </c>
      <c r="Q39" s="61">
        <f t="shared" si="11"/>
        <v>2</v>
      </c>
      <c r="R39" s="60">
        <f>VLOOKUP($A39,'Return Data'!$B$7:$R$2292,16,0)</f>
        <v>15.3414</v>
      </c>
      <c r="S39" s="62">
        <f t="shared" si="6"/>
        <v>21</v>
      </c>
    </row>
    <row r="40" spans="1:19" x14ac:dyDescent="0.3">
      <c r="A40" s="58" t="s">
        <v>302</v>
      </c>
      <c r="B40" s="59">
        <f>VLOOKUP($A40,'Return Data'!$B$7:$R$2292,3,0)</f>
        <v>44827</v>
      </c>
      <c r="C40" s="60">
        <f>VLOOKUP($A40,'Return Data'!$B$7:$R$2292,4,0)</f>
        <v>76.260000000000005</v>
      </c>
      <c r="D40" s="60">
        <f>VLOOKUP($A40,'Return Data'!$B$7:$R$2292,10,0)</f>
        <v>11.247299999999999</v>
      </c>
      <c r="E40" s="61">
        <f t="shared" ref="E40:E65" si="12">RANK(D40,D$8:D$65,0)</f>
        <v>54</v>
      </c>
      <c r="F40" s="60">
        <f>VLOOKUP($A40,'Return Data'!$B$7:$R$2292,11,0)</f>
        <v>3.6423000000000001</v>
      </c>
      <c r="G40" s="61">
        <f t="shared" ref="G40:G65" si="13">RANK(F40,F$8:F$65,0)</f>
        <v>31</v>
      </c>
      <c r="H40" s="60">
        <f>VLOOKUP($A40,'Return Data'!$B$7:$R$2292,12,0)</f>
        <v>4.024</v>
      </c>
      <c r="I40" s="61">
        <f t="shared" ref="I40:I65" si="14">RANK(H40,H$8:H$65,0)</f>
        <v>24</v>
      </c>
      <c r="J40" s="60">
        <f>VLOOKUP($A40,'Return Data'!$B$7:$R$2292,13,0)</f>
        <v>-0.76770000000000005</v>
      </c>
      <c r="K40" s="61">
        <f t="shared" ref="K40:K65" si="15">RANK(J40,J$8:J$65,0)</f>
        <v>31</v>
      </c>
      <c r="L40" s="60">
        <f>VLOOKUP($A40,'Return Data'!$B$7:$R$2292,17,0)</f>
        <v>26.269400000000001</v>
      </c>
      <c r="M40" s="61">
        <f t="shared" ref="M40:M65" si="16">RANK(L40,L$8:L$65,0)</f>
        <v>42</v>
      </c>
      <c r="N40" s="60">
        <f>VLOOKUP($A40,'Return Data'!$B$7:$R$2292,14,0)</f>
        <v>13.397600000000001</v>
      </c>
      <c r="O40" s="61">
        <f t="shared" si="10"/>
        <v>44</v>
      </c>
      <c r="P40" s="60">
        <f>VLOOKUP($A40,'Return Data'!$B$7:$R$2292,15,0)</f>
        <v>8.6734000000000009</v>
      </c>
      <c r="Q40" s="61">
        <f t="shared" si="11"/>
        <v>37</v>
      </c>
      <c r="R40" s="60">
        <f>VLOOKUP($A40,'Return Data'!$B$7:$R$2292,16,0)</f>
        <v>15.7363</v>
      </c>
      <c r="S40" s="62">
        <f t="shared" ref="S40:S65" si="17">RANK(R40,R$8:R$65,0)</f>
        <v>18</v>
      </c>
    </row>
    <row r="41" spans="1:19" x14ac:dyDescent="0.3">
      <c r="A41" s="58" t="s">
        <v>373</v>
      </c>
      <c r="B41" s="59">
        <f>VLOOKUP($A41,'Return Data'!$B$7:$R$2292,3,0)</f>
        <v>44827</v>
      </c>
      <c r="C41" s="60">
        <f>VLOOKUP($A41,'Return Data'!$B$7:$R$2292,4,0)</f>
        <v>705.10221129189597</v>
      </c>
      <c r="D41" s="60">
        <f>VLOOKUP($A41,'Return Data'!$B$7:$R$2292,10,0)</f>
        <v>14.0457</v>
      </c>
      <c r="E41" s="61">
        <f t="shared" si="12"/>
        <v>35</v>
      </c>
      <c r="F41" s="60">
        <f>VLOOKUP($A41,'Return Data'!$B$7:$R$2292,11,0)</f>
        <v>5.5308000000000002</v>
      </c>
      <c r="G41" s="61">
        <f t="shared" si="13"/>
        <v>16</v>
      </c>
      <c r="H41" s="60">
        <f>VLOOKUP($A41,'Return Data'!$B$7:$R$2292,12,0)</f>
        <v>3.5121000000000002</v>
      </c>
      <c r="I41" s="61">
        <f t="shared" si="14"/>
        <v>26</v>
      </c>
      <c r="J41" s="60">
        <f>VLOOKUP($A41,'Return Data'!$B$7:$R$2292,13,0)</f>
        <v>2.2523</v>
      </c>
      <c r="K41" s="61">
        <f t="shared" si="15"/>
        <v>23</v>
      </c>
      <c r="L41" s="60">
        <f>VLOOKUP($A41,'Return Data'!$B$7:$R$2292,17,0)</f>
        <v>27.658799999999999</v>
      </c>
      <c r="M41" s="61">
        <f t="shared" si="16"/>
        <v>37</v>
      </c>
      <c r="N41" s="60">
        <f>VLOOKUP($A41,'Return Data'!$B$7:$R$2292,14,0)</f>
        <v>17.603200000000001</v>
      </c>
      <c r="O41" s="61">
        <f t="shared" si="10"/>
        <v>27</v>
      </c>
      <c r="P41" s="60">
        <f>VLOOKUP($A41,'Return Data'!$B$7:$R$2292,15,0)</f>
        <v>10.695499999999999</v>
      </c>
      <c r="Q41" s="61">
        <f t="shared" si="11"/>
        <v>24</v>
      </c>
      <c r="R41" s="60">
        <f>VLOOKUP($A41,'Return Data'!$B$7:$R$2292,16,0)</f>
        <v>15.518000000000001</v>
      </c>
      <c r="S41" s="62">
        <f t="shared" si="17"/>
        <v>20</v>
      </c>
    </row>
    <row r="42" spans="1:19" x14ac:dyDescent="0.3">
      <c r="A42" s="58" t="s">
        <v>304</v>
      </c>
      <c r="B42" s="59">
        <f>VLOOKUP($A42,'Return Data'!$B$7:$R$2292,3,0)</f>
        <v>44827</v>
      </c>
      <c r="C42" s="60">
        <f>VLOOKUP($A42,'Return Data'!$B$7:$R$2292,4,0)</f>
        <v>27.743200000000002</v>
      </c>
      <c r="D42" s="60">
        <f>VLOOKUP($A42,'Return Data'!$B$7:$R$2292,10,0)</f>
        <v>17.936199999999999</v>
      </c>
      <c r="E42" s="61">
        <f t="shared" si="12"/>
        <v>11</v>
      </c>
      <c r="F42" s="60">
        <f>VLOOKUP($A42,'Return Data'!$B$7:$R$2292,11,0)</f>
        <v>5.7637</v>
      </c>
      <c r="G42" s="61">
        <f t="shared" si="13"/>
        <v>14</v>
      </c>
      <c r="H42" s="60">
        <f>VLOOKUP($A42,'Return Data'!$B$7:$R$2292,12,0)</f>
        <v>7.1294000000000004</v>
      </c>
      <c r="I42" s="61">
        <f t="shared" si="14"/>
        <v>12</v>
      </c>
      <c r="J42" s="60">
        <f>VLOOKUP($A42,'Return Data'!$B$7:$R$2292,13,0)</f>
        <v>13.3444</v>
      </c>
      <c r="K42" s="61">
        <f t="shared" si="15"/>
        <v>4</v>
      </c>
      <c r="L42" s="60">
        <f>VLOOKUP($A42,'Return Data'!$B$7:$R$2292,17,0)</f>
        <v>39.252299999999998</v>
      </c>
      <c r="M42" s="61">
        <f t="shared" si="16"/>
        <v>10</v>
      </c>
      <c r="N42" s="60">
        <f>VLOOKUP($A42,'Return Data'!$B$7:$R$2292,14,0)</f>
        <v>27.583400000000001</v>
      </c>
      <c r="O42" s="61">
        <f t="shared" si="10"/>
        <v>9</v>
      </c>
      <c r="P42" s="60">
        <f>VLOOKUP($A42,'Return Data'!$B$7:$R$2292,15,0)</f>
        <v>15.9557</v>
      </c>
      <c r="Q42" s="61">
        <f t="shared" si="11"/>
        <v>3</v>
      </c>
      <c r="R42" s="60">
        <f>VLOOKUP($A42,'Return Data'!$B$7:$R$2292,16,0)</f>
        <v>17.040500000000002</v>
      </c>
      <c r="S42" s="62">
        <f t="shared" si="17"/>
        <v>13</v>
      </c>
    </row>
    <row r="43" spans="1:19" x14ac:dyDescent="0.3">
      <c r="A43" s="58" t="s">
        <v>305</v>
      </c>
      <c r="B43" s="59">
        <f>VLOOKUP($A43,'Return Data'!$B$7:$R$2292,3,0)</f>
        <v>44827</v>
      </c>
      <c r="C43" s="60">
        <f>VLOOKUP($A43,'Return Data'!$B$7:$R$2292,4,0)</f>
        <v>28.2178</v>
      </c>
      <c r="D43" s="60">
        <f>VLOOKUP($A43,'Return Data'!$B$7:$R$2292,10,0)</f>
        <v>17.1982</v>
      </c>
      <c r="E43" s="61">
        <f t="shared" si="12"/>
        <v>14</v>
      </c>
      <c r="F43" s="60">
        <f>VLOOKUP($A43,'Return Data'!$B$7:$R$2292,11,0)</f>
        <v>5.1509999999999998</v>
      </c>
      <c r="G43" s="61">
        <f t="shared" si="13"/>
        <v>19</v>
      </c>
      <c r="H43" s="60">
        <f>VLOOKUP($A43,'Return Data'!$B$7:$R$2292,12,0)</f>
        <v>5.7385000000000002</v>
      </c>
      <c r="I43" s="61">
        <f t="shared" si="14"/>
        <v>15</v>
      </c>
      <c r="J43" s="60">
        <f>VLOOKUP($A43,'Return Data'!$B$7:$R$2292,13,0)</f>
        <v>10.7858</v>
      </c>
      <c r="K43" s="61">
        <f t="shared" si="15"/>
        <v>8</v>
      </c>
      <c r="L43" s="60">
        <f>VLOOKUP($A43,'Return Data'!$B$7:$R$2292,17,0)</f>
        <v>37.583100000000002</v>
      </c>
      <c r="M43" s="61">
        <f t="shared" si="16"/>
        <v>12</v>
      </c>
      <c r="N43" s="60">
        <f>VLOOKUP($A43,'Return Data'!$B$7:$R$2292,14,0)</f>
        <v>27.031099999999999</v>
      </c>
      <c r="O43" s="61">
        <f t="shared" si="10"/>
        <v>11</v>
      </c>
      <c r="P43" s="60">
        <f>VLOOKUP($A43,'Return Data'!$B$7:$R$2292,15,0)</f>
        <v>14.935499999999999</v>
      </c>
      <c r="Q43" s="61">
        <f t="shared" si="11"/>
        <v>5</v>
      </c>
      <c r="R43" s="60">
        <f>VLOOKUP($A43,'Return Data'!$B$7:$R$2292,16,0)</f>
        <v>14.828900000000001</v>
      </c>
      <c r="S43" s="62">
        <f t="shared" si="17"/>
        <v>24</v>
      </c>
    </row>
    <row r="44" spans="1:19" x14ac:dyDescent="0.3">
      <c r="A44" s="58" t="s">
        <v>306</v>
      </c>
      <c r="B44" s="59">
        <f>VLOOKUP($A44,'Return Data'!$B$7:$R$2292,3,0)</f>
        <v>44827</v>
      </c>
      <c r="C44" s="60">
        <f>VLOOKUP($A44,'Return Data'!$B$7:$R$2292,4,0)</f>
        <v>26.922599999999999</v>
      </c>
      <c r="D44" s="60">
        <f>VLOOKUP($A44,'Return Data'!$B$7:$R$2292,10,0)</f>
        <v>17.913499999999999</v>
      </c>
      <c r="E44" s="61">
        <f t="shared" si="12"/>
        <v>12</v>
      </c>
      <c r="F44" s="60">
        <f>VLOOKUP($A44,'Return Data'!$B$7:$R$2292,11,0)</f>
        <v>5.5259</v>
      </c>
      <c r="G44" s="61">
        <f t="shared" si="13"/>
        <v>17</v>
      </c>
      <c r="H44" s="60">
        <f>VLOOKUP($A44,'Return Data'!$B$7:$R$2292,12,0)</f>
        <v>6.5444000000000004</v>
      </c>
      <c r="I44" s="61">
        <f t="shared" si="14"/>
        <v>13</v>
      </c>
      <c r="J44" s="60">
        <f>VLOOKUP($A44,'Return Data'!$B$7:$R$2292,13,0)</f>
        <v>12.425800000000001</v>
      </c>
      <c r="K44" s="61">
        <f t="shared" si="15"/>
        <v>5</v>
      </c>
      <c r="L44" s="60">
        <f>VLOOKUP($A44,'Return Data'!$B$7:$R$2292,17,0)</f>
        <v>38.604999999999997</v>
      </c>
      <c r="M44" s="61">
        <f t="shared" si="16"/>
        <v>11</v>
      </c>
      <c r="N44" s="60">
        <f>VLOOKUP($A44,'Return Data'!$B$7:$R$2292,14,0)</f>
        <v>26.433700000000002</v>
      </c>
      <c r="O44" s="61">
        <f t="shared" si="10"/>
        <v>12</v>
      </c>
      <c r="P44" s="60">
        <f>VLOOKUP($A44,'Return Data'!$B$7:$R$2292,15,0)</f>
        <v>14.3468</v>
      </c>
      <c r="Q44" s="61">
        <f t="shared" si="11"/>
        <v>8</v>
      </c>
      <c r="R44" s="60">
        <f>VLOOKUP($A44,'Return Data'!$B$7:$R$2292,16,0)</f>
        <v>13.9373</v>
      </c>
      <c r="S44" s="62">
        <f t="shared" si="17"/>
        <v>29</v>
      </c>
    </row>
    <row r="45" spans="1:19" x14ac:dyDescent="0.3">
      <c r="A45" s="58" t="s">
        <v>307</v>
      </c>
      <c r="B45" s="59">
        <f>VLOOKUP($A45,'Return Data'!$B$7:$R$2292,3,0)</f>
        <v>44827</v>
      </c>
      <c r="C45" s="60">
        <f>VLOOKUP($A45,'Return Data'!$B$7:$R$2292,4,0)</f>
        <v>31.7211</v>
      </c>
      <c r="D45" s="60">
        <f>VLOOKUP($A45,'Return Data'!$B$7:$R$2292,10,0)</f>
        <v>16.343699999999998</v>
      </c>
      <c r="E45" s="61">
        <f t="shared" si="12"/>
        <v>16</v>
      </c>
      <c r="F45" s="60">
        <f>VLOOKUP($A45,'Return Data'!$B$7:$R$2292,11,0)</f>
        <v>7.0248999999999997</v>
      </c>
      <c r="G45" s="61">
        <f t="shared" si="13"/>
        <v>10</v>
      </c>
      <c r="H45" s="60">
        <f>VLOOKUP($A45,'Return Data'!$B$7:$R$2292,12,0)</f>
        <v>8.1616</v>
      </c>
      <c r="I45" s="61">
        <f t="shared" si="14"/>
        <v>9</v>
      </c>
      <c r="J45" s="60">
        <f>VLOOKUP($A45,'Return Data'!$B$7:$R$2292,13,0)</f>
        <v>6.5396000000000001</v>
      </c>
      <c r="K45" s="61">
        <f t="shared" si="15"/>
        <v>13</v>
      </c>
      <c r="L45" s="60">
        <f>VLOOKUP($A45,'Return Data'!$B$7:$R$2292,17,0)</f>
        <v>46.599499999999999</v>
      </c>
      <c r="M45" s="61">
        <f t="shared" si="16"/>
        <v>8</v>
      </c>
      <c r="N45" s="60">
        <f>VLOOKUP($A45,'Return Data'!$B$7:$R$2292,14,0)</f>
        <v>33.070999999999998</v>
      </c>
      <c r="O45" s="61">
        <f t="shared" si="10"/>
        <v>3</v>
      </c>
      <c r="P45" s="60"/>
      <c r="Q45" s="61"/>
      <c r="R45" s="60">
        <f>VLOOKUP($A45,'Return Data'!$B$7:$R$2292,16,0)</f>
        <v>23.4254</v>
      </c>
      <c r="S45" s="62">
        <f t="shared" si="17"/>
        <v>2</v>
      </c>
    </row>
    <row r="46" spans="1:19" x14ac:dyDescent="0.3">
      <c r="A46" s="58" t="s">
        <v>308</v>
      </c>
      <c r="B46" s="59">
        <f>VLOOKUP($A46,'Return Data'!$B$7:$R$2292,3,0)</f>
        <v>44827</v>
      </c>
      <c r="C46" s="60">
        <f>VLOOKUP($A46,'Return Data'!$B$7:$R$2292,4,0)</f>
        <v>18.3369</v>
      </c>
      <c r="D46" s="60">
        <f>VLOOKUP($A46,'Return Data'!$B$7:$R$2292,10,0)</f>
        <v>17.7911</v>
      </c>
      <c r="E46" s="61">
        <f t="shared" si="12"/>
        <v>13</v>
      </c>
      <c r="F46" s="60">
        <f>VLOOKUP($A46,'Return Data'!$B$7:$R$2292,11,0)</f>
        <v>6.9257</v>
      </c>
      <c r="G46" s="61">
        <f t="shared" si="13"/>
        <v>11</v>
      </c>
      <c r="H46" s="60">
        <f>VLOOKUP($A46,'Return Data'!$B$7:$R$2292,12,0)</f>
        <v>4.1928999999999998</v>
      </c>
      <c r="I46" s="61">
        <f t="shared" si="14"/>
        <v>22</v>
      </c>
      <c r="J46" s="60">
        <f>VLOOKUP($A46,'Return Data'!$B$7:$R$2292,13,0)</f>
        <v>3.7101999999999999</v>
      </c>
      <c r="K46" s="61">
        <f t="shared" si="15"/>
        <v>18</v>
      </c>
      <c r="L46" s="60">
        <f>VLOOKUP($A46,'Return Data'!$B$7:$R$2292,17,0)</f>
        <v>31.1555</v>
      </c>
      <c r="M46" s="61">
        <f t="shared" si="16"/>
        <v>19</v>
      </c>
      <c r="N46" s="60">
        <f>VLOOKUP($A46,'Return Data'!$B$7:$R$2292,14,0)</f>
        <v>19.206700000000001</v>
      </c>
      <c r="O46" s="61">
        <f t="shared" si="10"/>
        <v>19</v>
      </c>
      <c r="P46" s="60"/>
      <c r="Q46" s="61"/>
      <c r="R46" s="60">
        <f>VLOOKUP($A46,'Return Data'!$B$7:$R$2292,16,0)</f>
        <v>15.5741</v>
      </c>
      <c r="S46" s="62">
        <f t="shared" si="17"/>
        <v>19</v>
      </c>
    </row>
    <row r="47" spans="1:19" x14ac:dyDescent="0.3">
      <c r="A47" s="58" t="s">
        <v>309</v>
      </c>
      <c r="B47" s="59">
        <f>VLOOKUP($A47,'Return Data'!$B$7:$R$2292,3,0)</f>
        <v>44827</v>
      </c>
      <c r="C47" s="60">
        <f>VLOOKUP($A47,'Return Data'!$B$7:$R$2292,4,0)</f>
        <v>16.7285</v>
      </c>
      <c r="D47" s="60">
        <f>VLOOKUP($A47,'Return Data'!$B$7:$R$2292,10,0)</f>
        <v>12.353999999999999</v>
      </c>
      <c r="E47" s="61">
        <f t="shared" si="12"/>
        <v>47</v>
      </c>
      <c r="F47" s="60">
        <f>VLOOKUP($A47,'Return Data'!$B$7:$R$2292,11,0)</f>
        <v>1.4291</v>
      </c>
      <c r="G47" s="61">
        <f t="shared" si="13"/>
        <v>43</v>
      </c>
      <c r="H47" s="60">
        <f>VLOOKUP($A47,'Return Data'!$B$7:$R$2292,12,0)</f>
        <v>2.6232000000000002</v>
      </c>
      <c r="I47" s="61">
        <f t="shared" si="14"/>
        <v>28</v>
      </c>
      <c r="J47" s="60">
        <f>VLOOKUP($A47,'Return Data'!$B$7:$R$2292,13,0)</f>
        <v>3.121</v>
      </c>
      <c r="K47" s="61">
        <f t="shared" si="15"/>
        <v>19</v>
      </c>
      <c r="L47" s="60">
        <f>VLOOKUP($A47,'Return Data'!$B$7:$R$2292,17,0)</f>
        <v>28.5182</v>
      </c>
      <c r="M47" s="61">
        <f t="shared" si="16"/>
        <v>33</v>
      </c>
      <c r="N47" s="60">
        <f>VLOOKUP($A47,'Return Data'!$B$7:$R$2292,14,0)</f>
        <v>17.3703</v>
      </c>
      <c r="O47" s="61">
        <f t="shared" si="10"/>
        <v>29</v>
      </c>
      <c r="P47" s="60"/>
      <c r="Q47" s="61"/>
      <c r="R47" s="60">
        <f>VLOOKUP($A47,'Return Data'!$B$7:$R$2292,16,0)</f>
        <v>12.125</v>
      </c>
      <c r="S47" s="62">
        <f t="shared" si="17"/>
        <v>41</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55</v>
      </c>
      <c r="H48" s="60">
        <f>VLOOKUP($A48,'Return Data'!$B$7:$R$2292,12,0)</f>
        <v>0</v>
      </c>
      <c r="I48" s="61">
        <f t="shared" si="14"/>
        <v>41</v>
      </c>
      <c r="J48" s="60">
        <f>VLOOKUP($A48,'Return Data'!$B$7:$R$2292,13,0)</f>
        <v>0</v>
      </c>
      <c r="K48" s="61">
        <f t="shared" si="15"/>
        <v>30</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44827</v>
      </c>
      <c r="C49" s="60">
        <f>VLOOKUP($A49,'Return Data'!$B$7:$R$2292,4,0)</f>
        <v>62.999299999999998</v>
      </c>
      <c r="D49" s="60">
        <f>VLOOKUP($A49,'Return Data'!$B$7:$R$2292,10,0)</f>
        <v>17.197299999999998</v>
      </c>
      <c r="E49" s="61">
        <f t="shared" si="12"/>
        <v>15</v>
      </c>
      <c r="F49" s="60">
        <f>VLOOKUP($A49,'Return Data'!$B$7:$R$2292,11,0)</f>
        <v>8.9906000000000006</v>
      </c>
      <c r="G49" s="61">
        <f t="shared" si="13"/>
        <v>5</v>
      </c>
      <c r="H49" s="60">
        <f>VLOOKUP($A49,'Return Data'!$B$7:$R$2292,12,0)</f>
        <v>10.8385</v>
      </c>
      <c r="I49" s="61">
        <f t="shared" si="14"/>
        <v>5</v>
      </c>
      <c r="J49" s="60">
        <f>VLOOKUP($A49,'Return Data'!$B$7:$R$2292,13,0)</f>
        <v>7.1675000000000004</v>
      </c>
      <c r="K49" s="61">
        <f t="shared" si="15"/>
        <v>12</v>
      </c>
      <c r="L49" s="60">
        <f>VLOOKUP($A49,'Return Data'!$B$7:$R$2292,17,0)</f>
        <v>39.579000000000001</v>
      </c>
      <c r="M49" s="61">
        <f t="shared" si="16"/>
        <v>9</v>
      </c>
      <c r="N49" s="60">
        <f>VLOOKUP($A49,'Return Data'!$B$7:$R$2292,14,0)</f>
        <v>33.752600000000001</v>
      </c>
      <c r="O49" s="61">
        <f t="shared" si="10"/>
        <v>2</v>
      </c>
      <c r="P49" s="60">
        <f>VLOOKUP($A49,'Return Data'!$B$7:$R$2292,15,0)</f>
        <v>23.1737</v>
      </c>
      <c r="Q49" s="61">
        <f>RANK(P49,P$8:P$65,0)</f>
        <v>1</v>
      </c>
      <c r="R49" s="60">
        <f>VLOOKUP($A49,'Return Data'!$B$7:$R$2292,16,0)</f>
        <v>24.189499999999999</v>
      </c>
      <c r="S49" s="62">
        <f t="shared" si="17"/>
        <v>1</v>
      </c>
    </row>
    <row r="50" spans="1:19" x14ac:dyDescent="0.3">
      <c r="A50" s="58" t="s">
        <v>312</v>
      </c>
      <c r="B50" s="59">
        <f>VLOOKUP($A50,'Return Data'!$B$7:$R$2292,3,0)</f>
        <v>44827</v>
      </c>
      <c r="C50" s="60">
        <f>VLOOKUP($A50,'Return Data'!$B$7:$R$2292,4,0)</f>
        <v>15.5032</v>
      </c>
      <c r="D50" s="60">
        <f>VLOOKUP($A50,'Return Data'!$B$7:$R$2292,10,0)</f>
        <v>13.191800000000001</v>
      </c>
      <c r="E50" s="61">
        <f t="shared" si="12"/>
        <v>40</v>
      </c>
      <c r="F50" s="60">
        <f>VLOOKUP($A50,'Return Data'!$B$7:$R$2292,11,0)</f>
        <v>4.1482999999999999</v>
      </c>
      <c r="G50" s="61">
        <f t="shared" si="13"/>
        <v>26</v>
      </c>
      <c r="H50" s="60">
        <f>VLOOKUP($A50,'Return Data'!$B$7:$R$2292,12,0)</f>
        <v>2.3435000000000001</v>
      </c>
      <c r="I50" s="61">
        <f t="shared" si="14"/>
        <v>30</v>
      </c>
      <c r="J50" s="60">
        <f>VLOOKUP($A50,'Return Data'!$B$7:$R$2292,13,0)</f>
        <v>-2.7214</v>
      </c>
      <c r="K50" s="61">
        <f t="shared" si="15"/>
        <v>46</v>
      </c>
      <c r="L50" s="60">
        <f>VLOOKUP($A50,'Return Data'!$B$7:$R$2292,17,0)</f>
        <v>19.727900000000002</v>
      </c>
      <c r="M50" s="61">
        <f t="shared" si="16"/>
        <v>54</v>
      </c>
      <c r="N50" s="60">
        <f>VLOOKUP($A50,'Return Data'!$B$7:$R$2292,14,0)</f>
        <v>12.6449</v>
      </c>
      <c r="O50" s="61">
        <f t="shared" si="10"/>
        <v>49</v>
      </c>
      <c r="P50" s="60"/>
      <c r="Q50" s="61"/>
      <c r="R50" s="60">
        <f>VLOOKUP($A50,'Return Data'!$B$7:$R$2292,16,0)</f>
        <v>12.7158</v>
      </c>
      <c r="S50" s="62">
        <f t="shared" si="17"/>
        <v>36</v>
      </c>
    </row>
    <row r="51" spans="1:19" x14ac:dyDescent="0.3">
      <c r="A51" s="58" t="s">
        <v>313</v>
      </c>
      <c r="B51" s="59">
        <f>VLOOKUP($A51,'Return Data'!$B$7:$R$2292,3,0)</f>
        <v>44827</v>
      </c>
      <c r="C51" s="60">
        <f>VLOOKUP($A51,'Return Data'!$B$7:$R$2292,4,0)</f>
        <v>152.4359</v>
      </c>
      <c r="D51" s="60">
        <f>VLOOKUP($A51,'Return Data'!$B$7:$R$2292,10,0)</f>
        <v>15.1853</v>
      </c>
      <c r="E51" s="61">
        <f t="shared" si="12"/>
        <v>20</v>
      </c>
      <c r="F51" s="60">
        <f>VLOOKUP($A51,'Return Data'!$B$7:$R$2292,11,0)</f>
        <v>5.6782000000000004</v>
      </c>
      <c r="G51" s="61">
        <f t="shared" si="13"/>
        <v>15</v>
      </c>
      <c r="H51" s="60">
        <f>VLOOKUP($A51,'Return Data'!$B$7:$R$2292,12,0)</f>
        <v>5.0643000000000002</v>
      </c>
      <c r="I51" s="61">
        <f t="shared" si="14"/>
        <v>18</v>
      </c>
      <c r="J51" s="60">
        <f>VLOOKUP($A51,'Return Data'!$B$7:$R$2292,13,0)</f>
        <v>1.9031</v>
      </c>
      <c r="K51" s="61">
        <f t="shared" si="15"/>
        <v>26</v>
      </c>
      <c r="L51" s="60">
        <f>VLOOKUP($A51,'Return Data'!$B$7:$R$2292,17,0)</f>
        <v>28.821100000000001</v>
      </c>
      <c r="M51" s="61">
        <f t="shared" si="16"/>
        <v>31</v>
      </c>
      <c r="N51" s="60">
        <f>VLOOKUP($A51,'Return Data'!$B$7:$R$2292,14,0)</f>
        <v>15.032299999999999</v>
      </c>
      <c r="O51" s="61">
        <f t="shared" si="10"/>
        <v>37</v>
      </c>
      <c r="P51" s="60">
        <f>VLOOKUP($A51,'Return Data'!$B$7:$R$2292,15,0)</f>
        <v>8.8506999999999998</v>
      </c>
      <c r="Q51" s="61">
        <f>RANK(P51,P$8:P$65,0)</f>
        <v>36</v>
      </c>
      <c r="R51" s="60">
        <f>VLOOKUP($A51,'Return Data'!$B$7:$R$2292,16,0)</f>
        <v>15.089600000000001</v>
      </c>
      <c r="S51" s="62">
        <f t="shared" si="17"/>
        <v>23</v>
      </c>
    </row>
    <row r="52" spans="1:19" x14ac:dyDescent="0.3">
      <c r="A52" s="58" t="s">
        <v>314</v>
      </c>
      <c r="B52" s="59">
        <f>VLOOKUP($A52,'Return Data'!$B$7:$R$2292,3,0)</f>
        <v>44827</v>
      </c>
      <c r="C52" s="60">
        <f>VLOOKUP($A52,'Return Data'!$B$7:$R$2292,4,0)</f>
        <v>19.953499999999998</v>
      </c>
      <c r="D52" s="60">
        <f>VLOOKUP($A52,'Return Data'!$B$7:$R$2292,10,0)</f>
        <v>21.709199999999999</v>
      </c>
      <c r="E52" s="61">
        <f t="shared" si="12"/>
        <v>2</v>
      </c>
      <c r="F52" s="60">
        <f>VLOOKUP($A52,'Return Data'!$B$7:$R$2292,11,0)</f>
        <v>8.1156000000000006</v>
      </c>
      <c r="G52" s="61">
        <f t="shared" si="13"/>
        <v>7</v>
      </c>
      <c r="H52" s="60">
        <f>VLOOKUP($A52,'Return Data'!$B$7:$R$2292,12,0)</f>
        <v>9.7274999999999991</v>
      </c>
      <c r="I52" s="61">
        <f t="shared" si="14"/>
        <v>6</v>
      </c>
      <c r="J52" s="60">
        <f>VLOOKUP($A52,'Return Data'!$B$7:$R$2292,13,0)</f>
        <v>11.967499999999999</v>
      </c>
      <c r="K52" s="61">
        <f t="shared" si="15"/>
        <v>7</v>
      </c>
      <c r="L52" s="60">
        <f>VLOOKUP($A52,'Return Data'!$B$7:$R$2292,17,0)</f>
        <v>52.239800000000002</v>
      </c>
      <c r="M52" s="61">
        <f t="shared" si="16"/>
        <v>6</v>
      </c>
      <c r="N52" s="60">
        <f>VLOOKUP($A52,'Return Data'!$B$7:$R$2292,14,0)</f>
        <v>27.5426</v>
      </c>
      <c r="O52" s="61">
        <f t="shared" si="10"/>
        <v>10</v>
      </c>
      <c r="P52" s="60">
        <f>VLOOKUP($A52,'Return Data'!$B$7:$R$2292,15,0)</f>
        <v>10.0693</v>
      </c>
      <c r="Q52" s="61">
        <f>RANK(P52,P$8:P$65,0)</f>
        <v>27</v>
      </c>
      <c r="R52" s="60">
        <f>VLOOKUP($A52,'Return Data'!$B$7:$R$2292,16,0)</f>
        <v>12.536</v>
      </c>
      <c r="S52" s="62">
        <f t="shared" si="17"/>
        <v>39</v>
      </c>
    </row>
    <row r="53" spans="1:19" x14ac:dyDescent="0.3">
      <c r="A53" s="58" t="s">
        <v>315</v>
      </c>
      <c r="B53" s="59">
        <f>VLOOKUP($A53,'Return Data'!$B$7:$R$2292,3,0)</f>
        <v>44827</v>
      </c>
      <c r="C53" s="60">
        <f>VLOOKUP($A53,'Return Data'!$B$7:$R$2292,4,0)</f>
        <v>17.2484</v>
      </c>
      <c r="D53" s="60">
        <f>VLOOKUP($A53,'Return Data'!$B$7:$R$2292,10,0)</f>
        <v>21.474399999999999</v>
      </c>
      <c r="E53" s="61">
        <f t="shared" si="12"/>
        <v>4</v>
      </c>
      <c r="F53" s="60">
        <f>VLOOKUP($A53,'Return Data'!$B$7:$R$2292,11,0)</f>
        <v>7.9813000000000001</v>
      </c>
      <c r="G53" s="61">
        <f t="shared" si="13"/>
        <v>8</v>
      </c>
      <c r="H53" s="60">
        <f>VLOOKUP($A53,'Return Data'!$B$7:$R$2292,12,0)</f>
        <v>9.5198999999999998</v>
      </c>
      <c r="I53" s="61">
        <f t="shared" si="14"/>
        <v>7</v>
      </c>
      <c r="J53" s="60">
        <f>VLOOKUP($A53,'Return Data'!$B$7:$R$2292,13,0)</f>
        <v>12.1351</v>
      </c>
      <c r="K53" s="61">
        <f t="shared" si="15"/>
        <v>6</v>
      </c>
      <c r="L53" s="60">
        <f>VLOOKUP($A53,'Return Data'!$B$7:$R$2292,17,0)</f>
        <v>53.119300000000003</v>
      </c>
      <c r="M53" s="61">
        <f t="shared" si="16"/>
        <v>3</v>
      </c>
      <c r="N53" s="60">
        <f>VLOOKUP($A53,'Return Data'!$B$7:$R$2292,14,0)</f>
        <v>28.1404</v>
      </c>
      <c r="O53" s="61">
        <f t="shared" si="10"/>
        <v>7</v>
      </c>
      <c r="P53" s="60"/>
      <c r="Q53" s="61"/>
      <c r="R53" s="60">
        <f>VLOOKUP($A53,'Return Data'!$B$7:$R$2292,16,0)</f>
        <v>10.411199999999999</v>
      </c>
      <c r="S53" s="62">
        <f t="shared" si="17"/>
        <v>52</v>
      </c>
    </row>
    <row r="54" spans="1:19" x14ac:dyDescent="0.3">
      <c r="A54" s="58" t="s">
        <v>316</v>
      </c>
      <c r="B54" s="59">
        <f>VLOOKUP($A54,'Return Data'!$B$7:$R$2292,3,0)</f>
        <v>44827</v>
      </c>
      <c r="C54" s="60">
        <f>VLOOKUP($A54,'Return Data'!$B$7:$R$2292,4,0)</f>
        <v>15.902900000000001</v>
      </c>
      <c r="D54" s="60">
        <f>VLOOKUP($A54,'Return Data'!$B$7:$R$2292,10,0)</f>
        <v>20.604399999999998</v>
      </c>
      <c r="E54" s="61">
        <f t="shared" si="12"/>
        <v>7</v>
      </c>
      <c r="F54" s="60">
        <f>VLOOKUP($A54,'Return Data'!$B$7:$R$2292,11,0)</f>
        <v>7.7542</v>
      </c>
      <c r="G54" s="61">
        <f t="shared" si="13"/>
        <v>9</v>
      </c>
      <c r="H54" s="60">
        <f>VLOOKUP($A54,'Return Data'!$B$7:$R$2292,12,0)</f>
        <v>8.7005999999999997</v>
      </c>
      <c r="I54" s="61">
        <f t="shared" si="14"/>
        <v>8</v>
      </c>
      <c r="J54" s="60">
        <f>VLOOKUP($A54,'Return Data'!$B$7:$R$2292,13,0)</f>
        <v>10.584300000000001</v>
      </c>
      <c r="K54" s="61">
        <f t="shared" si="15"/>
        <v>9</v>
      </c>
      <c r="L54" s="60">
        <f>VLOOKUP($A54,'Return Data'!$B$7:$R$2292,17,0)</f>
        <v>55.298400000000001</v>
      </c>
      <c r="M54" s="61">
        <f t="shared" si="16"/>
        <v>1</v>
      </c>
      <c r="N54" s="60">
        <f>VLOOKUP($A54,'Return Data'!$B$7:$R$2292,14,0)</f>
        <v>28.650500000000001</v>
      </c>
      <c r="O54" s="61">
        <f t="shared" si="10"/>
        <v>4</v>
      </c>
      <c r="P54" s="60"/>
      <c r="Q54" s="61"/>
      <c r="R54" s="60">
        <f>VLOOKUP($A54,'Return Data'!$B$7:$R$2292,16,0)</f>
        <v>9.7447999999999997</v>
      </c>
      <c r="S54" s="62">
        <f t="shared" si="17"/>
        <v>54</v>
      </c>
    </row>
    <row r="55" spans="1:19" x14ac:dyDescent="0.3">
      <c r="A55" s="58" t="s">
        <v>317</v>
      </c>
      <c r="B55" s="59">
        <f>VLOOKUP($A55,'Return Data'!$B$7:$R$2292,3,0)</f>
        <v>44827</v>
      </c>
      <c r="C55" s="60">
        <f>VLOOKUP($A55,'Return Data'!$B$7:$R$2292,4,0)</f>
        <v>16.830200000000001</v>
      </c>
      <c r="D55" s="60">
        <f>VLOOKUP($A55,'Return Data'!$B$7:$R$2292,10,0)</f>
        <v>20.699400000000001</v>
      </c>
      <c r="E55" s="61">
        <f t="shared" si="12"/>
        <v>6</v>
      </c>
      <c r="F55" s="60">
        <f>VLOOKUP($A55,'Return Data'!$B$7:$R$2292,11,0)</f>
        <v>6.7675999999999998</v>
      </c>
      <c r="G55" s="61">
        <f t="shared" si="13"/>
        <v>12</v>
      </c>
      <c r="H55" s="60">
        <f>VLOOKUP($A55,'Return Data'!$B$7:$R$2292,12,0)</f>
        <v>8.0680999999999994</v>
      </c>
      <c r="I55" s="61">
        <f t="shared" si="14"/>
        <v>10</v>
      </c>
      <c r="J55" s="60">
        <f>VLOOKUP($A55,'Return Data'!$B$7:$R$2292,13,0)</f>
        <v>9.8176000000000005</v>
      </c>
      <c r="K55" s="61">
        <f t="shared" si="15"/>
        <v>11</v>
      </c>
      <c r="L55" s="60">
        <f>VLOOKUP($A55,'Return Data'!$B$7:$R$2292,17,0)</f>
        <v>53.421300000000002</v>
      </c>
      <c r="M55" s="61">
        <f t="shared" si="16"/>
        <v>2</v>
      </c>
      <c r="N55" s="60">
        <f>VLOOKUP($A55,'Return Data'!$B$7:$R$2292,14,0)</f>
        <v>28.390599999999999</v>
      </c>
      <c r="O55" s="61">
        <f t="shared" si="10"/>
        <v>5</v>
      </c>
      <c r="P55" s="60"/>
      <c r="Q55" s="61"/>
      <c r="R55" s="60">
        <f>VLOOKUP($A55,'Return Data'!$B$7:$R$2292,16,0)</f>
        <v>10.4832</v>
      </c>
      <c r="S55" s="62">
        <f t="shared" si="17"/>
        <v>50</v>
      </c>
    </row>
    <row r="56" spans="1:19" x14ac:dyDescent="0.3">
      <c r="A56" s="58" t="s">
        <v>318</v>
      </c>
      <c r="B56" s="59">
        <f>VLOOKUP($A56,'Return Data'!$B$7:$R$2292,3,0)</f>
        <v>44827</v>
      </c>
      <c r="C56" s="60">
        <f>VLOOKUP($A56,'Return Data'!$B$7:$R$2292,4,0)</f>
        <v>16.838100000000001</v>
      </c>
      <c r="D56" s="60">
        <f>VLOOKUP($A56,'Return Data'!$B$7:$R$2292,10,0)</f>
        <v>21.461600000000001</v>
      </c>
      <c r="E56" s="61">
        <f t="shared" si="12"/>
        <v>5</v>
      </c>
      <c r="F56" s="60">
        <f>VLOOKUP($A56,'Return Data'!$B$7:$R$2292,11,0)</f>
        <v>10.452199999999999</v>
      </c>
      <c r="G56" s="61">
        <f t="shared" si="13"/>
        <v>3</v>
      </c>
      <c r="H56" s="60">
        <f>VLOOKUP($A56,'Return Data'!$B$7:$R$2292,12,0)</f>
        <v>11.7148</v>
      </c>
      <c r="I56" s="61">
        <f t="shared" si="14"/>
        <v>3</v>
      </c>
      <c r="J56" s="60">
        <f>VLOOKUP($A56,'Return Data'!$B$7:$R$2292,13,0)</f>
        <v>15.9018</v>
      </c>
      <c r="K56" s="61">
        <f t="shared" si="15"/>
        <v>1</v>
      </c>
      <c r="L56" s="60">
        <f>VLOOKUP($A56,'Return Data'!$B$7:$R$2292,17,0)</f>
        <v>52.942599999999999</v>
      </c>
      <c r="M56" s="61">
        <f t="shared" si="16"/>
        <v>4</v>
      </c>
      <c r="N56" s="60">
        <f>VLOOKUP($A56,'Return Data'!$B$7:$R$2292,14,0)</f>
        <v>28.21</v>
      </c>
      <c r="O56" s="61">
        <f t="shared" si="10"/>
        <v>6</v>
      </c>
      <c r="P56" s="60"/>
      <c r="Q56" s="61"/>
      <c r="R56" s="60">
        <f>VLOOKUP($A56,'Return Data'!$B$7:$R$2292,16,0)</f>
        <v>12.2959</v>
      </c>
      <c r="S56" s="62">
        <f t="shared" si="17"/>
        <v>40</v>
      </c>
    </row>
    <row r="57" spans="1:19" x14ac:dyDescent="0.3">
      <c r="A57" s="58" t="s">
        <v>319</v>
      </c>
      <c r="B57" s="59">
        <f>VLOOKUP($A57,'Return Data'!$B$7:$R$2292,3,0)</f>
        <v>44827</v>
      </c>
      <c r="C57" s="60">
        <f>VLOOKUP($A57,'Return Data'!$B$7:$R$2292,4,0)</f>
        <v>24.0444</v>
      </c>
      <c r="D57" s="60">
        <f>VLOOKUP($A57,'Return Data'!$B$7:$R$2292,10,0)</f>
        <v>13.1624</v>
      </c>
      <c r="E57" s="61">
        <f t="shared" si="12"/>
        <v>41</v>
      </c>
      <c r="F57" s="60">
        <f>VLOOKUP($A57,'Return Data'!$B$7:$R$2292,11,0)</f>
        <v>3.9586999999999999</v>
      </c>
      <c r="G57" s="61">
        <f t="shared" si="13"/>
        <v>28</v>
      </c>
      <c r="H57" s="60">
        <f>VLOOKUP($A57,'Return Data'!$B$7:$R$2292,12,0)</f>
        <v>5.2598000000000003</v>
      </c>
      <c r="I57" s="61">
        <f t="shared" si="14"/>
        <v>16</v>
      </c>
      <c r="J57" s="60">
        <f>VLOOKUP($A57,'Return Data'!$B$7:$R$2292,13,0)</f>
        <v>2.6204999999999998</v>
      </c>
      <c r="K57" s="61">
        <f t="shared" si="15"/>
        <v>22</v>
      </c>
      <c r="L57" s="60">
        <f>VLOOKUP($A57,'Return Data'!$B$7:$R$2292,17,0)</f>
        <v>28.269600000000001</v>
      </c>
      <c r="M57" s="61">
        <f t="shared" si="16"/>
        <v>35</v>
      </c>
      <c r="N57" s="60">
        <f>VLOOKUP($A57,'Return Data'!$B$7:$R$2292,14,0)</f>
        <v>18.415400000000002</v>
      </c>
      <c r="O57" s="61">
        <f t="shared" si="10"/>
        <v>22</v>
      </c>
      <c r="P57" s="60">
        <f>VLOOKUP($A57,'Return Data'!$B$7:$R$2292,15,0)</f>
        <v>12.291399999999999</v>
      </c>
      <c r="Q57" s="61">
        <f>RANK(P57,P$8:P$65,0)</f>
        <v>14</v>
      </c>
      <c r="R57" s="60">
        <f>VLOOKUP($A57,'Return Data'!$B$7:$R$2292,16,0)</f>
        <v>14.421200000000001</v>
      </c>
      <c r="S57" s="62">
        <f t="shared" si="17"/>
        <v>25</v>
      </c>
    </row>
    <row r="58" spans="1:19" x14ac:dyDescent="0.3">
      <c r="A58" s="58" t="s">
        <v>320</v>
      </c>
      <c r="B58" s="59">
        <f>VLOOKUP($A58,'Return Data'!$B$7:$R$2292,3,0)</f>
        <v>44827</v>
      </c>
      <c r="C58" s="60">
        <f>VLOOKUP($A58,'Return Data'!$B$7:$R$2292,4,0)</f>
        <v>22.136700000000001</v>
      </c>
      <c r="D58" s="60">
        <f>VLOOKUP($A58,'Return Data'!$B$7:$R$2292,10,0)</f>
        <v>13.5052</v>
      </c>
      <c r="E58" s="61">
        <f t="shared" si="12"/>
        <v>38</v>
      </c>
      <c r="F58" s="60">
        <f>VLOOKUP($A58,'Return Data'!$B$7:$R$2292,11,0)</f>
        <v>4.3484999999999996</v>
      </c>
      <c r="G58" s="61">
        <f t="shared" si="13"/>
        <v>24</v>
      </c>
      <c r="H58" s="60">
        <f>VLOOKUP($A58,'Return Data'!$B$7:$R$2292,12,0)</f>
        <v>5.9993999999999996</v>
      </c>
      <c r="I58" s="61">
        <f t="shared" si="14"/>
        <v>14</v>
      </c>
      <c r="J58" s="60">
        <f>VLOOKUP($A58,'Return Data'!$B$7:$R$2292,13,0)</f>
        <v>2.9527999999999999</v>
      </c>
      <c r="K58" s="61">
        <f t="shared" si="15"/>
        <v>20</v>
      </c>
      <c r="L58" s="60">
        <f>VLOOKUP($A58,'Return Data'!$B$7:$R$2292,17,0)</f>
        <v>29.074300000000001</v>
      </c>
      <c r="M58" s="61">
        <f t="shared" si="16"/>
        <v>30</v>
      </c>
      <c r="N58" s="60">
        <f>VLOOKUP($A58,'Return Data'!$B$7:$R$2292,14,0)</f>
        <v>18.380199999999999</v>
      </c>
      <c r="O58" s="61">
        <f t="shared" si="10"/>
        <v>23</v>
      </c>
      <c r="P58" s="60">
        <f>VLOOKUP($A58,'Return Data'!$B$7:$R$2292,15,0)</f>
        <v>11.8437</v>
      </c>
      <c r="Q58" s="61">
        <f>RANK(P58,P$8:P$65,0)</f>
        <v>18</v>
      </c>
      <c r="R58" s="60">
        <f>VLOOKUP($A58,'Return Data'!$B$7:$R$2292,16,0)</f>
        <v>11.174899999999999</v>
      </c>
      <c r="S58" s="62">
        <f t="shared" si="17"/>
        <v>46</v>
      </c>
    </row>
    <row r="59" spans="1:19" x14ac:dyDescent="0.3">
      <c r="A59" s="58" t="s">
        <v>321</v>
      </c>
      <c r="B59" s="59">
        <f>VLOOKUP($A59,'Return Data'!$B$7:$R$2292,3,0)</f>
        <v>44827</v>
      </c>
      <c r="C59" s="60">
        <f>VLOOKUP($A59,'Return Data'!$B$7:$R$2292,4,0)</f>
        <v>19.472999999999999</v>
      </c>
      <c r="D59" s="60">
        <f>VLOOKUP($A59,'Return Data'!$B$7:$R$2292,10,0)</f>
        <v>21.4785</v>
      </c>
      <c r="E59" s="61">
        <f t="shared" si="12"/>
        <v>3</v>
      </c>
      <c r="F59" s="60">
        <f>VLOOKUP($A59,'Return Data'!$B$7:$R$2292,11,0)</f>
        <v>10.1601</v>
      </c>
      <c r="G59" s="61">
        <f t="shared" si="13"/>
        <v>4</v>
      </c>
      <c r="H59" s="60">
        <f>VLOOKUP($A59,'Return Data'!$B$7:$R$2292,12,0)</f>
        <v>11.0794</v>
      </c>
      <c r="I59" s="61">
        <f t="shared" si="14"/>
        <v>4</v>
      </c>
      <c r="J59" s="60">
        <f>VLOOKUP($A59,'Return Data'!$B$7:$R$2292,13,0)</f>
        <v>15.891400000000001</v>
      </c>
      <c r="K59" s="61">
        <f t="shared" si="15"/>
        <v>2</v>
      </c>
      <c r="L59" s="60">
        <f>VLOOKUP($A59,'Return Data'!$B$7:$R$2292,17,0)</f>
        <v>52.4739</v>
      </c>
      <c r="M59" s="61">
        <f t="shared" si="16"/>
        <v>5</v>
      </c>
      <c r="N59" s="60">
        <f>VLOOKUP($A59,'Return Data'!$B$7:$R$2292,14,0)</f>
        <v>28.105699999999999</v>
      </c>
      <c r="O59" s="61">
        <f t="shared" si="10"/>
        <v>8</v>
      </c>
      <c r="P59" s="60"/>
      <c r="Q59" s="61"/>
      <c r="R59" s="60">
        <f>VLOOKUP($A59,'Return Data'!$B$7:$R$2292,16,0)</f>
        <v>17.027799999999999</v>
      </c>
      <c r="S59" s="62">
        <f t="shared" si="17"/>
        <v>14</v>
      </c>
    </row>
    <row r="60" spans="1:19" x14ac:dyDescent="0.3">
      <c r="A60" s="58" t="s">
        <v>1908</v>
      </c>
      <c r="B60" s="59">
        <f>VLOOKUP($A60,'Return Data'!$B$7:$R$2292,3,0)</f>
        <v>44827</v>
      </c>
      <c r="C60" s="60">
        <f>VLOOKUP($A60,'Return Data'!$B$7:$R$2292,4,0)</f>
        <v>507.36781740878098</v>
      </c>
      <c r="D60" s="60">
        <f>VLOOKUP($A60,'Return Data'!$B$7:$R$2292,10,0)</f>
        <v>14.146000000000001</v>
      </c>
      <c r="E60" s="61">
        <f t="shared" si="12"/>
        <v>33</v>
      </c>
      <c r="F60" s="60">
        <f>VLOOKUP($A60,'Return Data'!$B$7:$R$2292,11,0)</f>
        <v>4.9462000000000002</v>
      </c>
      <c r="G60" s="61">
        <f t="shared" si="13"/>
        <v>20</v>
      </c>
      <c r="H60" s="60">
        <f>VLOOKUP($A60,'Return Data'!$B$7:$R$2292,12,0)</f>
        <v>4.3723999999999998</v>
      </c>
      <c r="I60" s="61">
        <f t="shared" si="14"/>
        <v>21</v>
      </c>
      <c r="J60" s="60">
        <f>VLOOKUP($A60,'Return Data'!$B$7:$R$2292,13,0)</f>
        <v>2.7149000000000001</v>
      </c>
      <c r="K60" s="61">
        <f t="shared" si="15"/>
        <v>21</v>
      </c>
      <c r="L60" s="60">
        <f>VLOOKUP($A60,'Return Data'!$B$7:$R$2292,17,0)</f>
        <v>30.880099999999999</v>
      </c>
      <c r="M60" s="61">
        <f t="shared" si="16"/>
        <v>21</v>
      </c>
      <c r="N60" s="60">
        <f>VLOOKUP($A60,'Return Data'!$B$7:$R$2292,14,0)</f>
        <v>18.4693</v>
      </c>
      <c r="O60" s="61">
        <f t="shared" si="10"/>
        <v>21</v>
      </c>
      <c r="P60" s="60">
        <f>VLOOKUP($A60,'Return Data'!$B$7:$R$2292,15,0)</f>
        <v>10.979699999999999</v>
      </c>
      <c r="Q60" s="61">
        <f t="shared" ref="Q60:Q65" si="18">RANK(P60,P$8:P$65,0)</f>
        <v>23</v>
      </c>
      <c r="R60" s="60">
        <f>VLOOKUP($A60,'Return Data'!$B$7:$R$2292,16,0)</f>
        <v>15.9725</v>
      </c>
      <c r="S60" s="62">
        <f t="shared" si="17"/>
        <v>17</v>
      </c>
    </row>
    <row r="61" spans="1:19" x14ac:dyDescent="0.3">
      <c r="A61" s="58" t="s">
        <v>322</v>
      </c>
      <c r="B61" s="59">
        <f>VLOOKUP($A61,'Return Data'!$B$7:$R$2292,3,0)</f>
        <v>44827</v>
      </c>
      <c r="C61" s="60">
        <f>VLOOKUP($A61,'Return Data'!$B$7:$R$2292,4,0)</f>
        <v>28.5364</v>
      </c>
      <c r="D61" s="60">
        <f>VLOOKUP($A61,'Return Data'!$B$7:$R$2292,10,0)</f>
        <v>14.835100000000001</v>
      </c>
      <c r="E61" s="61">
        <f t="shared" si="12"/>
        <v>27</v>
      </c>
      <c r="F61" s="60">
        <f>VLOOKUP($A61,'Return Data'!$B$7:$R$2292,11,0)</f>
        <v>2.8338999999999999</v>
      </c>
      <c r="G61" s="61">
        <f t="shared" si="13"/>
        <v>37</v>
      </c>
      <c r="H61" s="60">
        <f>VLOOKUP($A61,'Return Data'!$B$7:$R$2292,12,0)</f>
        <v>3.7427000000000001</v>
      </c>
      <c r="I61" s="61">
        <f t="shared" si="14"/>
        <v>25</v>
      </c>
      <c r="J61" s="60">
        <f>VLOOKUP($A61,'Return Data'!$B$7:$R$2292,13,0)</f>
        <v>1.9666999999999999</v>
      </c>
      <c r="K61" s="61">
        <f t="shared" si="15"/>
        <v>25</v>
      </c>
      <c r="L61" s="60">
        <f>VLOOKUP($A61,'Return Data'!$B$7:$R$2292,17,0)</f>
        <v>27.4739</v>
      </c>
      <c r="M61" s="61">
        <f t="shared" si="16"/>
        <v>39</v>
      </c>
      <c r="N61" s="60">
        <f>VLOOKUP($A61,'Return Data'!$B$7:$R$2292,14,0)</f>
        <v>15.300800000000001</v>
      </c>
      <c r="O61" s="61">
        <f t="shared" si="10"/>
        <v>36</v>
      </c>
      <c r="P61" s="60">
        <f>VLOOKUP($A61,'Return Data'!$B$7:$R$2292,15,0)</f>
        <v>11.259399999999999</v>
      </c>
      <c r="Q61" s="61">
        <f t="shared" si="18"/>
        <v>20</v>
      </c>
      <c r="R61" s="60">
        <f>VLOOKUP($A61,'Return Data'!$B$7:$R$2292,16,0)</f>
        <v>14.098000000000001</v>
      </c>
      <c r="S61" s="62">
        <f t="shared" si="17"/>
        <v>28</v>
      </c>
    </row>
    <row r="62" spans="1:19" x14ac:dyDescent="0.3">
      <c r="A62" s="58" t="s">
        <v>323</v>
      </c>
      <c r="B62" s="59">
        <f>VLOOKUP($A62,'Return Data'!$B$7:$R$2292,3,0)</f>
        <v>44827</v>
      </c>
      <c r="C62" s="60">
        <f>VLOOKUP($A62,'Return Data'!$B$7:$R$2292,4,0)</f>
        <v>172.467815852776</v>
      </c>
      <c r="D62" s="60">
        <f>VLOOKUP($A62,'Return Data'!$B$7:$R$2292,10,0)</f>
        <v>11.7705</v>
      </c>
      <c r="E62" s="61">
        <f t="shared" si="12"/>
        <v>50</v>
      </c>
      <c r="F62" s="60">
        <f>VLOOKUP($A62,'Return Data'!$B$7:$R$2292,11,0)</f>
        <v>2.9087000000000001</v>
      </c>
      <c r="G62" s="61">
        <f t="shared" si="13"/>
        <v>35</v>
      </c>
      <c r="H62" s="60">
        <f>VLOOKUP($A62,'Return Data'!$B$7:$R$2292,12,0)</f>
        <v>4.1257999999999999</v>
      </c>
      <c r="I62" s="61">
        <f t="shared" si="14"/>
        <v>23</v>
      </c>
      <c r="J62" s="60">
        <f>VLOOKUP($A62,'Return Data'!$B$7:$R$2292,13,0)</f>
        <v>-1.3207</v>
      </c>
      <c r="K62" s="61">
        <f t="shared" si="15"/>
        <v>36</v>
      </c>
      <c r="L62" s="60">
        <f>VLOOKUP($A62,'Return Data'!$B$7:$R$2292,17,0)</f>
        <v>20.6736</v>
      </c>
      <c r="M62" s="61">
        <f t="shared" si="16"/>
        <v>52</v>
      </c>
      <c r="N62" s="60">
        <f>VLOOKUP($A62,'Return Data'!$B$7:$R$2292,14,0)</f>
        <v>13.126200000000001</v>
      </c>
      <c r="O62" s="61">
        <f t="shared" si="10"/>
        <v>46</v>
      </c>
      <c r="P62" s="60">
        <f>VLOOKUP($A62,'Return Data'!$B$7:$R$2292,15,0)</f>
        <v>10.087899999999999</v>
      </c>
      <c r="Q62" s="61">
        <f t="shared" si="18"/>
        <v>26</v>
      </c>
      <c r="R62" s="60">
        <f>VLOOKUP($A62,'Return Data'!$B$7:$R$2292,16,0)</f>
        <v>11.345000000000001</v>
      </c>
      <c r="S62" s="62">
        <f t="shared" si="17"/>
        <v>45</v>
      </c>
    </row>
    <row r="63" spans="1:19" x14ac:dyDescent="0.3">
      <c r="A63" s="58" t="s">
        <v>324</v>
      </c>
      <c r="B63" s="59">
        <f>VLOOKUP($A63,'Return Data'!$B$7:$R$2292,3,0)</f>
        <v>44827</v>
      </c>
      <c r="C63" s="60">
        <f>VLOOKUP($A63,'Return Data'!$B$7:$R$2292,4,0)</f>
        <v>42.28</v>
      </c>
      <c r="D63" s="60">
        <f>VLOOKUP($A63,'Return Data'!$B$7:$R$2292,10,0)</f>
        <v>14.984999999999999</v>
      </c>
      <c r="E63" s="61">
        <f t="shared" si="12"/>
        <v>22</v>
      </c>
      <c r="F63" s="60">
        <f>VLOOKUP($A63,'Return Data'!$B$7:$R$2292,11,0)</f>
        <v>4.6017000000000001</v>
      </c>
      <c r="G63" s="61">
        <f t="shared" si="13"/>
        <v>23</v>
      </c>
      <c r="H63" s="60">
        <f>VLOOKUP($A63,'Return Data'!$B$7:$R$2292,12,0)</f>
        <v>1.5369999999999999</v>
      </c>
      <c r="I63" s="61">
        <f t="shared" si="14"/>
        <v>35</v>
      </c>
      <c r="J63" s="60">
        <f>VLOOKUP($A63,'Return Data'!$B$7:$R$2292,13,0)</f>
        <v>0.21329999999999999</v>
      </c>
      <c r="K63" s="61">
        <f t="shared" si="15"/>
        <v>29</v>
      </c>
      <c r="L63" s="60">
        <f>VLOOKUP($A63,'Return Data'!$B$7:$R$2292,17,0)</f>
        <v>29.3751</v>
      </c>
      <c r="M63" s="61">
        <f t="shared" si="16"/>
        <v>27</v>
      </c>
      <c r="N63" s="60">
        <f>VLOOKUP($A63,'Return Data'!$B$7:$R$2292,14,0)</f>
        <v>19.602900000000002</v>
      </c>
      <c r="O63" s="61">
        <f t="shared" si="10"/>
        <v>18</v>
      </c>
      <c r="P63" s="60">
        <f>VLOOKUP($A63,'Return Data'!$B$7:$R$2292,15,0)</f>
        <v>13.2203</v>
      </c>
      <c r="Q63" s="61">
        <f t="shared" si="18"/>
        <v>9</v>
      </c>
      <c r="R63" s="60">
        <f>VLOOKUP($A63,'Return Data'!$B$7:$R$2292,16,0)</f>
        <v>14.339700000000001</v>
      </c>
      <c r="S63" s="62">
        <f t="shared" si="17"/>
        <v>26</v>
      </c>
    </row>
    <row r="64" spans="1:19" x14ac:dyDescent="0.3">
      <c r="A64" s="58" t="s">
        <v>330</v>
      </c>
      <c r="B64" s="59">
        <f>VLOOKUP($A64,'Return Data'!$B$7:$R$2292,3,0)</f>
        <v>44827</v>
      </c>
      <c r="C64" s="60">
        <f>VLOOKUP($A64,'Return Data'!$B$7:$R$2292,4,0)</f>
        <v>142.69730000000001</v>
      </c>
      <c r="D64" s="60">
        <f>VLOOKUP($A64,'Return Data'!$B$7:$R$2292,10,0)</f>
        <v>14.918699999999999</v>
      </c>
      <c r="E64" s="61">
        <f t="shared" si="12"/>
        <v>25</v>
      </c>
      <c r="F64" s="60">
        <f>VLOOKUP($A64,'Return Data'!$B$7:$R$2292,11,0)</f>
        <v>2.4420999999999999</v>
      </c>
      <c r="G64" s="61">
        <f t="shared" si="13"/>
        <v>39</v>
      </c>
      <c r="H64" s="60">
        <f>VLOOKUP($A64,'Return Data'!$B$7:$R$2292,12,0)</f>
        <v>-1.5327</v>
      </c>
      <c r="I64" s="61">
        <f t="shared" si="14"/>
        <v>51</v>
      </c>
      <c r="J64" s="60">
        <f>VLOOKUP($A64,'Return Data'!$B$7:$R$2292,13,0)</f>
        <v>-2.6124999999999998</v>
      </c>
      <c r="K64" s="61">
        <f t="shared" si="15"/>
        <v>45</v>
      </c>
      <c r="L64" s="60">
        <f>VLOOKUP($A64,'Return Data'!$B$7:$R$2292,17,0)</f>
        <v>28.447700000000001</v>
      </c>
      <c r="M64" s="61">
        <f t="shared" si="16"/>
        <v>34</v>
      </c>
      <c r="N64" s="60">
        <f>VLOOKUP($A64,'Return Data'!$B$7:$R$2292,14,0)</f>
        <v>18.0242</v>
      </c>
      <c r="O64" s="61">
        <f t="shared" si="10"/>
        <v>26</v>
      </c>
      <c r="P64" s="60">
        <f>VLOOKUP($A64,'Return Data'!$B$7:$R$2292,15,0)</f>
        <v>12.190899999999999</v>
      </c>
      <c r="Q64" s="61">
        <f t="shared" si="18"/>
        <v>15</v>
      </c>
      <c r="R64" s="60">
        <f>VLOOKUP($A64,'Return Data'!$B$7:$R$2292,16,0)</f>
        <v>11.718299999999999</v>
      </c>
      <c r="S64" s="62">
        <f t="shared" si="17"/>
        <v>42</v>
      </c>
    </row>
    <row r="65" spans="1:19" x14ac:dyDescent="0.3">
      <c r="A65" s="58" t="s">
        <v>331</v>
      </c>
      <c r="B65" s="59">
        <f>VLOOKUP($A65,'Return Data'!$B$7:$R$2292,3,0)</f>
        <v>44827</v>
      </c>
      <c r="C65" s="60">
        <f>VLOOKUP($A65,'Return Data'!$B$7:$R$2292,4,0)</f>
        <v>225.79467108429799</v>
      </c>
      <c r="D65" s="60">
        <f>VLOOKUP($A65,'Return Data'!$B$7:$R$2292,10,0)</f>
        <v>12.411799999999999</v>
      </c>
      <c r="E65" s="61">
        <f t="shared" si="12"/>
        <v>46</v>
      </c>
      <c r="F65" s="60">
        <f>VLOOKUP($A65,'Return Data'!$B$7:$R$2292,11,0)</f>
        <v>0.73640000000000005</v>
      </c>
      <c r="G65" s="61">
        <f t="shared" si="13"/>
        <v>51</v>
      </c>
      <c r="H65" s="60">
        <f>VLOOKUP($A65,'Return Data'!$B$7:$R$2292,12,0)</f>
        <v>1.8E-3</v>
      </c>
      <c r="I65" s="61">
        <f t="shared" si="14"/>
        <v>40</v>
      </c>
      <c r="J65" s="60">
        <f>VLOOKUP($A65,'Return Data'!$B$7:$R$2292,13,0)</f>
        <v>-3.5082</v>
      </c>
      <c r="K65" s="61">
        <f t="shared" si="15"/>
        <v>50</v>
      </c>
      <c r="L65" s="60">
        <f>VLOOKUP($A65,'Return Data'!$B$7:$R$2292,17,0)</f>
        <v>25.1571</v>
      </c>
      <c r="M65" s="61">
        <f t="shared" si="16"/>
        <v>45</v>
      </c>
      <c r="N65" s="60">
        <f>VLOOKUP($A65,'Return Data'!$B$7:$R$2292,14,0)</f>
        <v>13.7386</v>
      </c>
      <c r="O65" s="61">
        <f t="shared" si="10"/>
        <v>43</v>
      </c>
      <c r="P65" s="60">
        <f>VLOOKUP($A65,'Return Data'!$B$7:$R$2292,15,0)</f>
        <v>9.9718</v>
      </c>
      <c r="Q65" s="61">
        <f t="shared" si="18"/>
        <v>28</v>
      </c>
      <c r="R65" s="60">
        <f>VLOOKUP($A65,'Return Data'!$B$7:$R$2292,16,0)</f>
        <v>17.3293</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14.966765517241374</v>
      </c>
      <c r="E67" s="69"/>
      <c r="F67" s="70">
        <f>AVERAGE(F8:F65)</f>
        <v>4.0398465517241382</v>
      </c>
      <c r="G67" s="69"/>
      <c r="H67" s="70">
        <f>AVERAGE(H8:H65)</f>
        <v>2.9488362068965523</v>
      </c>
      <c r="I67" s="69"/>
      <c r="J67" s="70">
        <f>AVERAGE(J8:J65)</f>
        <v>1.678446551724138</v>
      </c>
      <c r="K67" s="69"/>
      <c r="L67" s="70">
        <f>AVERAGE(L8:L65)</f>
        <v>30.607679310344832</v>
      </c>
      <c r="M67" s="69"/>
      <c r="N67" s="70">
        <f>AVERAGE(N8:N65)</f>
        <v>18.631301785714278</v>
      </c>
      <c r="O67" s="69"/>
      <c r="P67" s="70">
        <f>AVERAGE(P8:P65)</f>
        <v>11.287730232558138</v>
      </c>
      <c r="Q67" s="69"/>
      <c r="R67" s="70">
        <f>AVERAGE(R8:R65)</f>
        <v>14.231949999999998</v>
      </c>
      <c r="S67" s="71"/>
    </row>
    <row r="68" spans="1:19" x14ac:dyDescent="0.3">
      <c r="A68" s="68" t="s">
        <v>28</v>
      </c>
      <c r="B68" s="69"/>
      <c r="C68" s="69"/>
      <c r="D68" s="70">
        <f>MIN(D8:D65)</f>
        <v>0</v>
      </c>
      <c r="E68" s="69"/>
      <c r="F68" s="70">
        <f>MIN(F8:F65)</f>
        <v>-2.6985999999999999</v>
      </c>
      <c r="G68" s="69"/>
      <c r="H68" s="70">
        <f>MIN(H8:H65)</f>
        <v>-7.4904999999999999</v>
      </c>
      <c r="I68" s="69"/>
      <c r="J68" s="70">
        <f>MIN(J8:J65)</f>
        <v>-13.7</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24.932500000000001</v>
      </c>
      <c r="E69" s="73"/>
      <c r="F69" s="74">
        <f>MAX(F8:F65)</f>
        <v>13.8245</v>
      </c>
      <c r="G69" s="73"/>
      <c r="H69" s="74">
        <f>MAX(H8:H65)</f>
        <v>12.9839</v>
      </c>
      <c r="I69" s="73"/>
      <c r="J69" s="74">
        <f>MAX(J8:J65)</f>
        <v>15.9018</v>
      </c>
      <c r="K69" s="73"/>
      <c r="L69" s="74">
        <f>MAX(L8:L65)</f>
        <v>55.298400000000001</v>
      </c>
      <c r="M69" s="73"/>
      <c r="N69" s="74">
        <f>MAX(N8:N65)</f>
        <v>39.592399999999998</v>
      </c>
      <c r="O69" s="73"/>
      <c r="P69" s="74">
        <f>MAX(P8:P65)</f>
        <v>23.1737</v>
      </c>
      <c r="Q69" s="73"/>
      <c r="R69" s="74">
        <f>MAX(R8:R65)</f>
        <v>24.189499999999999</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1816</v>
      </c>
      <c r="B8" s="59">
        <f>VLOOKUP($A8,'Return Data'!$B$7:$R$2292,3,0)</f>
        <v>44827</v>
      </c>
      <c r="C8" s="60">
        <f>VLOOKUP($A8,'Return Data'!$B$7:$R$2292,4,0)</f>
        <v>12.5</v>
      </c>
      <c r="D8" s="60">
        <f>VLOOKUP($A8,'Return Data'!$B$7:$R$2292,8,0)</f>
        <v>-2.3437999999999999</v>
      </c>
      <c r="E8" s="61">
        <f>RANK(D8,D$8:D$15,0)</f>
        <v>2</v>
      </c>
      <c r="F8" s="60">
        <f>VLOOKUP($A8,'Return Data'!$B$7:$R$2292,9,0)</f>
        <v>0.56320000000000003</v>
      </c>
      <c r="G8" s="61">
        <f t="shared" ref="G8" si="0">RANK(F8,F$8:F$15,0)</f>
        <v>2</v>
      </c>
      <c r="H8" s="60">
        <f>VLOOKUP($A8,'Return Data'!$B$7:$R$2292,10,0)</f>
        <v>14.1553</v>
      </c>
      <c r="I8" s="61">
        <f t="shared" ref="I8" si="1">RANK(H8,H$8:H$15,0)</f>
        <v>2</v>
      </c>
      <c r="J8" s="60">
        <f>VLOOKUP($A8,'Return Data'!$B$7:$R$2292,11,0)</f>
        <v>-3.2507999999999999</v>
      </c>
      <c r="K8" s="61">
        <f t="shared" ref="K8" si="2">RANK(J8,J$8:J$15,0)</f>
        <v>5</v>
      </c>
      <c r="L8" s="60">
        <f>VLOOKUP($A8,'Return Data'!$B$7:$R$2292,12,0)</f>
        <v>-9.0246999999999993</v>
      </c>
      <c r="M8" s="61">
        <f t="shared" ref="M8" si="3">RANK(L8,L$8:L$15,0)</f>
        <v>7</v>
      </c>
      <c r="N8" s="60">
        <f>VLOOKUP($A8,'Return Data'!$B$7:$R$2292,13,0)</f>
        <v>-9.2228999999999992</v>
      </c>
      <c r="O8" s="61">
        <f t="shared" ref="O8:O9" si="4">RANK(N8,N$8:N$15,0)</f>
        <v>7</v>
      </c>
      <c r="P8" s="60">
        <f>VLOOKUP($A8,'Return Data'!$B$7:$R$2292,16,0)</f>
        <v>13.6167</v>
      </c>
      <c r="Q8" s="62">
        <f t="shared" ref="Q8" si="5">RANK(P8,P$8:P$15,0)</f>
        <v>7</v>
      </c>
    </row>
    <row r="9" spans="1:18" x14ac:dyDescent="0.3">
      <c r="A9" s="58" t="s">
        <v>377</v>
      </c>
      <c r="B9" s="59">
        <f>VLOOKUP($A9,'Return Data'!$B$7:$R$2292,3,0)</f>
        <v>44827</v>
      </c>
      <c r="C9" s="60">
        <f>VLOOKUP($A9,'Return Data'!$B$7:$R$2292,4,0)</f>
        <v>15</v>
      </c>
      <c r="D9" s="60">
        <f>VLOOKUP($A9,'Return Data'!$B$7:$R$2292,8,0)</f>
        <v>-3.4748999999999999</v>
      </c>
      <c r="E9" s="61">
        <f t="shared" ref="E9:E15" si="6">RANK(D9,D$8:D$15,0)</f>
        <v>8</v>
      </c>
      <c r="F9" s="60">
        <f>VLOOKUP($A9,'Return Data'!$B$7:$R$2292,9,0)</f>
        <v>-4.2145999999999999</v>
      </c>
      <c r="G9" s="61">
        <f t="shared" ref="G9" si="7">RANK(F9,F$8:F$15,0)</f>
        <v>8</v>
      </c>
      <c r="H9" s="60">
        <f>VLOOKUP($A9,'Return Data'!$B$7:$R$2292,10,0)</f>
        <v>8.7744999999999997</v>
      </c>
      <c r="I9" s="61">
        <f t="shared" ref="I9" si="8">RANK(H9,H$8:H$15,0)</f>
        <v>8</v>
      </c>
      <c r="J9" s="60">
        <f>VLOOKUP($A9,'Return Data'!$B$7:$R$2292,11,0)</f>
        <v>-5.601</v>
      </c>
      <c r="K9" s="61">
        <f t="shared" ref="K9" si="9">RANK(J9,J$8:J$15,0)</f>
        <v>8</v>
      </c>
      <c r="L9" s="60">
        <f>VLOOKUP($A9,'Return Data'!$B$7:$R$2292,12,0)</f>
        <v>-11.764699999999999</v>
      </c>
      <c r="M9" s="61">
        <f t="shared" ref="M9" si="10">RANK(L9,L$8:L$15,0)</f>
        <v>8</v>
      </c>
      <c r="N9" s="60">
        <f>VLOOKUP($A9,'Return Data'!$B$7:$R$2292,13,0)</f>
        <v>-13.6442</v>
      </c>
      <c r="O9" s="61">
        <f t="shared" si="4"/>
        <v>8</v>
      </c>
      <c r="P9" s="60">
        <f>VLOOKUP($A9,'Return Data'!$B$7:$R$2292,16,0)</f>
        <v>16.781099999999999</v>
      </c>
      <c r="Q9" s="62">
        <f t="shared" ref="Q9" si="11">RANK(P9,P$8:P$15,0)</f>
        <v>3</v>
      </c>
    </row>
    <row r="10" spans="1:18" x14ac:dyDescent="0.3">
      <c r="A10" s="58" t="s">
        <v>1819</v>
      </c>
      <c r="B10" s="59">
        <f>VLOOKUP($A10,'Return Data'!$B$7:$R$2292,3,0)</f>
        <v>44827</v>
      </c>
      <c r="C10" s="60">
        <f>VLOOKUP($A10,'Return Data'!$B$7:$R$2292,4,0)</f>
        <v>13.37</v>
      </c>
      <c r="D10" s="60">
        <f>VLOOKUP($A10,'Return Data'!$B$7:$R$2292,8,0)</f>
        <v>-2.9752999999999998</v>
      </c>
      <c r="E10" s="61">
        <f t="shared" si="6"/>
        <v>6</v>
      </c>
      <c r="F10" s="60">
        <f>VLOOKUP($A10,'Return Data'!$B$7:$R$2292,9,0)</f>
        <v>-0.52080000000000004</v>
      </c>
      <c r="G10" s="61">
        <f t="shared" ref="G10:G15" si="12">RANK(F10,F$8:F$15,0)</f>
        <v>4</v>
      </c>
      <c r="H10" s="60">
        <f>VLOOKUP($A10,'Return Data'!$B$7:$R$2292,10,0)</f>
        <v>10.862399999999999</v>
      </c>
      <c r="I10" s="61">
        <f t="shared" ref="I10:I15" si="13">RANK(H10,H$8:H$15,0)</f>
        <v>7</v>
      </c>
      <c r="J10" s="60">
        <f>VLOOKUP($A10,'Return Data'!$B$7:$R$2292,11,0)</f>
        <v>7.4899999999999994E-2</v>
      </c>
      <c r="K10" s="61">
        <f t="shared" ref="K10:K15" si="14">RANK(J10,J$8:J$15,0)</f>
        <v>4</v>
      </c>
      <c r="L10" s="60">
        <f>VLOOKUP($A10,'Return Data'!$B$7:$R$2292,12,0)</f>
        <v>-3.5354000000000001</v>
      </c>
      <c r="M10" s="61">
        <f t="shared" ref="M10:M15" si="15">RANK(L10,L$8:L$15,0)</f>
        <v>5</v>
      </c>
      <c r="N10" s="60">
        <f>VLOOKUP($A10,'Return Data'!$B$7:$R$2292,13,0)</f>
        <v>-6.3724999999999996</v>
      </c>
      <c r="O10" s="61">
        <f t="shared" ref="O10" si="16">RANK(N10,N$8:N$15,0)</f>
        <v>4</v>
      </c>
      <c r="P10" s="60">
        <f>VLOOKUP($A10,'Return Data'!$B$7:$R$2292,16,0)</f>
        <v>16.005600000000001</v>
      </c>
      <c r="Q10" s="62">
        <f t="shared" ref="Q10:Q15" si="17">RANK(P10,P$8:P$15,0)</f>
        <v>4</v>
      </c>
    </row>
    <row r="11" spans="1:18" x14ac:dyDescent="0.3">
      <c r="A11" s="58" t="s">
        <v>1820</v>
      </c>
      <c r="B11" s="59">
        <f>VLOOKUP($A11,'Return Data'!$B$7:$R$2292,3,0)</f>
        <v>44827</v>
      </c>
      <c r="C11" s="60">
        <f>VLOOKUP($A11,'Return Data'!$B$7:$R$2292,4,0)</f>
        <v>12.23</v>
      </c>
      <c r="D11" s="60">
        <f>VLOOKUP($A11,'Return Data'!$B$7:$R$2292,8,0)</f>
        <v>-3.0135000000000001</v>
      </c>
      <c r="E11" s="61">
        <f t="shared" si="6"/>
        <v>7</v>
      </c>
      <c r="F11" s="60">
        <f>VLOOKUP($A11,'Return Data'!$B$7:$R$2292,9,0)</f>
        <v>-1.2116</v>
      </c>
      <c r="G11" s="61">
        <f t="shared" si="12"/>
        <v>6</v>
      </c>
      <c r="H11" s="60">
        <f>VLOOKUP($A11,'Return Data'!$B$7:$R$2292,10,0)</f>
        <v>10.8794</v>
      </c>
      <c r="I11" s="61">
        <f t="shared" si="13"/>
        <v>6</v>
      </c>
      <c r="J11" s="60">
        <f>VLOOKUP($A11,'Return Data'!$B$7:$R$2292,11,0)</f>
        <v>-4.7507999999999999</v>
      </c>
      <c r="K11" s="61">
        <f t="shared" si="14"/>
        <v>7</v>
      </c>
      <c r="L11" s="60">
        <f>VLOOKUP($A11,'Return Data'!$B$7:$R$2292,12,0)</f>
        <v>-7.4185999999999996</v>
      </c>
      <c r="M11" s="61">
        <f t="shared" ref="M11" si="18">RANK(L11,L$8:L$15,0)</f>
        <v>6</v>
      </c>
      <c r="N11" s="60">
        <f>VLOOKUP($A11,'Return Data'!$B$7:$R$2292,13,0)</f>
        <v>-8.0450999999999997</v>
      </c>
      <c r="O11" s="61">
        <f t="shared" ref="O11:O15" si="19">RANK(N11,N$8:N$15,0)</f>
        <v>6</v>
      </c>
      <c r="P11" s="60">
        <f>VLOOKUP($A11,'Return Data'!$B$7:$R$2292,16,0)</f>
        <v>14.2376</v>
      </c>
      <c r="Q11" s="62">
        <f t="shared" si="17"/>
        <v>5</v>
      </c>
    </row>
    <row r="12" spans="1:18" x14ac:dyDescent="0.3">
      <c r="A12" s="58" t="s">
        <v>1822</v>
      </c>
      <c r="B12" s="59">
        <f>VLOOKUP($A12,'Return Data'!$B$7:$R$2292,3,0)</f>
        <v>44827</v>
      </c>
      <c r="C12" s="60">
        <f>VLOOKUP($A12,'Return Data'!$B$7:$R$2292,4,0)</f>
        <v>11.851000000000001</v>
      </c>
      <c r="D12" s="60">
        <f>VLOOKUP($A12,'Return Data'!$B$7:$R$2292,8,0)</f>
        <v>-2.3645</v>
      </c>
      <c r="E12" s="61">
        <f t="shared" si="6"/>
        <v>3</v>
      </c>
      <c r="F12" s="60">
        <f>VLOOKUP($A12,'Return Data'!$B$7:$R$2292,9,0)</f>
        <v>-0.33639999999999998</v>
      </c>
      <c r="G12" s="61">
        <f t="shared" si="12"/>
        <v>3</v>
      </c>
      <c r="H12" s="60">
        <f>VLOOKUP($A12,'Return Data'!$B$7:$R$2292,10,0)</f>
        <v>13.363300000000001</v>
      </c>
      <c r="I12" s="61">
        <f t="shared" si="13"/>
        <v>3</v>
      </c>
      <c r="J12" s="60">
        <f>VLOOKUP($A12,'Return Data'!$B$7:$R$2292,11,0)</f>
        <v>-3.6739000000000002</v>
      </c>
      <c r="K12" s="61">
        <f t="shared" si="14"/>
        <v>6</v>
      </c>
      <c r="L12" s="60">
        <f>VLOOKUP($A12,'Return Data'!$B$7:$R$2292,12,0)</f>
        <v>-3.2570999999999999</v>
      </c>
      <c r="M12" s="61">
        <f t="shared" si="15"/>
        <v>4</v>
      </c>
      <c r="N12" s="60">
        <f>VLOOKUP($A12,'Return Data'!$B$7:$R$2292,13,0)</f>
        <v>-7.1820000000000004</v>
      </c>
      <c r="O12" s="61">
        <f t="shared" si="19"/>
        <v>5</v>
      </c>
      <c r="P12" s="60">
        <f>VLOOKUP($A12,'Return Data'!$B$7:$R$2292,16,0)</f>
        <v>9.9259000000000004</v>
      </c>
      <c r="Q12" s="62">
        <f t="shared" si="17"/>
        <v>8</v>
      </c>
    </row>
    <row r="13" spans="1:18" x14ac:dyDescent="0.3">
      <c r="A13" s="58" t="s">
        <v>1824</v>
      </c>
      <c r="B13" s="59">
        <f>VLOOKUP($A13,'Return Data'!$B$7:$R$2292,3,0)</f>
        <v>44827</v>
      </c>
      <c r="C13" s="60">
        <f>VLOOKUP($A13,'Return Data'!$B$7:$R$2292,4,0)</f>
        <v>22.4954</v>
      </c>
      <c r="D13" s="60">
        <f>VLOOKUP($A13,'Return Data'!$B$7:$R$2292,8,0)</f>
        <v>-1.3182</v>
      </c>
      <c r="E13" s="61">
        <f t="shared" si="6"/>
        <v>1</v>
      </c>
      <c r="F13" s="60">
        <f>VLOOKUP($A13,'Return Data'!$B$7:$R$2292,9,0)</f>
        <v>4.7106000000000003</v>
      </c>
      <c r="G13" s="61">
        <f t="shared" si="12"/>
        <v>1</v>
      </c>
      <c r="H13" s="60">
        <f>VLOOKUP($A13,'Return Data'!$B$7:$R$2292,10,0)</f>
        <v>23.442399999999999</v>
      </c>
      <c r="I13" s="61">
        <f t="shared" si="13"/>
        <v>1</v>
      </c>
      <c r="J13" s="60">
        <f>VLOOKUP($A13,'Return Data'!$B$7:$R$2292,11,0)</f>
        <v>15.5459</v>
      </c>
      <c r="K13" s="61">
        <f t="shared" si="14"/>
        <v>1</v>
      </c>
      <c r="L13" s="60">
        <f>VLOOKUP($A13,'Return Data'!$B$7:$R$2292,12,0)</f>
        <v>16.1784</v>
      </c>
      <c r="M13" s="61">
        <f t="shared" si="15"/>
        <v>1</v>
      </c>
      <c r="N13" s="60">
        <f>VLOOKUP($A13,'Return Data'!$B$7:$R$2292,13,0)</f>
        <v>19.384</v>
      </c>
      <c r="O13" s="61">
        <f t="shared" si="19"/>
        <v>1</v>
      </c>
      <c r="P13" s="60">
        <f>VLOOKUP($A13,'Return Data'!$B$7:$R$2292,16,0)</f>
        <v>53.838799999999999</v>
      </c>
      <c r="Q13" s="62">
        <f t="shared" si="17"/>
        <v>1</v>
      </c>
    </row>
    <row r="14" spans="1:18" x14ac:dyDescent="0.3">
      <c r="A14" s="58" t="s">
        <v>49</v>
      </c>
      <c r="B14" s="59">
        <f>VLOOKUP($A14,'Return Data'!$B$7:$R$2292,3,0)</f>
        <v>44827</v>
      </c>
      <c r="C14" s="60">
        <f>VLOOKUP($A14,'Return Data'!$B$7:$R$2292,4,0)</f>
        <v>16.829999999999998</v>
      </c>
      <c r="D14" s="60">
        <f>VLOOKUP($A14,'Return Data'!$B$7:$R$2292,8,0)</f>
        <v>-2.7730000000000001</v>
      </c>
      <c r="E14" s="61">
        <f t="shared" si="6"/>
        <v>4</v>
      </c>
      <c r="F14" s="60">
        <f>VLOOKUP($A14,'Return Data'!$B$7:$R$2292,9,0)</f>
        <v>-0.88339999999999996</v>
      </c>
      <c r="G14" s="61">
        <f t="shared" si="12"/>
        <v>5</v>
      </c>
      <c r="H14" s="60">
        <f>VLOOKUP($A14,'Return Data'!$B$7:$R$2292,10,0)</f>
        <v>12.1252</v>
      </c>
      <c r="I14" s="61">
        <f t="shared" si="13"/>
        <v>4</v>
      </c>
      <c r="J14" s="60">
        <f>VLOOKUP($A14,'Return Data'!$B$7:$R$2292,11,0)</f>
        <v>2.2479</v>
      </c>
      <c r="K14" s="61">
        <f t="shared" si="14"/>
        <v>2</v>
      </c>
      <c r="L14" s="60">
        <f>VLOOKUP($A14,'Return Data'!$B$7:$R$2292,12,0)</f>
        <v>-1.6939</v>
      </c>
      <c r="M14" s="61">
        <f t="shared" si="15"/>
        <v>3</v>
      </c>
      <c r="N14" s="60">
        <f>VLOOKUP($A14,'Return Data'!$B$7:$R$2292,13,0)</f>
        <v>-4.5377000000000001</v>
      </c>
      <c r="O14" s="61">
        <f t="shared" si="19"/>
        <v>3</v>
      </c>
      <c r="P14" s="60">
        <f>VLOOKUP($A14,'Return Data'!$B$7:$R$2292,16,0)</f>
        <v>17.649699999999999</v>
      </c>
      <c r="Q14" s="62">
        <f t="shared" si="17"/>
        <v>2</v>
      </c>
    </row>
    <row r="15" spans="1:18" x14ac:dyDescent="0.3">
      <c r="A15" s="58" t="s">
        <v>50</v>
      </c>
      <c r="B15" s="59">
        <f>VLOOKUP($A15,'Return Data'!$B$7:$R$2292,3,0)</f>
        <v>44827</v>
      </c>
      <c r="C15" s="60">
        <f>VLOOKUP($A15,'Return Data'!$B$7:$R$2292,4,0)</f>
        <v>174.10059999999999</v>
      </c>
      <c r="D15" s="60">
        <f>VLOOKUP($A15,'Return Data'!$B$7:$R$2292,8,0)</f>
        <v>-2.8443000000000001</v>
      </c>
      <c r="E15" s="61">
        <f t="shared" si="6"/>
        <v>5</v>
      </c>
      <c r="F15" s="60">
        <f>VLOOKUP($A15,'Return Data'!$B$7:$R$2292,9,0)</f>
        <v>-1.3765000000000001</v>
      </c>
      <c r="G15" s="61">
        <f t="shared" si="12"/>
        <v>7</v>
      </c>
      <c r="H15" s="60">
        <f>VLOOKUP($A15,'Return Data'!$B$7:$R$2292,10,0)</f>
        <v>12.118</v>
      </c>
      <c r="I15" s="61">
        <f t="shared" si="13"/>
        <v>5</v>
      </c>
      <c r="J15" s="60">
        <f>VLOOKUP($A15,'Return Data'!$B$7:$R$2292,11,0)</f>
        <v>0.34520000000000001</v>
      </c>
      <c r="K15" s="61">
        <f t="shared" si="14"/>
        <v>3</v>
      </c>
      <c r="L15" s="60">
        <f>VLOOKUP($A15,'Return Data'!$B$7:$R$2292,12,0)</f>
        <v>-1.6489</v>
      </c>
      <c r="M15" s="61">
        <f t="shared" si="15"/>
        <v>2</v>
      </c>
      <c r="N15" s="60">
        <f>VLOOKUP($A15,'Return Data'!$B$7:$R$2292,13,0)</f>
        <v>-2.1749999999999998</v>
      </c>
      <c r="O15" s="61">
        <f t="shared" si="19"/>
        <v>2</v>
      </c>
      <c r="P15" s="60">
        <f>VLOOKUP($A15,'Return Data'!$B$7:$R$2292,16,0)</f>
        <v>14.100199999999999</v>
      </c>
      <c r="Q15" s="62">
        <f t="shared" si="17"/>
        <v>6</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-2.6384375000000002</v>
      </c>
      <c r="E17" s="69"/>
      <c r="F17" s="70">
        <f>AVERAGE(F8:F15)</f>
        <v>-0.40868749999999998</v>
      </c>
      <c r="G17" s="69"/>
      <c r="H17" s="70">
        <f>AVERAGE(H8:H15)</f>
        <v>13.215062499999998</v>
      </c>
      <c r="I17" s="69"/>
      <c r="J17" s="70">
        <f>AVERAGE(J8:J15)</f>
        <v>0.11717499999999961</v>
      </c>
      <c r="K17" s="69"/>
      <c r="L17" s="70">
        <f>AVERAGE(L8:L15)</f>
        <v>-2.7706125000000004</v>
      </c>
      <c r="M17" s="69"/>
      <c r="N17" s="70">
        <f>AVERAGE(N8:N15)</f>
        <v>-3.9744250000000005</v>
      </c>
      <c r="O17" s="69"/>
      <c r="P17" s="70">
        <f>AVERAGE(P8:P15)</f>
        <v>19.519449999999999</v>
      </c>
      <c r="Q17" s="71"/>
    </row>
    <row r="18" spans="1:17" ht="15" customHeight="1" x14ac:dyDescent="0.3">
      <c r="A18" s="68" t="s">
        <v>28</v>
      </c>
      <c r="B18" s="69"/>
      <c r="C18" s="69"/>
      <c r="D18" s="70">
        <f>MIN(D8:D15)</f>
        <v>-3.4748999999999999</v>
      </c>
      <c r="E18" s="69"/>
      <c r="F18" s="70">
        <f>MIN(F8:F15)</f>
        <v>-4.2145999999999999</v>
      </c>
      <c r="G18" s="69"/>
      <c r="H18" s="70">
        <f>MIN(H8:H15)</f>
        <v>8.7744999999999997</v>
      </c>
      <c r="I18" s="69"/>
      <c r="J18" s="70">
        <f>MIN(J8:J15)</f>
        <v>-5.601</v>
      </c>
      <c r="K18" s="69"/>
      <c r="L18" s="70">
        <f>MIN(L8:L15)</f>
        <v>-11.764699999999999</v>
      </c>
      <c r="M18" s="69"/>
      <c r="N18" s="70">
        <f>MIN(N8:N15)</f>
        <v>-13.6442</v>
      </c>
      <c r="O18" s="69"/>
      <c r="P18" s="70">
        <f>MIN(P8:P15)</f>
        <v>9.9259000000000004</v>
      </c>
      <c r="Q18" s="71"/>
    </row>
    <row r="19" spans="1:17" ht="15" thickBot="1" x14ac:dyDescent="0.35">
      <c r="A19" s="72" t="s">
        <v>29</v>
      </c>
      <c r="B19" s="73"/>
      <c r="C19" s="73"/>
      <c r="D19" s="74">
        <f>MAX(D8:D15)</f>
        <v>-1.3182</v>
      </c>
      <c r="E19" s="73"/>
      <c r="F19" s="74">
        <f>MAX(F8:F15)</f>
        <v>4.7106000000000003</v>
      </c>
      <c r="G19" s="73"/>
      <c r="H19" s="74">
        <f>MAX(H8:H15)</f>
        <v>23.442399999999999</v>
      </c>
      <c r="I19" s="73"/>
      <c r="J19" s="74">
        <f>MAX(J8:J15)</f>
        <v>15.5459</v>
      </c>
      <c r="K19" s="73"/>
      <c r="L19" s="74">
        <f>MAX(L8:L15)</f>
        <v>16.1784</v>
      </c>
      <c r="M19" s="73"/>
      <c r="N19" s="74">
        <f>MAX(N8:N15)</f>
        <v>19.384</v>
      </c>
      <c r="O19" s="73"/>
      <c r="P19" s="74">
        <f>MAX(P8:P15)</f>
        <v>53.838799999999999</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1817</v>
      </c>
      <c r="B8" s="59">
        <f>VLOOKUP($A8,'Return Data'!$B$7:$R$2292,3,0)</f>
        <v>44827</v>
      </c>
      <c r="C8" s="60">
        <f>VLOOKUP($A8,'Return Data'!$B$7:$R$2292,4,0)</f>
        <v>12.11</v>
      </c>
      <c r="D8" s="60">
        <f>VLOOKUP($A8,'Return Data'!$B$7:$R$2292,8,0)</f>
        <v>-2.4174000000000002</v>
      </c>
      <c r="E8" s="61">
        <f>RANK(D8,D$8:D$16,0)</f>
        <v>2</v>
      </c>
      <c r="F8" s="60">
        <f>VLOOKUP($A8,'Return Data'!$B$7:$R$2292,9,0)</f>
        <v>0.49790000000000001</v>
      </c>
      <c r="G8" s="61">
        <f>RANK(F8,F$8:F$16,0)</f>
        <v>2</v>
      </c>
      <c r="H8" s="60">
        <f>VLOOKUP($A8,'Return Data'!$B$7:$R$2292,10,0)</f>
        <v>13.7089</v>
      </c>
      <c r="I8" s="61">
        <f t="shared" ref="I8" si="0">RANK(H8,H$8:H$16,0)</f>
        <v>2</v>
      </c>
      <c r="J8" s="60">
        <f>VLOOKUP($A8,'Return Data'!$B$7:$R$2292,11,0)</f>
        <v>-3.9651000000000001</v>
      </c>
      <c r="K8" s="61">
        <f t="shared" ref="K8" si="1">RANK(J8,J$8:J$16,0)</f>
        <v>6</v>
      </c>
      <c r="L8" s="60">
        <f>VLOOKUP($A8,'Return Data'!$B$7:$R$2292,12,0)</f>
        <v>-10.1632</v>
      </c>
      <c r="M8" s="61">
        <f t="shared" ref="M8" si="2">RANK(L8,L$8:L$16,0)</f>
        <v>8</v>
      </c>
      <c r="N8" s="60">
        <f>VLOOKUP($A8,'Return Data'!$B$7:$R$2292,13,0)</f>
        <v>-10.759</v>
      </c>
      <c r="O8" s="61">
        <f t="shared" ref="O8:O9" si="3">RANK(N8,N$8:N$16,0)</f>
        <v>8</v>
      </c>
      <c r="P8" s="60">
        <f>VLOOKUP($A8,'Return Data'!$B$7:$R$2292,16,0)</f>
        <v>11.574999999999999</v>
      </c>
      <c r="Q8" s="62">
        <f t="shared" ref="Q8" si="4">RANK(P8,P$8:P$16,0)</f>
        <v>8</v>
      </c>
    </row>
    <row r="9" spans="1:17" x14ac:dyDescent="0.3">
      <c r="A9" s="58" t="s">
        <v>379</v>
      </c>
      <c r="B9" s="59">
        <f>VLOOKUP($A9,'Return Data'!$B$7:$R$2292,3,0)</f>
        <v>44827</v>
      </c>
      <c r="C9" s="60">
        <f>VLOOKUP($A9,'Return Data'!$B$7:$R$2292,4,0)</f>
        <v>14.39</v>
      </c>
      <c r="D9" s="60">
        <f>VLOOKUP($A9,'Return Data'!$B$7:$R$2292,8,0)</f>
        <v>-3.5522999999999998</v>
      </c>
      <c r="E9" s="61">
        <f t="shared" ref="E9:E16" si="5">RANK(D9,D$8:D$16,0)</f>
        <v>9</v>
      </c>
      <c r="F9" s="60">
        <f>VLOOKUP($A9,'Return Data'!$B$7:$R$2292,9,0)</f>
        <v>-4.3217999999999996</v>
      </c>
      <c r="G9" s="61">
        <f t="shared" ref="G9:G16" si="6">RANK(F9,F$8:F$16,0)</f>
        <v>9</v>
      </c>
      <c r="H9" s="60">
        <f>VLOOKUP($A9,'Return Data'!$B$7:$R$2292,10,0)</f>
        <v>8.3583999999999996</v>
      </c>
      <c r="I9" s="61">
        <f t="shared" ref="I9" si="7">RANK(H9,H$8:H$16,0)</f>
        <v>9</v>
      </c>
      <c r="J9" s="60">
        <f>VLOOKUP($A9,'Return Data'!$B$7:$R$2292,11,0)</f>
        <v>-6.3151000000000002</v>
      </c>
      <c r="K9" s="61">
        <f t="shared" ref="K9" si="8">RANK(J9,J$8:J$16,0)</f>
        <v>9</v>
      </c>
      <c r="L9" s="60">
        <f>VLOOKUP($A9,'Return Data'!$B$7:$R$2292,12,0)</f>
        <v>-12.734999999999999</v>
      </c>
      <c r="M9" s="61">
        <f t="shared" ref="M9" si="9">RANK(L9,L$8:L$16,0)</f>
        <v>9</v>
      </c>
      <c r="N9" s="60">
        <f>VLOOKUP($A9,'Return Data'!$B$7:$R$2292,13,0)</f>
        <v>-14.9527</v>
      </c>
      <c r="O9" s="61">
        <f t="shared" si="3"/>
        <v>9</v>
      </c>
      <c r="P9" s="60">
        <f>VLOOKUP($A9,'Return Data'!$B$7:$R$2292,16,0)</f>
        <v>14.9407</v>
      </c>
      <c r="Q9" s="62">
        <f t="shared" ref="Q9" si="10">RANK(P9,P$8:P$16,0)</f>
        <v>4</v>
      </c>
    </row>
    <row r="10" spans="1:17" x14ac:dyDescent="0.3">
      <c r="A10" s="58" t="s">
        <v>1818</v>
      </c>
      <c r="B10" s="59">
        <f>VLOOKUP($A10,'Return Data'!$B$7:$R$2292,3,0)</f>
        <v>44827</v>
      </c>
      <c r="C10" s="60">
        <f>VLOOKUP($A10,'Return Data'!$B$7:$R$2292,4,0)</f>
        <v>12.99</v>
      </c>
      <c r="D10" s="60">
        <f>VLOOKUP($A10,'Return Data'!$B$7:$R$2292,8,0)</f>
        <v>-2.9872999999999998</v>
      </c>
      <c r="E10" s="61">
        <f t="shared" si="5"/>
        <v>6</v>
      </c>
      <c r="F10" s="60">
        <f>VLOOKUP($A10,'Return Data'!$B$7:$R$2292,9,0)</f>
        <v>-0.61209999999999998</v>
      </c>
      <c r="G10" s="61">
        <f t="shared" si="6"/>
        <v>4</v>
      </c>
      <c r="H10" s="60">
        <f>VLOOKUP($A10,'Return Data'!$B$7:$R$2292,10,0)</f>
        <v>10.5532</v>
      </c>
      <c r="I10" s="61">
        <f t="shared" ref="I10:I16" si="11">RANK(H10,H$8:H$16,0)</f>
        <v>6</v>
      </c>
      <c r="J10" s="60">
        <f>VLOOKUP($A10,'Return Data'!$B$7:$R$2292,11,0)</f>
        <v>-0.53600000000000003</v>
      </c>
      <c r="K10" s="61">
        <f t="shared" ref="K10:K16" si="12">RANK(J10,J$8:J$16,0)</f>
        <v>4</v>
      </c>
      <c r="L10" s="60">
        <f>VLOOKUP($A10,'Return Data'!$B$7:$R$2292,12,0)</f>
        <v>-4.4852999999999996</v>
      </c>
      <c r="M10" s="61">
        <f t="shared" ref="M10:M16" si="13">RANK(L10,L$8:L$16,0)</f>
        <v>5</v>
      </c>
      <c r="N10" s="60">
        <f>VLOOKUP($A10,'Return Data'!$B$7:$R$2292,13,0)</f>
        <v>-7.6101999999999999</v>
      </c>
      <c r="O10" s="61">
        <f t="shared" ref="O10:O16" si="14">RANK(N10,N$8:N$16,0)</f>
        <v>5</v>
      </c>
      <c r="P10" s="60">
        <f>VLOOKUP($A10,'Return Data'!$B$7:$R$2292,16,0)</f>
        <v>14.308199999999999</v>
      </c>
      <c r="Q10" s="62">
        <f t="shared" ref="Q10:Q16" si="15">RANK(P10,P$8:P$16,0)</f>
        <v>6</v>
      </c>
    </row>
    <row r="11" spans="1:17" x14ac:dyDescent="0.3">
      <c r="A11" s="58" t="s">
        <v>1821</v>
      </c>
      <c r="B11" s="59">
        <f>VLOOKUP($A11,'Return Data'!$B$7:$R$2292,3,0)</f>
        <v>44827</v>
      </c>
      <c r="C11" s="60">
        <f>VLOOKUP($A11,'Return Data'!$B$7:$R$2292,4,0)</f>
        <v>11.9</v>
      </c>
      <c r="D11" s="60">
        <f>VLOOKUP($A11,'Return Data'!$B$7:$R$2292,8,0)</f>
        <v>-3.0154999999999998</v>
      </c>
      <c r="E11" s="61">
        <f t="shared" si="5"/>
        <v>7</v>
      </c>
      <c r="F11" s="60">
        <f>VLOOKUP($A11,'Return Data'!$B$7:$R$2292,9,0)</f>
        <v>-1.3267</v>
      </c>
      <c r="G11" s="61">
        <f t="shared" ref="G11" si="16">RANK(F11,F$8:F$16,0)</f>
        <v>6</v>
      </c>
      <c r="H11" s="60">
        <f>VLOOKUP($A11,'Return Data'!$B$7:$R$2292,10,0)</f>
        <v>10.492100000000001</v>
      </c>
      <c r="I11" s="61">
        <f t="shared" si="11"/>
        <v>7</v>
      </c>
      <c r="J11" s="60">
        <f>VLOOKUP($A11,'Return Data'!$B$7:$R$2292,11,0)</f>
        <v>-5.5556000000000001</v>
      </c>
      <c r="K11" s="61">
        <f t="shared" si="12"/>
        <v>8</v>
      </c>
      <c r="L11" s="60">
        <f>VLOOKUP($A11,'Return Data'!$B$7:$R$2292,12,0)</f>
        <v>-8.6722999999999999</v>
      </c>
      <c r="M11" s="61">
        <f t="shared" ref="M11" si="17">RANK(L11,L$8:L$16,0)</f>
        <v>7</v>
      </c>
      <c r="N11" s="60">
        <f>VLOOKUP($A11,'Return Data'!$B$7:$R$2292,13,0)</f>
        <v>-9.7117000000000004</v>
      </c>
      <c r="O11" s="61">
        <f t="shared" ref="O11:O15" si="18">RANK(N11,N$8:N$16,0)</f>
        <v>7</v>
      </c>
      <c r="P11" s="60">
        <f>VLOOKUP($A11,'Return Data'!$B$7:$R$2292,16,0)</f>
        <v>12.19</v>
      </c>
      <c r="Q11" s="62">
        <f t="shared" si="15"/>
        <v>7</v>
      </c>
    </row>
    <row r="12" spans="1:17" x14ac:dyDescent="0.3">
      <c r="A12" s="58" t="s">
        <v>1823</v>
      </c>
      <c r="B12" s="59">
        <f>VLOOKUP($A12,'Return Data'!$B$7:$R$2292,3,0)</f>
        <v>44827</v>
      </c>
      <c r="C12" s="60">
        <f>VLOOKUP($A12,'Return Data'!$B$7:$R$2292,4,0)</f>
        <v>11.49</v>
      </c>
      <c r="D12" s="60">
        <f>VLOOKUP($A12,'Return Data'!$B$7:$R$2292,8,0)</f>
        <v>-2.4369999999999998</v>
      </c>
      <c r="E12" s="61">
        <f t="shared" si="5"/>
        <v>3</v>
      </c>
      <c r="F12" s="60">
        <f>VLOOKUP($A12,'Return Data'!$B$7:$R$2292,9,0)</f>
        <v>-0.48499999999999999</v>
      </c>
      <c r="G12" s="61">
        <f t="shared" si="6"/>
        <v>3</v>
      </c>
      <c r="H12" s="60">
        <f>VLOOKUP($A12,'Return Data'!$B$7:$R$2292,10,0)</f>
        <v>12.8795</v>
      </c>
      <c r="I12" s="61">
        <f t="shared" si="11"/>
        <v>3</v>
      </c>
      <c r="J12" s="60">
        <f>VLOOKUP($A12,'Return Data'!$B$7:$R$2292,11,0)</f>
        <v>-4.4966999999999997</v>
      </c>
      <c r="K12" s="61">
        <f t="shared" si="12"/>
        <v>7</v>
      </c>
      <c r="L12" s="60">
        <f>VLOOKUP($A12,'Return Data'!$B$7:$R$2292,12,0)</f>
        <v>-4.4888000000000003</v>
      </c>
      <c r="M12" s="61">
        <f t="shared" si="13"/>
        <v>6</v>
      </c>
      <c r="N12" s="60">
        <f>VLOOKUP($A12,'Return Data'!$B$7:$R$2292,13,0)</f>
        <v>-8.7515999999999998</v>
      </c>
      <c r="O12" s="61">
        <f t="shared" si="18"/>
        <v>6</v>
      </c>
      <c r="P12" s="60">
        <f>VLOOKUP($A12,'Return Data'!$B$7:$R$2292,16,0)</f>
        <v>8.0472000000000001</v>
      </c>
      <c r="Q12" s="62">
        <f t="shared" si="15"/>
        <v>9</v>
      </c>
    </row>
    <row r="13" spans="1:17" x14ac:dyDescent="0.3">
      <c r="A13" s="58" t="s">
        <v>2043</v>
      </c>
      <c r="B13" s="59">
        <f>VLOOKUP($A13,'Return Data'!$B$7:$R$2292,3,0)</f>
        <v>44827</v>
      </c>
      <c r="C13" s="60">
        <f>VLOOKUP($A13,'Return Data'!$B$7:$R$2292,4,0)</f>
        <v>28.856000000000002</v>
      </c>
      <c r="D13" s="60">
        <f>VLOOKUP($A13,'Return Data'!$B$7:$R$2292,8,0)</f>
        <v>-3.3332000000000002</v>
      </c>
      <c r="E13" s="61">
        <f t="shared" si="5"/>
        <v>8</v>
      </c>
      <c r="F13" s="60">
        <f>VLOOKUP($A13,'Return Data'!$B$7:$R$2292,9,0)</f>
        <v>-2.1863999999999999</v>
      </c>
      <c r="G13" s="61">
        <f t="shared" si="6"/>
        <v>8</v>
      </c>
      <c r="H13" s="60">
        <f>VLOOKUP($A13,'Return Data'!$B$7:$R$2292,10,0)</f>
        <v>10.322699999999999</v>
      </c>
      <c r="I13" s="61">
        <f t="shared" si="11"/>
        <v>8</v>
      </c>
      <c r="J13" s="60">
        <f>VLOOKUP($A13,'Return Data'!$B$7:$R$2292,11,0)</f>
        <v>-1.1375</v>
      </c>
      <c r="K13" s="61">
        <f t="shared" si="12"/>
        <v>5</v>
      </c>
      <c r="L13" s="60">
        <f>VLOOKUP($A13,'Return Data'!$B$7:$R$2292,12,0)</f>
        <v>-1.2322</v>
      </c>
      <c r="M13" s="61">
        <f t="shared" si="13"/>
        <v>2</v>
      </c>
      <c r="N13" s="60">
        <f>VLOOKUP($A13,'Return Data'!$B$7:$R$2292,13,0)</f>
        <v>-5.1288999999999998</v>
      </c>
      <c r="O13" s="61">
        <f t="shared" si="18"/>
        <v>3</v>
      </c>
      <c r="P13" s="60">
        <f>VLOOKUP($A13,'Return Data'!$B$7:$R$2292,16,0)</f>
        <v>14.9643</v>
      </c>
      <c r="Q13" s="62">
        <f t="shared" si="15"/>
        <v>3</v>
      </c>
    </row>
    <row r="14" spans="1:17" x14ac:dyDescent="0.3">
      <c r="A14" s="58" t="s">
        <v>1825</v>
      </c>
      <c r="B14" s="59">
        <f>VLOOKUP($A14,'Return Data'!$B$7:$R$2292,3,0)</f>
        <v>44827</v>
      </c>
      <c r="C14" s="60">
        <f>VLOOKUP($A14,'Return Data'!$B$7:$R$2292,4,0)</f>
        <v>21.906700000000001</v>
      </c>
      <c r="D14" s="60">
        <f>VLOOKUP($A14,'Return Data'!$B$7:$R$2292,8,0)</f>
        <v>-1.3874</v>
      </c>
      <c r="E14" s="61">
        <f t="shared" si="5"/>
        <v>1</v>
      </c>
      <c r="F14" s="60">
        <f>VLOOKUP($A14,'Return Data'!$B$7:$R$2292,9,0)</f>
        <v>4.5391000000000004</v>
      </c>
      <c r="G14" s="61">
        <f t="shared" si="6"/>
        <v>1</v>
      </c>
      <c r="H14" s="60">
        <f>VLOOKUP($A14,'Return Data'!$B$7:$R$2292,10,0)</f>
        <v>22.828499999999998</v>
      </c>
      <c r="I14" s="61">
        <f t="shared" si="11"/>
        <v>1</v>
      </c>
      <c r="J14" s="60">
        <f>VLOOKUP($A14,'Return Data'!$B$7:$R$2292,11,0)</f>
        <v>14.498100000000001</v>
      </c>
      <c r="K14" s="61">
        <f t="shared" si="12"/>
        <v>1</v>
      </c>
      <c r="L14" s="60">
        <f>VLOOKUP($A14,'Return Data'!$B$7:$R$2292,12,0)</f>
        <v>14.756</v>
      </c>
      <c r="M14" s="61">
        <f t="shared" si="13"/>
        <v>1</v>
      </c>
      <c r="N14" s="60">
        <f>VLOOKUP($A14,'Return Data'!$B$7:$R$2292,13,0)</f>
        <v>17.553000000000001</v>
      </c>
      <c r="O14" s="61">
        <f t="shared" si="18"/>
        <v>1</v>
      </c>
      <c r="P14" s="60">
        <f>VLOOKUP($A14,'Return Data'!$B$7:$R$2292,16,0)</f>
        <v>51.686500000000002</v>
      </c>
      <c r="Q14" s="62">
        <f t="shared" si="15"/>
        <v>1</v>
      </c>
    </row>
    <row r="15" spans="1:17" x14ac:dyDescent="0.3">
      <c r="A15" s="58" t="s">
        <v>51</v>
      </c>
      <c r="B15" s="59">
        <f>VLOOKUP($A15,'Return Data'!$B$7:$R$2292,3,0)</f>
        <v>44827</v>
      </c>
      <c r="C15" s="60">
        <f>VLOOKUP($A15,'Return Data'!$B$7:$R$2292,4,0)</f>
        <v>16.46</v>
      </c>
      <c r="D15" s="60">
        <f>VLOOKUP($A15,'Return Data'!$B$7:$R$2292,8,0)</f>
        <v>-2.8334999999999999</v>
      </c>
      <c r="E15" s="61">
        <f t="shared" si="5"/>
        <v>4</v>
      </c>
      <c r="F15" s="60">
        <f>VLOOKUP($A15,'Return Data'!$B$7:$R$2292,9,0)</f>
        <v>-1.0222</v>
      </c>
      <c r="G15" s="61">
        <f t="shared" si="6"/>
        <v>5</v>
      </c>
      <c r="H15" s="60">
        <f>VLOOKUP($A15,'Return Data'!$B$7:$R$2292,10,0)</f>
        <v>11.896699999999999</v>
      </c>
      <c r="I15" s="61">
        <f t="shared" si="11"/>
        <v>5</v>
      </c>
      <c r="J15" s="60">
        <f>VLOOKUP($A15,'Return Data'!$B$7:$R$2292,11,0)</f>
        <v>1.7934000000000001</v>
      </c>
      <c r="K15" s="61">
        <f t="shared" si="12"/>
        <v>2</v>
      </c>
      <c r="L15" s="60">
        <f>VLOOKUP($A15,'Return Data'!$B$7:$R$2292,12,0)</f>
        <v>-2.2565</v>
      </c>
      <c r="M15" s="61">
        <f t="shared" si="13"/>
        <v>4</v>
      </c>
      <c r="N15" s="60">
        <f>VLOOKUP($A15,'Return Data'!$B$7:$R$2292,13,0)</f>
        <v>-5.3479000000000001</v>
      </c>
      <c r="O15" s="61">
        <f t="shared" si="18"/>
        <v>4</v>
      </c>
      <c r="P15" s="60">
        <f>VLOOKUP($A15,'Return Data'!$B$7:$R$2292,16,0)</f>
        <v>16.835899999999999</v>
      </c>
      <c r="Q15" s="62">
        <f t="shared" si="15"/>
        <v>2</v>
      </c>
    </row>
    <row r="16" spans="1:17" x14ac:dyDescent="0.3">
      <c r="A16" s="58" t="s">
        <v>52</v>
      </c>
      <c r="B16" s="59">
        <f>VLOOKUP($A16,'Return Data'!$B$7:$R$2292,3,0)</f>
        <v>44827</v>
      </c>
      <c r="C16" s="60">
        <f>VLOOKUP($A16,'Return Data'!$B$7:$R$2292,4,0)</f>
        <v>713.603085994342</v>
      </c>
      <c r="D16" s="60">
        <f>VLOOKUP($A16,'Return Data'!$B$7:$R$2292,8,0)</f>
        <v>-2.8671000000000002</v>
      </c>
      <c r="E16" s="61">
        <f t="shared" si="5"/>
        <v>5</v>
      </c>
      <c r="F16" s="60">
        <f>VLOOKUP($A16,'Return Data'!$B$7:$R$2292,9,0)</f>
        <v>-1.4286000000000001</v>
      </c>
      <c r="G16" s="61">
        <f t="shared" si="6"/>
        <v>7</v>
      </c>
      <c r="H16" s="60">
        <f>VLOOKUP($A16,'Return Data'!$B$7:$R$2292,10,0)</f>
        <v>11.9413</v>
      </c>
      <c r="I16" s="61">
        <f t="shared" si="11"/>
        <v>4</v>
      </c>
      <c r="J16" s="60">
        <f>VLOOKUP($A16,'Return Data'!$B$7:$R$2292,11,0)</f>
        <v>2.58E-2</v>
      </c>
      <c r="K16" s="61">
        <f t="shared" si="12"/>
        <v>3</v>
      </c>
      <c r="L16" s="60">
        <f>VLOOKUP($A16,'Return Data'!$B$7:$R$2292,12,0)</f>
        <v>-2.1448</v>
      </c>
      <c r="M16" s="61">
        <f t="shared" si="13"/>
        <v>3</v>
      </c>
      <c r="N16" s="60">
        <f>VLOOKUP($A16,'Return Data'!$B$7:$R$2292,13,0)</f>
        <v>-2.8580000000000001</v>
      </c>
      <c r="O16" s="61">
        <f t="shared" si="14"/>
        <v>2</v>
      </c>
      <c r="P16" s="60">
        <f>VLOOKUP($A16,'Return Data'!$B$7:$R$2292,16,0)</f>
        <v>14.388</v>
      </c>
      <c r="Q16" s="62">
        <f t="shared" si="15"/>
        <v>5</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-2.7589666666666668</v>
      </c>
      <c r="E18" s="69"/>
      <c r="F18" s="70">
        <f>AVERAGE(F8:F16)</f>
        <v>-0.70508888888888899</v>
      </c>
      <c r="G18" s="69"/>
      <c r="H18" s="70">
        <f>AVERAGE(H8:H16)</f>
        <v>12.553477777777779</v>
      </c>
      <c r="I18" s="69"/>
      <c r="J18" s="70">
        <f>AVERAGE(J8:J16)</f>
        <v>-0.63207777777777763</v>
      </c>
      <c r="K18" s="69"/>
      <c r="L18" s="70">
        <f>AVERAGE(L8:L16)</f>
        <v>-3.4913444444444437</v>
      </c>
      <c r="M18" s="69"/>
      <c r="N18" s="70">
        <f>AVERAGE(N8:N16)</f>
        <v>-5.2852222222222229</v>
      </c>
      <c r="O18" s="69"/>
      <c r="P18" s="70">
        <f>AVERAGE(P8:P16)</f>
        <v>17.659533333333332</v>
      </c>
      <c r="Q18" s="71"/>
    </row>
    <row r="19" spans="1:17" x14ac:dyDescent="0.3">
      <c r="A19" s="68" t="s">
        <v>28</v>
      </c>
      <c r="B19" s="69"/>
      <c r="C19" s="69"/>
      <c r="D19" s="70">
        <f>MIN(D8:D16)</f>
        <v>-3.5522999999999998</v>
      </c>
      <c r="E19" s="69"/>
      <c r="F19" s="70">
        <f>MIN(F8:F16)</f>
        <v>-4.3217999999999996</v>
      </c>
      <c r="G19" s="69"/>
      <c r="H19" s="70">
        <f>MIN(H8:H16)</f>
        <v>8.3583999999999996</v>
      </c>
      <c r="I19" s="69"/>
      <c r="J19" s="70">
        <f>MIN(J8:J16)</f>
        <v>-6.3151000000000002</v>
      </c>
      <c r="K19" s="69"/>
      <c r="L19" s="70">
        <f>MIN(L8:L16)</f>
        <v>-12.734999999999999</v>
      </c>
      <c r="M19" s="69"/>
      <c r="N19" s="70">
        <f>MIN(N8:N16)</f>
        <v>-14.9527</v>
      </c>
      <c r="O19" s="69"/>
      <c r="P19" s="70">
        <f>MIN(P8:P16)</f>
        <v>8.0472000000000001</v>
      </c>
      <c r="Q19" s="71"/>
    </row>
    <row r="20" spans="1:17" ht="15" thickBot="1" x14ac:dyDescent="0.35">
      <c r="A20" s="72" t="s">
        <v>29</v>
      </c>
      <c r="B20" s="73"/>
      <c r="C20" s="73"/>
      <c r="D20" s="74">
        <f>MAX(D8:D16)</f>
        <v>-1.3874</v>
      </c>
      <c r="E20" s="73"/>
      <c r="F20" s="74">
        <f>MAX(F8:F16)</f>
        <v>4.5391000000000004</v>
      </c>
      <c r="G20" s="73"/>
      <c r="H20" s="74">
        <f>MAX(H8:H16)</f>
        <v>22.828499999999998</v>
      </c>
      <c r="I20" s="73"/>
      <c r="J20" s="74">
        <f>MAX(J8:J16)</f>
        <v>14.498100000000001</v>
      </c>
      <c r="K20" s="73"/>
      <c r="L20" s="74">
        <f>MAX(L8:L16)</f>
        <v>14.756</v>
      </c>
      <c r="M20" s="73"/>
      <c r="N20" s="74">
        <f>MAX(N8:N16)</f>
        <v>17.553000000000001</v>
      </c>
      <c r="O20" s="73"/>
      <c r="P20" s="74">
        <f>MAX(P8:P16)</f>
        <v>51.686500000000002</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1301</v>
      </c>
      <c r="B8" s="59">
        <f>VLOOKUP($A8,'Return Data'!$B$7:$R$2292,3,0)</f>
        <v>44827</v>
      </c>
      <c r="C8" s="60">
        <f>VLOOKUP($A8,'Return Data'!$B$7:$R$2292,4,0)</f>
        <v>41.248100000000001</v>
      </c>
      <c r="D8" s="60">
        <f>VLOOKUP($A8,'Return Data'!$B$7:$R$2292,9,0)</f>
        <v>2.2707999999999999</v>
      </c>
      <c r="E8" s="61">
        <f t="shared" ref="E8:E31" si="0">RANK(D8,D$8:D$31,0)</f>
        <v>3</v>
      </c>
      <c r="F8" s="60">
        <f>VLOOKUP($A8,'Return Data'!$B$7:$R$2292,10,0)</f>
        <v>7.4611000000000001</v>
      </c>
      <c r="G8" s="61">
        <f t="shared" ref="G8:G31" si="1">RANK(F8,F$8:F$31,0)</f>
        <v>2</v>
      </c>
      <c r="H8" s="60">
        <f>VLOOKUP($A8,'Return Data'!$B$7:$R$2292,11,0)</f>
        <v>4.2138999999999998</v>
      </c>
      <c r="I8" s="61">
        <f t="shared" ref="I8:I31" si="2">RANK(H8,H$8:H$31,0)</f>
        <v>3</v>
      </c>
      <c r="J8" s="60">
        <f>VLOOKUP($A8,'Return Data'!$B$7:$R$2292,12,0)</f>
        <v>4.1143000000000001</v>
      </c>
      <c r="K8" s="61">
        <f t="shared" ref="K8:K31" si="3">RANK(J8,J$8:J$31,0)</f>
        <v>3</v>
      </c>
      <c r="L8" s="60">
        <f>VLOOKUP($A8,'Return Data'!$B$7:$R$2292,13,0)</f>
        <v>3.8231000000000002</v>
      </c>
      <c r="M8" s="61">
        <f t="shared" ref="M8:M31" si="4">RANK(L8,L$8:L$31,0)</f>
        <v>6</v>
      </c>
      <c r="N8" s="60">
        <f>VLOOKUP($A8,'Return Data'!$B$7:$R$2292,17,0)</f>
        <v>5.1870000000000003</v>
      </c>
      <c r="O8" s="61">
        <f t="shared" ref="O8:O31" si="5">RANK(N8,N$8:N$31,0)</f>
        <v>6</v>
      </c>
      <c r="P8" s="60">
        <f>VLOOKUP($A8,'Return Data'!$B$7:$R$2292,14,0)</f>
        <v>7.0416999999999996</v>
      </c>
      <c r="Q8" s="61">
        <f t="shared" ref="Q8:Q23" si="6">RANK(P8,P$8:P$31,0)</f>
        <v>6</v>
      </c>
      <c r="R8" s="60">
        <f>VLOOKUP($A8,'Return Data'!$B$7:$R$2292,16,0)</f>
        <v>8.7687000000000008</v>
      </c>
      <c r="S8" s="62">
        <f t="shared" ref="S8:S31" si="7">RANK(R8,R$8:R$31,0)</f>
        <v>1</v>
      </c>
    </row>
    <row r="9" spans="1:19" x14ac:dyDescent="0.3">
      <c r="A9" s="77" t="s">
        <v>1302</v>
      </c>
      <c r="B9" s="59">
        <f>VLOOKUP($A9,'Return Data'!$B$7:$R$2292,3,0)</f>
        <v>44827</v>
      </c>
      <c r="C9" s="60">
        <f>VLOOKUP($A9,'Return Data'!$B$7:$R$2292,4,0)</f>
        <v>27.0273</v>
      </c>
      <c r="D9" s="60">
        <f>VLOOKUP($A9,'Return Data'!$B$7:$R$2292,9,0)</f>
        <v>0.89810000000000001</v>
      </c>
      <c r="E9" s="61">
        <f t="shared" si="0"/>
        <v>7</v>
      </c>
      <c r="F9" s="60">
        <f>VLOOKUP($A9,'Return Data'!$B$7:$R$2292,10,0)</f>
        <v>5.9599000000000002</v>
      </c>
      <c r="G9" s="61">
        <f t="shared" si="1"/>
        <v>6</v>
      </c>
      <c r="H9" s="60">
        <f>VLOOKUP($A9,'Return Data'!$B$7:$R$2292,11,0)</f>
        <v>3.0941999999999998</v>
      </c>
      <c r="I9" s="61">
        <f t="shared" si="2"/>
        <v>5</v>
      </c>
      <c r="J9" s="60">
        <f>VLOOKUP($A9,'Return Data'!$B$7:$R$2292,12,0)</f>
        <v>3.4438</v>
      </c>
      <c r="K9" s="61">
        <f t="shared" si="3"/>
        <v>6</v>
      </c>
      <c r="L9" s="60">
        <f>VLOOKUP($A9,'Return Data'!$B$7:$R$2292,13,0)</f>
        <v>3.2416</v>
      </c>
      <c r="M9" s="61">
        <f t="shared" si="4"/>
        <v>7</v>
      </c>
      <c r="N9" s="60">
        <f>VLOOKUP($A9,'Return Data'!$B$7:$R$2292,17,0)</f>
        <v>4.5983000000000001</v>
      </c>
      <c r="O9" s="61">
        <f t="shared" si="5"/>
        <v>9</v>
      </c>
      <c r="P9" s="60">
        <f>VLOOKUP($A9,'Return Data'!$B$7:$R$2292,14,0)</f>
        <v>6.7022000000000004</v>
      </c>
      <c r="Q9" s="61">
        <f t="shared" si="6"/>
        <v>9</v>
      </c>
      <c r="R9" s="60">
        <f>VLOOKUP($A9,'Return Data'!$B$7:$R$2292,16,0)</f>
        <v>8.2253000000000007</v>
      </c>
      <c r="S9" s="62">
        <f t="shared" si="7"/>
        <v>3</v>
      </c>
    </row>
    <row r="10" spans="1:19" x14ac:dyDescent="0.3">
      <c r="A10" s="77" t="s">
        <v>1988</v>
      </c>
      <c r="B10" s="59">
        <f>VLOOKUP($A10,'Return Data'!$B$7:$R$2292,3,0)</f>
        <v>44827</v>
      </c>
      <c r="C10" s="60">
        <f>VLOOKUP($A10,'Return Data'!$B$7:$R$2292,4,0)</f>
        <v>25.445</v>
      </c>
      <c r="D10" s="60">
        <f>VLOOKUP($A10,'Return Data'!$B$7:$R$2292,9,0)</f>
        <v>2.23</v>
      </c>
      <c r="E10" s="61">
        <f t="shared" si="0"/>
        <v>4</v>
      </c>
      <c r="F10" s="60">
        <f>VLOOKUP($A10,'Return Data'!$B$7:$R$2292,10,0)</f>
        <v>6.5537999999999998</v>
      </c>
      <c r="G10" s="61">
        <f t="shared" si="1"/>
        <v>3</v>
      </c>
      <c r="H10" s="60">
        <f>VLOOKUP($A10,'Return Data'!$B$7:$R$2292,11,0)</f>
        <v>1.7047000000000001</v>
      </c>
      <c r="I10" s="61">
        <f t="shared" si="2"/>
        <v>16</v>
      </c>
      <c r="J10" s="60">
        <f>VLOOKUP($A10,'Return Data'!$B$7:$R$2292,12,0)</f>
        <v>2.5972</v>
      </c>
      <c r="K10" s="61">
        <f t="shared" si="3"/>
        <v>13</v>
      </c>
      <c r="L10" s="60">
        <f>VLOOKUP($A10,'Return Data'!$B$7:$R$2292,13,0)</f>
        <v>2.5792999999999999</v>
      </c>
      <c r="M10" s="61">
        <f t="shared" si="4"/>
        <v>14</v>
      </c>
      <c r="N10" s="60">
        <f>VLOOKUP($A10,'Return Data'!$B$7:$R$2292,17,0)</f>
        <v>4.109</v>
      </c>
      <c r="O10" s="61">
        <f t="shared" si="5"/>
        <v>13</v>
      </c>
      <c r="P10" s="60">
        <f>VLOOKUP($A10,'Return Data'!$B$7:$R$2292,14,0)</f>
        <v>5.6890000000000001</v>
      </c>
      <c r="Q10" s="61">
        <f t="shared" si="6"/>
        <v>19</v>
      </c>
      <c r="R10" s="60">
        <f>VLOOKUP($A10,'Return Data'!$B$7:$R$2292,16,0)</f>
        <v>8.0404999999999998</v>
      </c>
      <c r="S10" s="62">
        <f t="shared" si="7"/>
        <v>7</v>
      </c>
    </row>
    <row r="11" spans="1:19" x14ac:dyDescent="0.3">
      <c r="A11" s="77" t="s">
        <v>2037</v>
      </c>
      <c r="B11" s="59">
        <f>VLOOKUP($A11,'Return Data'!$B$7:$R$2292,3,0)</f>
        <v>44827</v>
      </c>
      <c r="C11" s="60">
        <f>VLOOKUP($A11,'Return Data'!$B$7:$R$2292,4,0)</f>
        <v>21.879300000000001</v>
      </c>
      <c r="D11" s="60">
        <f>VLOOKUP($A11,'Return Data'!$B$7:$R$2292,9,0)</f>
        <v>-1.3975</v>
      </c>
      <c r="E11" s="61">
        <f t="shared" si="0"/>
        <v>19</v>
      </c>
      <c r="F11" s="60">
        <f>VLOOKUP($A11,'Return Data'!$B$7:$R$2292,10,0)</f>
        <v>4.0335000000000001</v>
      </c>
      <c r="G11" s="61">
        <f t="shared" si="1"/>
        <v>23</v>
      </c>
      <c r="H11" s="60">
        <f>VLOOKUP($A11,'Return Data'!$B$7:$R$2292,11,0)</f>
        <v>31.995200000000001</v>
      </c>
      <c r="I11" s="61">
        <f t="shared" si="2"/>
        <v>1</v>
      </c>
      <c r="J11" s="60">
        <f>VLOOKUP($A11,'Return Data'!$B$7:$R$2292,12,0)</f>
        <v>22.631499999999999</v>
      </c>
      <c r="K11" s="61">
        <f t="shared" si="3"/>
        <v>1</v>
      </c>
      <c r="L11" s="60">
        <f>VLOOKUP($A11,'Return Data'!$B$7:$R$2292,13,0)</f>
        <v>17.546600000000002</v>
      </c>
      <c r="M11" s="61">
        <f t="shared" si="4"/>
        <v>1</v>
      </c>
      <c r="N11" s="60">
        <f>VLOOKUP($A11,'Return Data'!$B$7:$R$2292,17,0)</f>
        <v>10.8803</v>
      </c>
      <c r="O11" s="61">
        <f t="shared" si="5"/>
        <v>2</v>
      </c>
      <c r="P11" s="60">
        <f>VLOOKUP($A11,'Return Data'!$B$7:$R$2292,14,0)</f>
        <v>7.2961999999999998</v>
      </c>
      <c r="Q11" s="61">
        <f t="shared" si="6"/>
        <v>5</v>
      </c>
      <c r="R11" s="60">
        <f>VLOOKUP($A11,'Return Data'!$B$7:$R$2292,16,0)</f>
        <v>5.8872999999999998</v>
      </c>
      <c r="S11" s="62">
        <f t="shared" si="7"/>
        <v>24</v>
      </c>
    </row>
    <row r="12" spans="1:19" x14ac:dyDescent="0.3">
      <c r="A12" s="77" t="s">
        <v>1306</v>
      </c>
      <c r="B12" s="59">
        <f>VLOOKUP($A12,'Return Data'!$B$7:$R$2292,3,0)</f>
        <v>44827</v>
      </c>
      <c r="C12" s="60">
        <f>VLOOKUP($A12,'Return Data'!$B$7:$R$2292,4,0)</f>
        <v>22.594000000000001</v>
      </c>
      <c r="D12" s="60">
        <f>VLOOKUP($A12,'Return Data'!$B$7:$R$2292,9,0)</f>
        <v>-1.4209000000000001</v>
      </c>
      <c r="E12" s="61">
        <f t="shared" si="0"/>
        <v>20</v>
      </c>
      <c r="F12" s="60">
        <f>VLOOKUP($A12,'Return Data'!$B$7:$R$2292,10,0)</f>
        <v>4.4013</v>
      </c>
      <c r="G12" s="61">
        <f t="shared" si="1"/>
        <v>20</v>
      </c>
      <c r="H12" s="60">
        <f>VLOOKUP($A12,'Return Data'!$B$7:$R$2292,11,0)</f>
        <v>1.7645</v>
      </c>
      <c r="I12" s="61">
        <f t="shared" si="2"/>
        <v>15</v>
      </c>
      <c r="J12" s="60">
        <f>VLOOKUP($A12,'Return Data'!$B$7:$R$2292,12,0)</f>
        <v>2.3433999999999999</v>
      </c>
      <c r="K12" s="61">
        <f t="shared" si="3"/>
        <v>16</v>
      </c>
      <c r="L12" s="60">
        <f>VLOOKUP($A12,'Return Data'!$B$7:$R$2292,13,0)</f>
        <v>2.2273999999999998</v>
      </c>
      <c r="M12" s="61">
        <f t="shared" si="4"/>
        <v>18</v>
      </c>
      <c r="N12" s="60">
        <f>VLOOKUP($A12,'Return Data'!$B$7:$R$2292,17,0)</f>
        <v>3.7033999999999998</v>
      </c>
      <c r="O12" s="61">
        <f t="shared" si="5"/>
        <v>21</v>
      </c>
      <c r="P12" s="60">
        <f>VLOOKUP($A12,'Return Data'!$B$7:$R$2292,14,0)</f>
        <v>5.5960999999999999</v>
      </c>
      <c r="Q12" s="61">
        <f t="shared" si="6"/>
        <v>20</v>
      </c>
      <c r="R12" s="60">
        <f>VLOOKUP($A12,'Return Data'!$B$7:$R$2292,16,0)</f>
        <v>7.1939000000000002</v>
      </c>
      <c r="S12" s="62">
        <f t="shared" si="7"/>
        <v>18</v>
      </c>
    </row>
    <row r="13" spans="1:19" x14ac:dyDescent="0.3">
      <c r="A13" s="77" t="s">
        <v>1308</v>
      </c>
      <c r="B13" s="59">
        <f>VLOOKUP($A13,'Return Data'!$B$7:$R$2292,3,0)</f>
        <v>44827</v>
      </c>
      <c r="C13" s="60">
        <f>VLOOKUP($A13,'Return Data'!$B$7:$R$2292,4,0)</f>
        <v>40.863199999999999</v>
      </c>
      <c r="D13" s="60">
        <f>VLOOKUP($A13,'Return Data'!$B$7:$R$2292,9,0)</f>
        <v>-1.1456999999999999</v>
      </c>
      <c r="E13" s="61">
        <f t="shared" si="0"/>
        <v>18</v>
      </c>
      <c r="F13" s="60">
        <f>VLOOKUP($A13,'Return Data'!$B$7:$R$2292,10,0)</f>
        <v>4.6302000000000003</v>
      </c>
      <c r="G13" s="61">
        <f t="shared" si="1"/>
        <v>16</v>
      </c>
      <c r="H13" s="60">
        <f>VLOOKUP($A13,'Return Data'!$B$7:$R$2292,11,0)</f>
        <v>1.8332999999999999</v>
      </c>
      <c r="I13" s="61">
        <f t="shared" si="2"/>
        <v>14</v>
      </c>
      <c r="J13" s="60">
        <f>VLOOKUP($A13,'Return Data'!$B$7:$R$2292,12,0)</f>
        <v>2.5567000000000002</v>
      </c>
      <c r="K13" s="61">
        <f t="shared" si="3"/>
        <v>14</v>
      </c>
      <c r="L13" s="60">
        <f>VLOOKUP($A13,'Return Data'!$B$7:$R$2292,13,0)</f>
        <v>2.3180999999999998</v>
      </c>
      <c r="M13" s="61">
        <f t="shared" si="4"/>
        <v>17</v>
      </c>
      <c r="N13" s="60">
        <f>VLOOKUP($A13,'Return Data'!$B$7:$R$2292,17,0)</f>
        <v>3.9336000000000002</v>
      </c>
      <c r="O13" s="61">
        <f t="shared" si="5"/>
        <v>18</v>
      </c>
      <c r="P13" s="60">
        <f>VLOOKUP($A13,'Return Data'!$B$7:$R$2292,14,0)</f>
        <v>5.9307999999999996</v>
      </c>
      <c r="Q13" s="61">
        <f t="shared" si="6"/>
        <v>14</v>
      </c>
      <c r="R13" s="60">
        <f>VLOOKUP($A13,'Return Data'!$B$7:$R$2292,16,0)</f>
        <v>7.8627000000000002</v>
      </c>
      <c r="S13" s="62">
        <f t="shared" si="7"/>
        <v>8</v>
      </c>
    </row>
    <row r="14" spans="1:19" x14ac:dyDescent="0.3">
      <c r="A14" s="77" t="s">
        <v>1318</v>
      </c>
      <c r="B14" s="59">
        <f>VLOOKUP($A14,'Return Data'!$B$7:$R$2292,3,0)</f>
        <v>44827</v>
      </c>
      <c r="C14" s="60">
        <f>VLOOKUP($A14,'Return Data'!$B$7:$R$2292,4,0)</f>
        <v>4721.0142999999998</v>
      </c>
      <c r="D14" s="60">
        <f>VLOOKUP($A14,'Return Data'!$B$7:$R$2292,9,0)</f>
        <v>-4.4932999999999996</v>
      </c>
      <c r="E14" s="61">
        <f t="shared" si="0"/>
        <v>23</v>
      </c>
      <c r="F14" s="60">
        <f>VLOOKUP($A14,'Return Data'!$B$7:$R$2292,10,0)</f>
        <v>1.1182000000000001</v>
      </c>
      <c r="G14" s="61">
        <f t="shared" si="1"/>
        <v>24</v>
      </c>
      <c r="H14" s="60">
        <f>VLOOKUP($A14,'Return Data'!$B$7:$R$2292,11,0)</f>
        <v>8.8000000000000005E-3</v>
      </c>
      <c r="I14" s="61">
        <f t="shared" si="2"/>
        <v>24</v>
      </c>
      <c r="J14" s="60">
        <f>VLOOKUP($A14,'Return Data'!$B$7:$R$2292,12,0)</f>
        <v>0.22720000000000001</v>
      </c>
      <c r="K14" s="61">
        <f t="shared" si="3"/>
        <v>24</v>
      </c>
      <c r="L14" s="60">
        <f>VLOOKUP($A14,'Return Data'!$B$7:$R$2292,13,0)</f>
        <v>8.3208000000000002</v>
      </c>
      <c r="M14" s="61">
        <f t="shared" si="4"/>
        <v>3</v>
      </c>
      <c r="N14" s="60">
        <f>VLOOKUP($A14,'Return Data'!$B$7:$R$2292,17,0)</f>
        <v>11.1282</v>
      </c>
      <c r="O14" s="61">
        <f t="shared" si="5"/>
        <v>1</v>
      </c>
      <c r="P14" s="60">
        <f>VLOOKUP($A14,'Return Data'!$B$7:$R$2292,14,0)</f>
        <v>3.3129</v>
      </c>
      <c r="Q14" s="61">
        <f t="shared" si="6"/>
        <v>23</v>
      </c>
      <c r="R14" s="60">
        <f>VLOOKUP($A14,'Return Data'!$B$7:$R$2292,16,0)</f>
        <v>7.6521999999999997</v>
      </c>
      <c r="S14" s="62">
        <f t="shared" si="7"/>
        <v>13</v>
      </c>
    </row>
    <row r="15" spans="1:19" x14ac:dyDescent="0.3">
      <c r="A15" s="77" t="s">
        <v>1320</v>
      </c>
      <c r="B15" s="59">
        <f>VLOOKUP($A15,'Return Data'!$B$7:$R$2292,3,0)</f>
        <v>44827</v>
      </c>
      <c r="C15" s="60">
        <f>VLOOKUP($A15,'Return Data'!$B$7:$R$2292,4,0)</f>
        <v>26.507000000000001</v>
      </c>
      <c r="D15" s="60">
        <f>VLOOKUP($A15,'Return Data'!$B$7:$R$2292,9,0)</f>
        <v>0.85350000000000004</v>
      </c>
      <c r="E15" s="61">
        <f t="shared" si="0"/>
        <v>8</v>
      </c>
      <c r="F15" s="60">
        <f>VLOOKUP($A15,'Return Data'!$B$7:$R$2292,10,0)</f>
        <v>5.8765999999999998</v>
      </c>
      <c r="G15" s="61">
        <f t="shared" si="1"/>
        <v>7</v>
      </c>
      <c r="H15" s="60">
        <f>VLOOKUP($A15,'Return Data'!$B$7:$R$2292,11,0)</f>
        <v>2.4937999999999998</v>
      </c>
      <c r="I15" s="61">
        <f t="shared" si="2"/>
        <v>9</v>
      </c>
      <c r="J15" s="60">
        <f>VLOOKUP($A15,'Return Data'!$B$7:$R$2292,12,0)</f>
        <v>2.7713000000000001</v>
      </c>
      <c r="K15" s="61">
        <f t="shared" si="3"/>
        <v>11</v>
      </c>
      <c r="L15" s="60">
        <f>VLOOKUP($A15,'Return Data'!$B$7:$R$2292,13,0)</f>
        <v>2.7549999999999999</v>
      </c>
      <c r="M15" s="61">
        <f t="shared" si="4"/>
        <v>10</v>
      </c>
      <c r="N15" s="60">
        <f>VLOOKUP($A15,'Return Data'!$B$7:$R$2292,17,0)</f>
        <v>4.6087999999999996</v>
      </c>
      <c r="O15" s="61">
        <f t="shared" si="5"/>
        <v>8</v>
      </c>
      <c r="P15" s="60">
        <f>VLOOKUP($A15,'Return Data'!$B$7:$R$2292,14,0)</f>
        <v>6.7718999999999996</v>
      </c>
      <c r="Q15" s="61">
        <f t="shared" si="6"/>
        <v>7</v>
      </c>
      <c r="R15" s="60">
        <f>VLOOKUP($A15,'Return Data'!$B$7:$R$2292,16,0)</f>
        <v>8.0769000000000002</v>
      </c>
      <c r="S15" s="62">
        <f t="shared" si="7"/>
        <v>5</v>
      </c>
    </row>
    <row r="16" spans="1:19" x14ac:dyDescent="0.3">
      <c r="A16" s="77" t="s">
        <v>1322</v>
      </c>
      <c r="B16" s="59">
        <f>VLOOKUP($A16,'Return Data'!$B$7:$R$2292,3,0)</f>
        <v>44827</v>
      </c>
      <c r="C16" s="60">
        <f>VLOOKUP($A16,'Return Data'!$B$7:$R$2292,4,0)</f>
        <v>35.247100000000003</v>
      </c>
      <c r="D16" s="60">
        <f>VLOOKUP($A16,'Return Data'!$B$7:$R$2292,9,0)</f>
        <v>0.42099999999999999</v>
      </c>
      <c r="E16" s="61">
        <f t="shared" si="0"/>
        <v>9</v>
      </c>
      <c r="F16" s="60">
        <f>VLOOKUP($A16,'Return Data'!$B$7:$R$2292,10,0)</f>
        <v>4.7857000000000003</v>
      </c>
      <c r="G16" s="61">
        <f t="shared" si="1"/>
        <v>15</v>
      </c>
      <c r="H16" s="60">
        <f>VLOOKUP($A16,'Return Data'!$B$7:$R$2292,11,0)</f>
        <v>1.2562</v>
      </c>
      <c r="I16" s="61">
        <f t="shared" si="2"/>
        <v>21</v>
      </c>
      <c r="J16" s="60">
        <f>VLOOKUP($A16,'Return Data'!$B$7:$R$2292,12,0)</f>
        <v>2.2517999999999998</v>
      </c>
      <c r="K16" s="61">
        <f t="shared" si="3"/>
        <v>18</v>
      </c>
      <c r="L16" s="60">
        <f>VLOOKUP($A16,'Return Data'!$B$7:$R$2292,13,0)</f>
        <v>2.1749999999999998</v>
      </c>
      <c r="M16" s="61">
        <f t="shared" si="4"/>
        <v>19</v>
      </c>
      <c r="N16" s="60">
        <f>VLOOKUP($A16,'Return Data'!$B$7:$R$2292,17,0)</f>
        <v>3.9424999999999999</v>
      </c>
      <c r="O16" s="61">
        <f t="shared" si="5"/>
        <v>17</v>
      </c>
      <c r="P16" s="60">
        <f>VLOOKUP($A16,'Return Data'!$B$7:$R$2292,14,0)</f>
        <v>4.8569000000000004</v>
      </c>
      <c r="Q16" s="61">
        <f t="shared" si="6"/>
        <v>21</v>
      </c>
      <c r="R16" s="60">
        <f>VLOOKUP($A16,'Return Data'!$B$7:$R$2292,16,0)</f>
        <v>6.4128999999999996</v>
      </c>
      <c r="S16" s="62">
        <f t="shared" si="7"/>
        <v>22</v>
      </c>
    </row>
    <row r="17" spans="1:19" x14ac:dyDescent="0.3">
      <c r="A17" s="77" t="s">
        <v>1324</v>
      </c>
      <c r="B17" s="59">
        <f>VLOOKUP($A17,'Return Data'!$B$7:$R$2292,3,0)</f>
        <v>44827</v>
      </c>
      <c r="C17" s="60">
        <f>VLOOKUP($A17,'Return Data'!$B$7:$R$2292,4,0)</f>
        <v>52.301299999999998</v>
      </c>
      <c r="D17" s="60">
        <f>VLOOKUP($A17,'Return Data'!$B$7:$R$2292,9,0)</f>
        <v>5.6459999999999999</v>
      </c>
      <c r="E17" s="61">
        <f t="shared" si="0"/>
        <v>1</v>
      </c>
      <c r="F17" s="60">
        <f>VLOOKUP($A17,'Return Data'!$B$7:$R$2292,10,0)</f>
        <v>9.1457999999999995</v>
      </c>
      <c r="G17" s="61">
        <f t="shared" si="1"/>
        <v>1</v>
      </c>
      <c r="H17" s="60">
        <f>VLOOKUP($A17,'Return Data'!$B$7:$R$2292,11,0)</f>
        <v>5.3307000000000002</v>
      </c>
      <c r="I17" s="61">
        <f t="shared" si="2"/>
        <v>2</v>
      </c>
      <c r="J17" s="60">
        <f>VLOOKUP($A17,'Return Data'!$B$7:$R$2292,12,0)</f>
        <v>4.5532000000000004</v>
      </c>
      <c r="K17" s="61">
        <f t="shared" si="3"/>
        <v>2</v>
      </c>
      <c r="L17" s="60">
        <f>VLOOKUP($A17,'Return Data'!$B$7:$R$2292,13,0)</f>
        <v>4.1571999999999996</v>
      </c>
      <c r="M17" s="61">
        <f t="shared" si="4"/>
        <v>5</v>
      </c>
      <c r="N17" s="60">
        <f>VLOOKUP($A17,'Return Data'!$B$7:$R$2292,17,0)</f>
        <v>5.4447999999999999</v>
      </c>
      <c r="O17" s="61">
        <f t="shared" si="5"/>
        <v>5</v>
      </c>
      <c r="P17" s="60">
        <f>VLOOKUP($A17,'Return Data'!$B$7:$R$2292,14,0)</f>
        <v>7.3658999999999999</v>
      </c>
      <c r="Q17" s="61">
        <f t="shared" si="6"/>
        <v>4</v>
      </c>
      <c r="R17" s="60">
        <f>VLOOKUP($A17,'Return Data'!$B$7:$R$2292,16,0)</f>
        <v>8.5978999999999992</v>
      </c>
      <c r="S17" s="62">
        <f t="shared" si="7"/>
        <v>2</v>
      </c>
    </row>
    <row r="18" spans="1:19" x14ac:dyDescent="0.3">
      <c r="A18" s="77" t="s">
        <v>1326</v>
      </c>
      <c r="B18" s="59">
        <f>VLOOKUP($A18,'Return Data'!$B$7:$R$2292,3,0)</f>
        <v>44827</v>
      </c>
      <c r="C18" s="60">
        <f>VLOOKUP($A18,'Return Data'!$B$7:$R$2292,4,0)</f>
        <v>24.331499999999998</v>
      </c>
      <c r="D18" s="60">
        <f>VLOOKUP($A18,'Return Data'!$B$7:$R$2292,9,0)</f>
        <v>-0.75919999999999999</v>
      </c>
      <c r="E18" s="61">
        <f t="shared" si="0"/>
        <v>16</v>
      </c>
      <c r="F18" s="60">
        <f>VLOOKUP($A18,'Return Data'!$B$7:$R$2292,10,0)</f>
        <v>5.8472999999999997</v>
      </c>
      <c r="G18" s="61">
        <f t="shared" si="1"/>
        <v>8</v>
      </c>
      <c r="H18" s="60">
        <f>VLOOKUP($A18,'Return Data'!$B$7:$R$2292,11,0)</f>
        <v>1.5273000000000001</v>
      </c>
      <c r="I18" s="61">
        <f t="shared" si="2"/>
        <v>18</v>
      </c>
      <c r="J18" s="60">
        <f>VLOOKUP($A18,'Return Data'!$B$7:$R$2292,12,0)</f>
        <v>2.0992999999999999</v>
      </c>
      <c r="K18" s="61">
        <f t="shared" si="3"/>
        <v>20</v>
      </c>
      <c r="L18" s="60">
        <f>VLOOKUP($A18,'Return Data'!$B$7:$R$2292,13,0)</f>
        <v>10.4772</v>
      </c>
      <c r="M18" s="61">
        <f t="shared" si="4"/>
        <v>2</v>
      </c>
      <c r="N18" s="60">
        <f>VLOOKUP($A18,'Return Data'!$B$7:$R$2292,17,0)</f>
        <v>8.0545000000000009</v>
      </c>
      <c r="O18" s="61">
        <f t="shared" si="5"/>
        <v>3</v>
      </c>
      <c r="P18" s="60">
        <f>VLOOKUP($A18,'Return Data'!$B$7:$R$2292,14,0)</f>
        <v>7.9435000000000002</v>
      </c>
      <c r="Q18" s="61">
        <f t="shared" si="6"/>
        <v>3</v>
      </c>
      <c r="R18" s="60">
        <f>VLOOKUP($A18,'Return Data'!$B$7:$R$2292,16,0)</f>
        <v>7.7686999999999999</v>
      </c>
      <c r="S18" s="62">
        <f t="shared" si="7"/>
        <v>11</v>
      </c>
    </row>
    <row r="19" spans="1:19" x14ac:dyDescent="0.3">
      <c r="A19" s="77" t="s">
        <v>1327</v>
      </c>
      <c r="B19" s="59">
        <f>VLOOKUP($A19,'Return Data'!$B$7:$R$2292,3,0)</f>
        <v>44827</v>
      </c>
      <c r="C19" s="60">
        <f>VLOOKUP($A19,'Return Data'!$B$7:$R$2292,4,0)</f>
        <v>49.100499999999997</v>
      </c>
      <c r="D19" s="60">
        <f>VLOOKUP($A19,'Return Data'!$B$7:$R$2292,9,0)</f>
        <v>-5.3636999999999997</v>
      </c>
      <c r="E19" s="61">
        <f t="shared" si="0"/>
        <v>24</v>
      </c>
      <c r="F19" s="60">
        <f>VLOOKUP($A19,'Return Data'!$B$7:$R$2292,10,0)</f>
        <v>4.2392000000000003</v>
      </c>
      <c r="G19" s="61">
        <f t="shared" si="1"/>
        <v>22</v>
      </c>
      <c r="H19" s="60">
        <f>VLOOKUP($A19,'Return Data'!$B$7:$R$2292,11,0)</f>
        <v>0.72130000000000005</v>
      </c>
      <c r="I19" s="61">
        <f t="shared" si="2"/>
        <v>23</v>
      </c>
      <c r="J19" s="60">
        <f>VLOOKUP($A19,'Return Data'!$B$7:$R$2292,12,0)</f>
        <v>1.7544999999999999</v>
      </c>
      <c r="K19" s="61">
        <f t="shared" si="3"/>
        <v>23</v>
      </c>
      <c r="L19" s="60">
        <f>VLOOKUP($A19,'Return Data'!$B$7:$R$2292,13,0)</f>
        <v>1.9529000000000001</v>
      </c>
      <c r="M19" s="61">
        <f t="shared" si="4"/>
        <v>23</v>
      </c>
      <c r="N19" s="60">
        <f>VLOOKUP($A19,'Return Data'!$B$7:$R$2292,17,0)</f>
        <v>3.6059999999999999</v>
      </c>
      <c r="O19" s="61">
        <f t="shared" si="5"/>
        <v>23</v>
      </c>
      <c r="P19" s="60">
        <f>VLOOKUP($A19,'Return Data'!$B$7:$R$2292,14,0)</f>
        <v>5.8657000000000004</v>
      </c>
      <c r="Q19" s="61">
        <f t="shared" si="6"/>
        <v>17</v>
      </c>
      <c r="R19" s="60">
        <f>VLOOKUP($A19,'Return Data'!$B$7:$R$2292,16,0)</f>
        <v>7.8324999999999996</v>
      </c>
      <c r="S19" s="62">
        <f t="shared" si="7"/>
        <v>9</v>
      </c>
    </row>
    <row r="20" spans="1:19" x14ac:dyDescent="0.3">
      <c r="A20" s="77" t="s">
        <v>1329</v>
      </c>
      <c r="B20" s="59">
        <f>VLOOKUP($A20,'Return Data'!$B$7:$R$2292,3,0)</f>
        <v>44827</v>
      </c>
      <c r="C20" s="60">
        <f>VLOOKUP($A20,'Return Data'!$B$7:$R$2292,4,0)</f>
        <v>1939.3719000000001</v>
      </c>
      <c r="D20" s="60">
        <f>VLOOKUP($A20,'Return Data'!$B$7:$R$2292,9,0)</f>
        <v>-0.97850000000000004</v>
      </c>
      <c r="E20" s="61">
        <f t="shared" si="0"/>
        <v>17</v>
      </c>
      <c r="F20" s="60">
        <f>VLOOKUP($A20,'Return Data'!$B$7:$R$2292,10,0)</f>
        <v>5.1565000000000003</v>
      </c>
      <c r="G20" s="61">
        <f t="shared" si="1"/>
        <v>14</v>
      </c>
      <c r="H20" s="60">
        <f>VLOOKUP($A20,'Return Data'!$B$7:$R$2292,11,0)</f>
        <v>1.5874999999999999</v>
      </c>
      <c r="I20" s="61">
        <f t="shared" si="2"/>
        <v>17</v>
      </c>
      <c r="J20" s="60">
        <f>VLOOKUP($A20,'Return Data'!$B$7:$R$2292,12,0)</f>
        <v>1.9935</v>
      </c>
      <c r="K20" s="61">
        <f t="shared" si="3"/>
        <v>21</v>
      </c>
      <c r="L20" s="60">
        <f>VLOOKUP($A20,'Return Data'!$B$7:$R$2292,13,0)</f>
        <v>1.9984</v>
      </c>
      <c r="M20" s="61">
        <f t="shared" si="4"/>
        <v>22</v>
      </c>
      <c r="N20" s="60">
        <f>VLOOKUP($A20,'Return Data'!$B$7:$R$2292,17,0)</f>
        <v>3.8515000000000001</v>
      </c>
      <c r="O20" s="61">
        <f t="shared" si="5"/>
        <v>19</v>
      </c>
      <c r="P20" s="60">
        <f>VLOOKUP($A20,'Return Data'!$B$7:$R$2292,14,0)</f>
        <v>4.3512000000000004</v>
      </c>
      <c r="Q20" s="61">
        <f t="shared" si="6"/>
        <v>22</v>
      </c>
      <c r="R20" s="60">
        <f>VLOOKUP($A20,'Return Data'!$B$7:$R$2292,16,0)</f>
        <v>7.5858999999999996</v>
      </c>
      <c r="S20" s="62">
        <f t="shared" si="7"/>
        <v>14</v>
      </c>
    </row>
    <row r="21" spans="1:19" x14ac:dyDescent="0.3">
      <c r="A21" s="77" t="s">
        <v>1331</v>
      </c>
      <c r="B21" s="59">
        <f>VLOOKUP($A21,'Return Data'!$B$7:$R$2292,3,0)</f>
        <v>44827</v>
      </c>
      <c r="C21" s="60">
        <f>VLOOKUP($A21,'Return Data'!$B$7:$R$2292,4,0)</f>
        <v>3182.4072000000001</v>
      </c>
      <c r="D21" s="60">
        <f>VLOOKUP($A21,'Return Data'!$B$7:$R$2292,9,0)</f>
        <v>-0.16719999999999999</v>
      </c>
      <c r="E21" s="61">
        <f t="shared" si="0"/>
        <v>12</v>
      </c>
      <c r="F21" s="60">
        <f>VLOOKUP($A21,'Return Data'!$B$7:$R$2292,10,0)</f>
        <v>4.5122999999999998</v>
      </c>
      <c r="G21" s="61">
        <f t="shared" si="1"/>
        <v>19</v>
      </c>
      <c r="H21" s="60">
        <f>VLOOKUP($A21,'Return Data'!$B$7:$R$2292,11,0)</f>
        <v>1.3685</v>
      </c>
      <c r="I21" s="61">
        <f t="shared" si="2"/>
        <v>19</v>
      </c>
      <c r="J21" s="60">
        <f>VLOOKUP($A21,'Return Data'!$B$7:$R$2292,12,0)</f>
        <v>2.3024</v>
      </c>
      <c r="K21" s="61">
        <f t="shared" si="3"/>
        <v>17</v>
      </c>
      <c r="L21" s="60">
        <f>VLOOKUP($A21,'Return Data'!$B$7:$R$2292,13,0)</f>
        <v>2.1015999999999999</v>
      </c>
      <c r="M21" s="61">
        <f t="shared" si="4"/>
        <v>20</v>
      </c>
      <c r="N21" s="60">
        <f>VLOOKUP($A21,'Return Data'!$B$7:$R$2292,17,0)</f>
        <v>3.7603</v>
      </c>
      <c r="O21" s="61">
        <f t="shared" si="5"/>
        <v>20</v>
      </c>
      <c r="P21" s="60">
        <f>VLOOKUP($A21,'Return Data'!$B$7:$R$2292,14,0)</f>
        <v>5.8739999999999997</v>
      </c>
      <c r="Q21" s="61">
        <f t="shared" si="6"/>
        <v>16</v>
      </c>
      <c r="R21" s="60">
        <f>VLOOKUP($A21,'Return Data'!$B$7:$R$2292,16,0)</f>
        <v>7.5854999999999997</v>
      </c>
      <c r="S21" s="62">
        <f t="shared" si="7"/>
        <v>15</v>
      </c>
    </row>
    <row r="22" spans="1:19" x14ac:dyDescent="0.3">
      <c r="A22" s="77" t="s">
        <v>1335</v>
      </c>
      <c r="B22" s="59">
        <f>VLOOKUP($A22,'Return Data'!$B$7:$R$2292,3,0)</f>
        <v>44827</v>
      </c>
      <c r="C22" s="60">
        <f>VLOOKUP($A22,'Return Data'!$B$7:$R$2292,4,0)</f>
        <v>46.051900000000003</v>
      </c>
      <c r="D22" s="60">
        <f>VLOOKUP($A22,'Return Data'!$B$7:$R$2292,9,0)</f>
        <v>-0.36809999999999998</v>
      </c>
      <c r="E22" s="61">
        <f t="shared" si="0"/>
        <v>13</v>
      </c>
      <c r="F22" s="60">
        <f>VLOOKUP($A22,'Return Data'!$B$7:$R$2292,10,0)</f>
        <v>6.0862999999999996</v>
      </c>
      <c r="G22" s="61">
        <f t="shared" si="1"/>
        <v>5</v>
      </c>
      <c r="H22" s="60">
        <f>VLOOKUP($A22,'Return Data'!$B$7:$R$2292,11,0)</f>
        <v>2.0419</v>
      </c>
      <c r="I22" s="61">
        <f t="shared" si="2"/>
        <v>12</v>
      </c>
      <c r="J22" s="60">
        <f>VLOOKUP($A22,'Return Data'!$B$7:$R$2292,12,0)</f>
        <v>2.4683999999999999</v>
      </c>
      <c r="K22" s="61">
        <f t="shared" si="3"/>
        <v>15</v>
      </c>
      <c r="L22" s="60">
        <f>VLOOKUP($A22,'Return Data'!$B$7:$R$2292,13,0)</f>
        <v>2.4140000000000001</v>
      </c>
      <c r="M22" s="61">
        <f t="shared" si="4"/>
        <v>16</v>
      </c>
      <c r="N22" s="60">
        <f>VLOOKUP($A22,'Return Data'!$B$7:$R$2292,17,0)</f>
        <v>4.2851999999999997</v>
      </c>
      <c r="O22" s="61">
        <f t="shared" si="5"/>
        <v>10</v>
      </c>
      <c r="P22" s="60">
        <f>VLOOKUP($A22,'Return Data'!$B$7:$R$2292,14,0)</f>
        <v>6.3939000000000004</v>
      </c>
      <c r="Q22" s="61">
        <f t="shared" si="6"/>
        <v>10</v>
      </c>
      <c r="R22" s="60">
        <f>VLOOKUP($A22,'Return Data'!$B$7:$R$2292,16,0)</f>
        <v>8.0667000000000009</v>
      </c>
      <c r="S22" s="62">
        <f t="shared" si="7"/>
        <v>6</v>
      </c>
    </row>
    <row r="23" spans="1:19" x14ac:dyDescent="0.3">
      <c r="A23" s="77" t="s">
        <v>1336</v>
      </c>
      <c r="B23" s="59">
        <f>VLOOKUP($A23,'Return Data'!$B$7:$R$2292,3,0)</f>
        <v>44827</v>
      </c>
      <c r="C23" s="60">
        <f>VLOOKUP($A23,'Return Data'!$B$7:$R$2292,4,0)</f>
        <v>22.7163</v>
      </c>
      <c r="D23" s="60">
        <f>VLOOKUP($A23,'Return Data'!$B$7:$R$2292,9,0)</f>
        <v>-0.4456</v>
      </c>
      <c r="E23" s="61">
        <f t="shared" si="0"/>
        <v>14</v>
      </c>
      <c r="F23" s="60">
        <f>VLOOKUP($A23,'Return Data'!$B$7:$R$2292,10,0)</f>
        <v>5.1859000000000002</v>
      </c>
      <c r="G23" s="61">
        <f t="shared" si="1"/>
        <v>13</v>
      </c>
      <c r="H23" s="60">
        <f>VLOOKUP($A23,'Return Data'!$B$7:$R$2292,11,0)</f>
        <v>1.3132999999999999</v>
      </c>
      <c r="I23" s="61">
        <f t="shared" si="2"/>
        <v>20</v>
      </c>
      <c r="J23" s="60">
        <f>VLOOKUP($A23,'Return Data'!$B$7:$R$2292,12,0)</f>
        <v>2.1305999999999998</v>
      </c>
      <c r="K23" s="61">
        <f t="shared" si="3"/>
        <v>19</v>
      </c>
      <c r="L23" s="60">
        <f>VLOOKUP($A23,'Return Data'!$B$7:$R$2292,13,0)</f>
        <v>2.0236999999999998</v>
      </c>
      <c r="M23" s="61">
        <f t="shared" si="4"/>
        <v>21</v>
      </c>
      <c r="N23" s="60">
        <f>VLOOKUP($A23,'Return Data'!$B$7:$R$2292,17,0)</f>
        <v>3.6472000000000002</v>
      </c>
      <c r="O23" s="61">
        <f t="shared" si="5"/>
        <v>22</v>
      </c>
      <c r="P23" s="60">
        <f>VLOOKUP($A23,'Return Data'!$B$7:$R$2292,14,0)</f>
        <v>5.7851999999999997</v>
      </c>
      <c r="Q23" s="61">
        <f t="shared" si="6"/>
        <v>18</v>
      </c>
      <c r="R23" s="60">
        <f>VLOOKUP($A23,'Return Data'!$B$7:$R$2292,16,0)</f>
        <v>7.7267000000000001</v>
      </c>
      <c r="S23" s="62">
        <f t="shared" si="7"/>
        <v>12</v>
      </c>
    </row>
    <row r="24" spans="1:19" x14ac:dyDescent="0.3">
      <c r="A24" s="77" t="s">
        <v>1338</v>
      </c>
      <c r="B24" s="59">
        <f>VLOOKUP($A24,'Return Data'!$B$7:$R$2292,3,0)</f>
        <v>44827</v>
      </c>
      <c r="C24" s="60">
        <f>VLOOKUP($A24,'Return Data'!$B$7:$R$2292,4,0)</f>
        <v>12.5388</v>
      </c>
      <c r="D24" s="60">
        <f>VLOOKUP($A24,'Return Data'!$B$7:$R$2292,9,0)</f>
        <v>-1.4442999999999999</v>
      </c>
      <c r="E24" s="61">
        <f t="shared" si="0"/>
        <v>21</v>
      </c>
      <c r="F24" s="60">
        <f>VLOOKUP($A24,'Return Data'!$B$7:$R$2292,10,0)</f>
        <v>4.3859000000000004</v>
      </c>
      <c r="G24" s="61">
        <f t="shared" si="1"/>
        <v>21</v>
      </c>
      <c r="H24" s="60">
        <f>VLOOKUP($A24,'Return Data'!$B$7:$R$2292,11,0)</f>
        <v>1.1536999999999999</v>
      </c>
      <c r="I24" s="61">
        <f t="shared" si="2"/>
        <v>22</v>
      </c>
      <c r="J24" s="60">
        <f>VLOOKUP($A24,'Return Data'!$B$7:$R$2292,12,0)</f>
        <v>1.9565999999999999</v>
      </c>
      <c r="K24" s="61">
        <f t="shared" si="3"/>
        <v>22</v>
      </c>
      <c r="L24" s="60">
        <f>VLOOKUP($A24,'Return Data'!$B$7:$R$2292,13,0)</f>
        <v>1.8752</v>
      </c>
      <c r="M24" s="61">
        <f t="shared" si="4"/>
        <v>24</v>
      </c>
      <c r="N24" s="60">
        <f>VLOOKUP($A24,'Return Data'!$B$7:$R$2292,17,0)</f>
        <v>3.4575999999999998</v>
      </c>
      <c r="O24" s="61">
        <f t="shared" si="5"/>
        <v>24</v>
      </c>
      <c r="P24" s="60"/>
      <c r="Q24" s="61"/>
      <c r="R24" s="60">
        <f>VLOOKUP($A24,'Return Data'!$B$7:$R$2292,16,0)</f>
        <v>6.4057000000000004</v>
      </c>
      <c r="S24" s="62">
        <f t="shared" si="7"/>
        <v>23</v>
      </c>
    </row>
    <row r="25" spans="1:19" x14ac:dyDescent="0.3">
      <c r="A25" s="77" t="s">
        <v>1340</v>
      </c>
      <c r="B25" s="59">
        <f>VLOOKUP($A25,'Return Data'!$B$7:$R$2292,3,0)</f>
        <v>44827</v>
      </c>
      <c r="C25" s="60">
        <f>VLOOKUP($A25,'Return Data'!$B$7:$R$2292,4,0)</f>
        <v>13.436999999999999</v>
      </c>
      <c r="D25" s="60">
        <f>VLOOKUP($A25,'Return Data'!$B$7:$R$2292,9,0)</f>
        <v>0.4032</v>
      </c>
      <c r="E25" s="61">
        <f t="shared" si="0"/>
        <v>10</v>
      </c>
      <c r="F25" s="60">
        <f>VLOOKUP($A25,'Return Data'!$B$7:$R$2292,10,0)</f>
        <v>5.49</v>
      </c>
      <c r="G25" s="61">
        <f t="shared" si="1"/>
        <v>10</v>
      </c>
      <c r="H25" s="60">
        <f>VLOOKUP($A25,'Return Data'!$B$7:$R$2292,11,0)</f>
        <v>2.5131000000000001</v>
      </c>
      <c r="I25" s="61">
        <f t="shared" si="2"/>
        <v>8</v>
      </c>
      <c r="J25" s="60">
        <f>VLOOKUP($A25,'Return Data'!$B$7:$R$2292,12,0)</f>
        <v>2.9725999999999999</v>
      </c>
      <c r="K25" s="61">
        <f t="shared" si="3"/>
        <v>8</v>
      </c>
      <c r="L25" s="60">
        <f>VLOOKUP($A25,'Return Data'!$B$7:$R$2292,13,0)</f>
        <v>2.7427000000000001</v>
      </c>
      <c r="M25" s="61">
        <f t="shared" si="4"/>
        <v>11</v>
      </c>
      <c r="N25" s="60">
        <f>VLOOKUP($A25,'Return Data'!$B$7:$R$2292,17,0)</f>
        <v>4.1597</v>
      </c>
      <c r="O25" s="61">
        <f t="shared" si="5"/>
        <v>11</v>
      </c>
      <c r="P25" s="60">
        <f>VLOOKUP($A25,'Return Data'!$B$7:$R$2292,14,0)</f>
        <v>5.8777999999999997</v>
      </c>
      <c r="Q25" s="61">
        <f t="shared" ref="Q25:Q31" si="8">RANK(P25,P$8:P$31,0)</f>
        <v>15</v>
      </c>
      <c r="R25" s="60">
        <f>VLOOKUP($A25,'Return Data'!$B$7:$R$2292,16,0)</f>
        <v>6.7450000000000001</v>
      </c>
      <c r="S25" s="62">
        <f t="shared" si="7"/>
        <v>21</v>
      </c>
    </row>
    <row r="26" spans="1:19" x14ac:dyDescent="0.3">
      <c r="A26" s="77" t="s">
        <v>1342</v>
      </c>
      <c r="B26" s="59">
        <f>VLOOKUP($A26,'Return Data'!$B$7:$R$2292,3,0)</f>
        <v>44827</v>
      </c>
      <c r="C26" s="60">
        <f>VLOOKUP($A26,'Return Data'!$B$7:$R$2292,4,0)</f>
        <v>45.882100000000001</v>
      </c>
      <c r="D26" s="60">
        <f>VLOOKUP($A26,'Return Data'!$B$7:$R$2292,9,0)</f>
        <v>-0.60529999999999995</v>
      </c>
      <c r="E26" s="61">
        <f t="shared" si="0"/>
        <v>15</v>
      </c>
      <c r="F26" s="60">
        <f>VLOOKUP($A26,'Return Data'!$B$7:$R$2292,10,0)</f>
        <v>5.72</v>
      </c>
      <c r="G26" s="61">
        <f t="shared" si="1"/>
        <v>9</v>
      </c>
      <c r="H26" s="60">
        <f>VLOOKUP($A26,'Return Data'!$B$7:$R$2292,11,0)</f>
        <v>1.8974</v>
      </c>
      <c r="I26" s="61">
        <f t="shared" si="2"/>
        <v>13</v>
      </c>
      <c r="J26" s="60">
        <f>VLOOKUP($A26,'Return Data'!$B$7:$R$2292,12,0)</f>
        <v>2.7734999999999999</v>
      </c>
      <c r="K26" s="61">
        <f t="shared" si="3"/>
        <v>10</v>
      </c>
      <c r="L26" s="60">
        <f>VLOOKUP($A26,'Return Data'!$B$7:$R$2292,13,0)</f>
        <v>2.8698000000000001</v>
      </c>
      <c r="M26" s="61">
        <f t="shared" si="4"/>
        <v>9</v>
      </c>
      <c r="N26" s="60">
        <f>VLOOKUP($A26,'Return Data'!$B$7:$R$2292,17,0)</f>
        <v>5.0159000000000002</v>
      </c>
      <c r="O26" s="61">
        <f t="shared" si="5"/>
        <v>7</v>
      </c>
      <c r="P26" s="60">
        <f>VLOOKUP($A26,'Return Data'!$B$7:$R$2292,14,0)</f>
        <v>6.7214</v>
      </c>
      <c r="Q26" s="61">
        <f t="shared" si="8"/>
        <v>8</v>
      </c>
      <c r="R26" s="60">
        <f>VLOOKUP($A26,'Return Data'!$B$7:$R$2292,16,0)</f>
        <v>8.1440999999999999</v>
      </c>
      <c r="S26" s="62">
        <f t="shared" si="7"/>
        <v>4</v>
      </c>
    </row>
    <row r="27" spans="1:19" x14ac:dyDescent="0.3">
      <c r="A27" s="77" t="s">
        <v>1944</v>
      </c>
      <c r="B27" s="59">
        <f>VLOOKUP($A27,'Return Data'!$B$7:$R$2292,3,0)</f>
        <v>44827</v>
      </c>
      <c r="C27" s="60">
        <f>VLOOKUP($A27,'Return Data'!$B$7:$R$2292,4,0)</f>
        <v>40.104399999999998</v>
      </c>
      <c r="D27" s="60">
        <f>VLOOKUP($A27,'Return Data'!$B$7:$R$2292,9,0)</f>
        <v>1.7877000000000001</v>
      </c>
      <c r="E27" s="61">
        <f t="shared" si="0"/>
        <v>6</v>
      </c>
      <c r="F27" s="60">
        <f>VLOOKUP($A27,'Return Data'!$B$7:$R$2292,10,0)</f>
        <v>5.2839</v>
      </c>
      <c r="G27" s="61">
        <f t="shared" si="1"/>
        <v>12</v>
      </c>
      <c r="H27" s="60">
        <f>VLOOKUP($A27,'Return Data'!$B$7:$R$2292,11,0)</f>
        <v>2.7414999999999998</v>
      </c>
      <c r="I27" s="61">
        <f t="shared" si="2"/>
        <v>7</v>
      </c>
      <c r="J27" s="60">
        <f>VLOOKUP($A27,'Return Data'!$B$7:$R$2292,12,0)</f>
        <v>3.0535999999999999</v>
      </c>
      <c r="K27" s="61">
        <f t="shared" si="3"/>
        <v>7</v>
      </c>
      <c r="L27" s="60">
        <f>VLOOKUP($A27,'Return Data'!$B$7:$R$2292,13,0)</f>
        <v>2.7254</v>
      </c>
      <c r="M27" s="61">
        <f t="shared" si="4"/>
        <v>12</v>
      </c>
      <c r="N27" s="60">
        <f>VLOOKUP($A27,'Return Data'!$B$7:$R$2292,17,0)</f>
        <v>3.9893000000000001</v>
      </c>
      <c r="O27" s="61">
        <f t="shared" si="5"/>
        <v>14</v>
      </c>
      <c r="P27" s="60">
        <f>VLOOKUP($A27,'Return Data'!$B$7:$R$2292,14,0)</f>
        <v>21.066800000000001</v>
      </c>
      <c r="Q27" s="61">
        <f t="shared" si="8"/>
        <v>1</v>
      </c>
      <c r="R27" s="60">
        <f>VLOOKUP($A27,'Return Data'!$B$7:$R$2292,16,0)</f>
        <v>7.1032000000000002</v>
      </c>
      <c r="S27" s="62">
        <f t="shared" si="7"/>
        <v>19</v>
      </c>
    </row>
    <row r="28" spans="1:19" x14ac:dyDescent="0.3">
      <c r="A28" s="77" t="s">
        <v>1343</v>
      </c>
      <c r="B28" s="59">
        <f>VLOOKUP($A28,'Return Data'!$B$7:$R$2292,3,0)</f>
        <v>44827</v>
      </c>
      <c r="C28" s="60">
        <f>VLOOKUP($A28,'Return Data'!$B$7:$R$2292,4,0)</f>
        <v>27.482900000000001</v>
      </c>
      <c r="D28" s="60">
        <f>VLOOKUP($A28,'Return Data'!$B$7:$R$2292,9,0)</f>
        <v>0.27850000000000003</v>
      </c>
      <c r="E28" s="61">
        <f t="shared" si="0"/>
        <v>11</v>
      </c>
      <c r="F28" s="60">
        <f>VLOOKUP($A28,'Return Data'!$B$7:$R$2292,10,0)</f>
        <v>4.6265999999999998</v>
      </c>
      <c r="G28" s="61">
        <f t="shared" si="1"/>
        <v>17</v>
      </c>
      <c r="H28" s="60">
        <f>VLOOKUP($A28,'Return Data'!$B$7:$R$2292,11,0)</f>
        <v>2.2077</v>
      </c>
      <c r="I28" s="61">
        <f t="shared" si="2"/>
        <v>10</v>
      </c>
      <c r="J28" s="60">
        <f>VLOOKUP($A28,'Return Data'!$B$7:$R$2292,12,0)</f>
        <v>2.8416000000000001</v>
      </c>
      <c r="K28" s="61">
        <f t="shared" si="3"/>
        <v>9</v>
      </c>
      <c r="L28" s="60">
        <f>VLOOKUP($A28,'Return Data'!$B$7:$R$2292,13,0)</f>
        <v>2.6591999999999998</v>
      </c>
      <c r="M28" s="61">
        <f t="shared" si="4"/>
        <v>13</v>
      </c>
      <c r="N28" s="60">
        <f>VLOOKUP($A28,'Return Data'!$B$7:$R$2292,17,0)</f>
        <v>3.9710999999999999</v>
      </c>
      <c r="O28" s="61">
        <f t="shared" si="5"/>
        <v>15</v>
      </c>
      <c r="P28" s="60">
        <f>VLOOKUP($A28,'Return Data'!$B$7:$R$2292,14,0)</f>
        <v>6.0141</v>
      </c>
      <c r="Q28" s="61">
        <f t="shared" si="8"/>
        <v>13</v>
      </c>
      <c r="R28" s="60">
        <f>VLOOKUP($A28,'Return Data'!$B$7:$R$2292,16,0)</f>
        <v>7.8167999999999997</v>
      </c>
      <c r="S28" s="62">
        <f t="shared" si="7"/>
        <v>10</v>
      </c>
    </row>
    <row r="29" spans="1:19" x14ac:dyDescent="0.3">
      <c r="A29" s="77" t="s">
        <v>1922</v>
      </c>
      <c r="B29" s="59">
        <f>VLOOKUP($A29,'Return Data'!$B$7:$R$2292,3,0)</f>
        <v>44827</v>
      </c>
      <c r="C29" s="60">
        <f>VLOOKUP($A29,'Return Data'!$B$7:$R$2292,4,0)</f>
        <v>38.543399999999998</v>
      </c>
      <c r="D29" s="60">
        <f>VLOOKUP($A29,'Return Data'!$B$7:$R$2292,9,0)</f>
        <v>2.1360999999999999</v>
      </c>
      <c r="E29" s="61">
        <f t="shared" si="0"/>
        <v>5</v>
      </c>
      <c r="F29" s="60">
        <f>VLOOKUP($A29,'Return Data'!$B$7:$R$2292,10,0)</f>
        <v>5.3369</v>
      </c>
      <c r="G29" s="61">
        <f t="shared" si="1"/>
        <v>11</v>
      </c>
      <c r="H29" s="60">
        <f>VLOOKUP($A29,'Return Data'!$B$7:$R$2292,11,0)</f>
        <v>2.8647999999999998</v>
      </c>
      <c r="I29" s="61">
        <f t="shared" si="2"/>
        <v>6</v>
      </c>
      <c r="J29" s="60">
        <f>VLOOKUP($A29,'Return Data'!$B$7:$R$2292,12,0)</f>
        <v>3.4823</v>
      </c>
      <c r="K29" s="61">
        <f t="shared" si="3"/>
        <v>5</v>
      </c>
      <c r="L29" s="60">
        <f>VLOOKUP($A29,'Return Data'!$B$7:$R$2292,13,0)</f>
        <v>3.0310000000000001</v>
      </c>
      <c r="M29" s="61">
        <f t="shared" si="4"/>
        <v>8</v>
      </c>
      <c r="N29" s="60">
        <f>VLOOKUP($A29,'Return Data'!$B$7:$R$2292,17,0)</f>
        <v>4.1414999999999997</v>
      </c>
      <c r="O29" s="61">
        <f t="shared" si="5"/>
        <v>12</v>
      </c>
      <c r="P29" s="60">
        <f>VLOOKUP($A29,'Return Data'!$B$7:$R$2292,14,0)</f>
        <v>6.1336000000000004</v>
      </c>
      <c r="Q29" s="61">
        <f t="shared" si="8"/>
        <v>12</v>
      </c>
      <c r="R29" s="60">
        <f>VLOOKUP($A29,'Return Data'!$B$7:$R$2292,16,0)</f>
        <v>6.8571</v>
      </c>
      <c r="S29" s="62">
        <f t="shared" si="7"/>
        <v>20</v>
      </c>
    </row>
    <row r="30" spans="1:19" x14ac:dyDescent="0.3">
      <c r="A30" s="77" t="s">
        <v>1348</v>
      </c>
      <c r="B30" s="59">
        <f>VLOOKUP($A30,'Return Data'!$B$7:$R$2292,3,0)</f>
        <v>44827</v>
      </c>
      <c r="C30" s="60">
        <f>VLOOKUP($A30,'Return Data'!$B$7:$R$2292,4,0)</f>
        <v>42.660600000000002</v>
      </c>
      <c r="D30" s="60">
        <f>VLOOKUP($A30,'Return Data'!$B$7:$R$2292,9,0)</f>
        <v>-1.8654999999999999</v>
      </c>
      <c r="E30" s="61">
        <f t="shared" si="0"/>
        <v>22</v>
      </c>
      <c r="F30" s="60">
        <f>VLOOKUP($A30,'Return Data'!$B$7:$R$2292,10,0)</f>
        <v>4.53</v>
      </c>
      <c r="G30" s="61">
        <f t="shared" si="1"/>
        <v>18</v>
      </c>
      <c r="H30" s="60">
        <f>VLOOKUP($A30,'Return Data'!$B$7:$R$2292,11,0)</f>
        <v>2.1000999999999999</v>
      </c>
      <c r="I30" s="61">
        <f t="shared" si="2"/>
        <v>11</v>
      </c>
      <c r="J30" s="60">
        <f>VLOOKUP($A30,'Return Data'!$B$7:$R$2292,12,0)</f>
        <v>2.6798999999999999</v>
      </c>
      <c r="K30" s="61">
        <f t="shared" si="3"/>
        <v>12</v>
      </c>
      <c r="L30" s="60">
        <f>VLOOKUP($A30,'Return Data'!$B$7:$R$2292,13,0)</f>
        <v>2.4502999999999999</v>
      </c>
      <c r="M30" s="61">
        <f t="shared" si="4"/>
        <v>15</v>
      </c>
      <c r="N30" s="60">
        <f>VLOOKUP($A30,'Return Data'!$B$7:$R$2292,17,0)</f>
        <v>3.9554999999999998</v>
      </c>
      <c r="O30" s="61">
        <f t="shared" si="5"/>
        <v>16</v>
      </c>
      <c r="P30" s="60">
        <f>VLOOKUP($A30,'Return Data'!$B$7:$R$2292,14,0)</f>
        <v>6.1763000000000003</v>
      </c>
      <c r="Q30" s="61">
        <f t="shared" si="8"/>
        <v>11</v>
      </c>
      <c r="R30" s="60">
        <f>VLOOKUP($A30,'Return Data'!$B$7:$R$2292,16,0)</f>
        <v>7.4715999999999996</v>
      </c>
      <c r="S30" s="62">
        <f t="shared" si="7"/>
        <v>16</v>
      </c>
    </row>
    <row r="31" spans="1:19" x14ac:dyDescent="0.3">
      <c r="A31" s="77" t="s">
        <v>1349</v>
      </c>
      <c r="B31" s="59">
        <f>VLOOKUP($A31,'Return Data'!$B$7:$R$2292,3,0)</f>
        <v>44827</v>
      </c>
      <c r="C31" s="60">
        <f>VLOOKUP($A31,'Return Data'!$B$7:$R$2292,4,0)</f>
        <v>27.1509</v>
      </c>
      <c r="D31" s="60">
        <f>VLOOKUP($A31,'Return Data'!$B$7:$R$2292,9,0)</f>
        <v>3.7412999999999998</v>
      </c>
      <c r="E31" s="61">
        <f t="shared" si="0"/>
        <v>2</v>
      </c>
      <c r="F31" s="60">
        <f>VLOOKUP($A31,'Return Data'!$B$7:$R$2292,10,0)</f>
        <v>6.3315999999999999</v>
      </c>
      <c r="G31" s="61">
        <f t="shared" si="1"/>
        <v>4</v>
      </c>
      <c r="H31" s="60">
        <f>VLOOKUP($A31,'Return Data'!$B$7:$R$2292,11,0)</f>
        <v>3.3424</v>
      </c>
      <c r="I31" s="61">
        <f t="shared" si="2"/>
        <v>4</v>
      </c>
      <c r="J31" s="60">
        <f>VLOOKUP($A31,'Return Data'!$B$7:$R$2292,12,0)</f>
        <v>3.4954000000000001</v>
      </c>
      <c r="K31" s="61">
        <f t="shared" si="3"/>
        <v>4</v>
      </c>
      <c r="L31" s="60">
        <f>VLOOKUP($A31,'Return Data'!$B$7:$R$2292,13,0)</f>
        <v>5.6643999999999997</v>
      </c>
      <c r="M31" s="61">
        <f t="shared" si="4"/>
        <v>4</v>
      </c>
      <c r="N31" s="60">
        <f>VLOOKUP($A31,'Return Data'!$B$7:$R$2292,17,0)</f>
        <v>7.0000999999999998</v>
      </c>
      <c r="O31" s="61">
        <f t="shared" si="5"/>
        <v>4</v>
      </c>
      <c r="P31" s="60">
        <f>VLOOKUP($A31,'Return Data'!$B$7:$R$2292,14,0)</f>
        <v>8.3206000000000007</v>
      </c>
      <c r="Q31" s="61">
        <f t="shared" si="8"/>
        <v>2</v>
      </c>
      <c r="R31" s="60">
        <f>VLOOKUP($A31,'Return Data'!$B$7:$R$2292,16,0)</f>
        <v>7.3319999999999999</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8.8083333333333434E-3</v>
      </c>
      <c r="E33" s="83"/>
      <c r="F33" s="84">
        <f>AVERAGE(F8:F31)</f>
        <v>5.2791041666666656</v>
      </c>
      <c r="G33" s="83"/>
      <c r="H33" s="84">
        <f>AVERAGE(H8:H31)</f>
        <v>3.3781583333333334</v>
      </c>
      <c r="I33" s="83"/>
      <c r="J33" s="84">
        <f>AVERAGE(J8:J31)</f>
        <v>3.4789416666666675</v>
      </c>
      <c r="K33" s="83"/>
      <c r="L33" s="84">
        <f>AVERAGE(L8:L31)</f>
        <v>3.9220791666666668</v>
      </c>
      <c r="M33" s="83"/>
      <c r="N33" s="84">
        <f>AVERAGE(N8:N31)</f>
        <v>5.0179708333333339</v>
      </c>
      <c r="O33" s="83"/>
      <c r="P33" s="84">
        <f>AVERAGE(P8:P31)</f>
        <v>6.8299000000000021</v>
      </c>
      <c r="Q33" s="83"/>
      <c r="R33" s="84">
        <f>AVERAGE(R8:R31)</f>
        <v>7.5483249999999984</v>
      </c>
      <c r="S33" s="85"/>
    </row>
    <row r="34" spans="1:19" x14ac:dyDescent="0.3">
      <c r="A34" s="82" t="s">
        <v>28</v>
      </c>
      <c r="B34" s="83"/>
      <c r="C34" s="83"/>
      <c r="D34" s="84">
        <f>MIN(D8:D31)</f>
        <v>-5.3636999999999997</v>
      </c>
      <c r="E34" s="83"/>
      <c r="F34" s="84">
        <f>MIN(F8:F31)</f>
        <v>1.1182000000000001</v>
      </c>
      <c r="G34" s="83"/>
      <c r="H34" s="84">
        <f>MIN(H8:H31)</f>
        <v>8.8000000000000005E-3</v>
      </c>
      <c r="I34" s="83"/>
      <c r="J34" s="84">
        <f>MIN(J8:J31)</f>
        <v>0.22720000000000001</v>
      </c>
      <c r="K34" s="83"/>
      <c r="L34" s="84">
        <f>MIN(L8:L31)</f>
        <v>1.8752</v>
      </c>
      <c r="M34" s="83"/>
      <c r="N34" s="84">
        <f>MIN(N8:N31)</f>
        <v>3.4575999999999998</v>
      </c>
      <c r="O34" s="83"/>
      <c r="P34" s="84">
        <f>MIN(P8:P31)</f>
        <v>3.3129</v>
      </c>
      <c r="Q34" s="83"/>
      <c r="R34" s="84">
        <f>MIN(R8:R31)</f>
        <v>5.8872999999999998</v>
      </c>
      <c r="S34" s="85"/>
    </row>
    <row r="35" spans="1:19" ht="15" thickBot="1" x14ac:dyDescent="0.35">
      <c r="A35" s="86" t="s">
        <v>29</v>
      </c>
      <c r="B35" s="87"/>
      <c r="C35" s="87"/>
      <c r="D35" s="88">
        <f>MAX(D8:D31)</f>
        <v>5.6459999999999999</v>
      </c>
      <c r="E35" s="87"/>
      <c r="F35" s="88">
        <f>MAX(F8:F31)</f>
        <v>9.1457999999999995</v>
      </c>
      <c r="G35" s="87"/>
      <c r="H35" s="88">
        <f>MAX(H8:H31)</f>
        <v>31.995200000000001</v>
      </c>
      <c r="I35" s="87"/>
      <c r="J35" s="88">
        <f>MAX(J8:J31)</f>
        <v>22.631499999999999</v>
      </c>
      <c r="K35" s="87"/>
      <c r="L35" s="88">
        <f>MAX(L8:L31)</f>
        <v>17.546600000000002</v>
      </c>
      <c r="M35" s="87"/>
      <c r="N35" s="88">
        <f>MAX(N8:N31)</f>
        <v>11.1282</v>
      </c>
      <c r="O35" s="87"/>
      <c r="P35" s="88">
        <f>MAX(P8:P31)</f>
        <v>21.066800000000001</v>
      </c>
      <c r="Q35" s="87"/>
      <c r="R35" s="88">
        <f>MAX(R8:R31)</f>
        <v>8.7687000000000008</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1300</v>
      </c>
      <c r="B8" s="59">
        <f>VLOOKUP($A8,'Return Data'!$B$7:$R$2292,3,0)</f>
        <v>44827</v>
      </c>
      <c r="C8" s="60">
        <f>VLOOKUP($A8,'Return Data'!$B$7:$R$2292,4,0)</f>
        <v>38.820700000000002</v>
      </c>
      <c r="D8" s="60">
        <f>VLOOKUP($A8,'Return Data'!$B$7:$R$2292,9,0)</f>
        <v>1.5548999999999999</v>
      </c>
      <c r="E8" s="61">
        <f t="shared" ref="E8:E31" si="0">RANK(D8,D$8:D$31,0)</f>
        <v>3</v>
      </c>
      <c r="F8" s="60">
        <f>VLOOKUP($A8,'Return Data'!$B$7:$R$2292,10,0)</f>
        <v>6.7337999999999996</v>
      </c>
      <c r="G8" s="61">
        <f t="shared" ref="G8:G31" si="1">RANK(F8,F$8:F$31,0)</f>
        <v>2</v>
      </c>
      <c r="H8" s="60">
        <f>VLOOKUP($A8,'Return Data'!$B$7:$R$2292,11,0)</f>
        <v>3.4859</v>
      </c>
      <c r="I8" s="61">
        <f t="shared" ref="I8:I31" si="2">RANK(H8,H$8:H$31,0)</f>
        <v>4</v>
      </c>
      <c r="J8" s="60">
        <f>VLOOKUP($A8,'Return Data'!$B$7:$R$2292,12,0)</f>
        <v>3.3813</v>
      </c>
      <c r="K8" s="61">
        <f t="shared" ref="K8:K31" si="3">RANK(J8,J$8:J$31,0)</f>
        <v>4</v>
      </c>
      <c r="L8" s="60">
        <f>VLOOKUP($A8,'Return Data'!$B$7:$R$2292,13,0)</f>
        <v>3.0891999999999999</v>
      </c>
      <c r="M8" s="61">
        <f t="shared" ref="M8:M31" si="4">RANK(L8,L$8:L$31,0)</f>
        <v>6</v>
      </c>
      <c r="N8" s="60">
        <f>VLOOKUP($A8,'Return Data'!$B$7:$R$2292,17,0)</f>
        <v>4.46</v>
      </c>
      <c r="O8" s="61">
        <f t="shared" ref="O8:O31" si="5">RANK(N8,N$8:N$31,0)</f>
        <v>6</v>
      </c>
      <c r="P8" s="60">
        <f>VLOOKUP($A8,'Return Data'!$B$7:$R$2292,14,0)</f>
        <v>6.2999000000000001</v>
      </c>
      <c r="Q8" s="61">
        <f t="shared" ref="Q8:Q23" si="6">RANK(P8,P$8:P$31,0)</f>
        <v>7</v>
      </c>
      <c r="R8" s="60">
        <f>VLOOKUP($A8,'Return Data'!$B$7:$R$2292,16,0)</f>
        <v>7.2460000000000004</v>
      </c>
      <c r="S8" s="62">
        <f t="shared" ref="S8:S31" si="7">RANK(R8,R$8:R$31,0)</f>
        <v>11</v>
      </c>
    </row>
    <row r="9" spans="1:19" x14ac:dyDescent="0.3">
      <c r="A9" s="77" t="s">
        <v>1303</v>
      </c>
      <c r="B9" s="59">
        <f>VLOOKUP($A9,'Return Data'!$B$7:$R$2292,3,0)</f>
        <v>44827</v>
      </c>
      <c r="C9" s="60">
        <f>VLOOKUP($A9,'Return Data'!$B$7:$R$2292,4,0)</f>
        <v>25.169</v>
      </c>
      <c r="D9" s="60">
        <f>VLOOKUP($A9,'Return Data'!$B$7:$R$2292,9,0)</f>
        <v>0.21060000000000001</v>
      </c>
      <c r="E9" s="61">
        <f t="shared" si="0"/>
        <v>8</v>
      </c>
      <c r="F9" s="60">
        <f>VLOOKUP($A9,'Return Data'!$B$7:$R$2292,10,0)</f>
        <v>5.266</v>
      </c>
      <c r="G9" s="61">
        <f t="shared" si="1"/>
        <v>7</v>
      </c>
      <c r="H9" s="60">
        <f>VLOOKUP($A9,'Return Data'!$B$7:$R$2292,11,0)</f>
        <v>2.4098999999999999</v>
      </c>
      <c r="I9" s="61">
        <f t="shared" si="2"/>
        <v>6</v>
      </c>
      <c r="J9" s="60">
        <f>VLOOKUP($A9,'Return Data'!$B$7:$R$2292,12,0)</f>
        <v>2.7683</v>
      </c>
      <c r="K9" s="61">
        <f t="shared" si="3"/>
        <v>7</v>
      </c>
      <c r="L9" s="60">
        <f>VLOOKUP($A9,'Return Data'!$B$7:$R$2292,13,0)</f>
        <v>2.5543999999999998</v>
      </c>
      <c r="M9" s="61">
        <f t="shared" si="4"/>
        <v>7</v>
      </c>
      <c r="N9" s="60">
        <f>VLOOKUP($A9,'Return Data'!$B$7:$R$2292,17,0)</f>
        <v>3.8896999999999999</v>
      </c>
      <c r="O9" s="61">
        <f t="shared" si="5"/>
        <v>9</v>
      </c>
      <c r="P9" s="60">
        <f>VLOOKUP($A9,'Return Data'!$B$7:$R$2292,14,0)</f>
        <v>5.9831000000000003</v>
      </c>
      <c r="Q9" s="61">
        <f t="shared" si="6"/>
        <v>8</v>
      </c>
      <c r="R9" s="60">
        <f>VLOOKUP($A9,'Return Data'!$B$7:$R$2292,16,0)</f>
        <v>7.5529000000000002</v>
      </c>
      <c r="S9" s="62">
        <f t="shared" si="7"/>
        <v>5</v>
      </c>
    </row>
    <row r="10" spans="1:19" x14ac:dyDescent="0.3">
      <c r="A10" s="77" t="s">
        <v>2006</v>
      </c>
      <c r="B10" s="59">
        <f>VLOOKUP($A10,'Return Data'!$B$7:$R$2292,3,0)</f>
        <v>44827</v>
      </c>
      <c r="C10" s="60">
        <f>VLOOKUP($A10,'Return Data'!$B$7:$R$2292,4,0)</f>
        <v>23.884699999999999</v>
      </c>
      <c r="D10" s="60">
        <f>VLOOKUP($A10,'Return Data'!$B$7:$R$2292,9,0)</f>
        <v>1.5302</v>
      </c>
      <c r="E10" s="61">
        <f t="shared" si="0"/>
        <v>4</v>
      </c>
      <c r="F10" s="60">
        <f>VLOOKUP($A10,'Return Data'!$B$7:$R$2292,10,0)</f>
        <v>5.8608000000000002</v>
      </c>
      <c r="G10" s="61">
        <f t="shared" si="1"/>
        <v>3</v>
      </c>
      <c r="H10" s="60">
        <f>VLOOKUP($A10,'Return Data'!$B$7:$R$2292,11,0)</f>
        <v>1.0193000000000001</v>
      </c>
      <c r="I10" s="61">
        <f t="shared" si="2"/>
        <v>18</v>
      </c>
      <c r="J10" s="60">
        <f>VLOOKUP($A10,'Return Data'!$B$7:$R$2292,12,0)</f>
        <v>1.903</v>
      </c>
      <c r="K10" s="61">
        <f t="shared" si="3"/>
        <v>14</v>
      </c>
      <c r="L10" s="60">
        <f>VLOOKUP($A10,'Return Data'!$B$7:$R$2292,13,0)</f>
        <v>1.8824000000000001</v>
      </c>
      <c r="M10" s="61">
        <f t="shared" si="4"/>
        <v>14</v>
      </c>
      <c r="N10" s="60">
        <f>VLOOKUP($A10,'Return Data'!$B$7:$R$2292,17,0)</f>
        <v>3.3650000000000002</v>
      </c>
      <c r="O10" s="61">
        <f t="shared" si="5"/>
        <v>13</v>
      </c>
      <c r="P10" s="60">
        <f>VLOOKUP($A10,'Return Data'!$B$7:$R$2292,14,0)</f>
        <v>4.9390999999999998</v>
      </c>
      <c r="Q10" s="61">
        <f t="shared" si="6"/>
        <v>21</v>
      </c>
      <c r="R10" s="60">
        <f>VLOOKUP($A10,'Return Data'!$B$7:$R$2292,16,0)</f>
        <v>7.3715999999999999</v>
      </c>
      <c r="S10" s="62">
        <f t="shared" si="7"/>
        <v>8</v>
      </c>
    </row>
    <row r="11" spans="1:19" x14ac:dyDescent="0.3">
      <c r="A11" s="77" t="s">
        <v>2038</v>
      </c>
      <c r="B11" s="59">
        <f>VLOOKUP($A11,'Return Data'!$B$7:$R$2292,3,0)</f>
        <v>44827</v>
      </c>
      <c r="C11" s="60">
        <f>VLOOKUP($A11,'Return Data'!$B$7:$R$2292,4,0)</f>
        <v>20.412500000000001</v>
      </c>
      <c r="D11" s="60">
        <f>VLOOKUP($A11,'Return Data'!$B$7:$R$2292,9,0)</f>
        <v>-2.0038999999999998</v>
      </c>
      <c r="E11" s="61">
        <f t="shared" si="0"/>
        <v>19</v>
      </c>
      <c r="F11" s="60">
        <f>VLOOKUP($A11,'Return Data'!$B$7:$R$2292,10,0)</f>
        <v>3.6107</v>
      </c>
      <c r="G11" s="61">
        <f t="shared" si="1"/>
        <v>22</v>
      </c>
      <c r="H11" s="60">
        <f>VLOOKUP($A11,'Return Data'!$B$7:$R$2292,11,0)</f>
        <v>31.605599999999999</v>
      </c>
      <c r="I11" s="61">
        <f t="shared" si="2"/>
        <v>1</v>
      </c>
      <c r="J11" s="60">
        <f>VLOOKUP($A11,'Return Data'!$B$7:$R$2292,12,0)</f>
        <v>22.261700000000001</v>
      </c>
      <c r="K11" s="61">
        <f t="shared" si="3"/>
        <v>1</v>
      </c>
      <c r="L11" s="60">
        <f>VLOOKUP($A11,'Return Data'!$B$7:$R$2292,13,0)</f>
        <v>17.1873</v>
      </c>
      <c r="M11" s="61">
        <f t="shared" si="4"/>
        <v>1</v>
      </c>
      <c r="N11" s="60">
        <f>VLOOKUP($A11,'Return Data'!$B$7:$R$2292,17,0)</f>
        <v>10.4617</v>
      </c>
      <c r="O11" s="61">
        <f t="shared" si="5"/>
        <v>2</v>
      </c>
      <c r="P11" s="60">
        <f>VLOOKUP($A11,'Return Data'!$B$7:$R$2292,14,0)</f>
        <v>6.8266</v>
      </c>
      <c r="Q11" s="61">
        <f t="shared" si="6"/>
        <v>4</v>
      </c>
      <c r="R11" s="60">
        <f>VLOOKUP($A11,'Return Data'!$B$7:$R$2292,16,0)</f>
        <v>5.3175999999999997</v>
      </c>
      <c r="S11" s="62">
        <f t="shared" si="7"/>
        <v>23</v>
      </c>
    </row>
    <row r="12" spans="1:19" x14ac:dyDescent="0.3">
      <c r="A12" s="77" t="s">
        <v>1307</v>
      </c>
      <c r="B12" s="59">
        <f>VLOOKUP($A12,'Return Data'!$B$7:$R$2292,3,0)</f>
        <v>44827</v>
      </c>
      <c r="C12" s="60">
        <f>VLOOKUP($A12,'Return Data'!$B$7:$R$2292,4,0)</f>
        <v>21.060700000000001</v>
      </c>
      <c r="D12" s="60">
        <f>VLOOKUP($A12,'Return Data'!$B$7:$R$2292,9,0)</f>
        <v>-2.0369999999999999</v>
      </c>
      <c r="E12" s="61">
        <f t="shared" si="0"/>
        <v>20</v>
      </c>
      <c r="F12" s="60">
        <f>VLOOKUP($A12,'Return Data'!$B$7:$R$2292,10,0)</f>
        <v>3.7883</v>
      </c>
      <c r="G12" s="61">
        <f t="shared" si="1"/>
        <v>17</v>
      </c>
      <c r="H12" s="60">
        <f>VLOOKUP($A12,'Return Data'!$B$7:$R$2292,11,0)</f>
        <v>1.1681999999999999</v>
      </c>
      <c r="I12" s="61">
        <f t="shared" si="2"/>
        <v>15</v>
      </c>
      <c r="J12" s="60">
        <f>VLOOKUP($A12,'Return Data'!$B$7:$R$2292,12,0)</f>
        <v>1.7391000000000001</v>
      </c>
      <c r="K12" s="61">
        <f t="shared" si="3"/>
        <v>16</v>
      </c>
      <c r="L12" s="60">
        <f>VLOOKUP($A12,'Return Data'!$B$7:$R$2292,13,0)</f>
        <v>1.6247</v>
      </c>
      <c r="M12" s="61">
        <f t="shared" si="4"/>
        <v>16</v>
      </c>
      <c r="N12" s="60">
        <f>VLOOKUP($A12,'Return Data'!$B$7:$R$2292,17,0)</f>
        <v>3.0707</v>
      </c>
      <c r="O12" s="61">
        <f t="shared" si="5"/>
        <v>20</v>
      </c>
      <c r="P12" s="60">
        <f>VLOOKUP($A12,'Return Data'!$B$7:$R$2292,14,0)</f>
        <v>4.9355000000000002</v>
      </c>
      <c r="Q12" s="61">
        <f t="shared" si="6"/>
        <v>22</v>
      </c>
      <c r="R12" s="60">
        <f>VLOOKUP($A12,'Return Data'!$B$7:$R$2292,16,0)</f>
        <v>6.7382999999999997</v>
      </c>
      <c r="S12" s="62">
        <f t="shared" si="7"/>
        <v>18</v>
      </c>
    </row>
    <row r="13" spans="1:19" x14ac:dyDescent="0.3">
      <c r="A13" s="77" t="s">
        <v>1309</v>
      </c>
      <c r="B13" s="59">
        <f>VLOOKUP($A13,'Return Data'!$B$7:$R$2292,3,0)</f>
        <v>44827</v>
      </c>
      <c r="C13" s="60">
        <f>VLOOKUP($A13,'Return Data'!$B$7:$R$2292,4,0)</f>
        <v>38.254800000000003</v>
      </c>
      <c r="D13" s="60">
        <f>VLOOKUP($A13,'Return Data'!$B$7:$R$2292,9,0)</f>
        <v>-1.7547999999999999</v>
      </c>
      <c r="E13" s="61">
        <f t="shared" si="0"/>
        <v>18</v>
      </c>
      <c r="F13" s="60">
        <f>VLOOKUP($A13,'Return Data'!$B$7:$R$2292,10,0)</f>
        <v>4.0016999999999996</v>
      </c>
      <c r="G13" s="61">
        <f t="shared" si="1"/>
        <v>16</v>
      </c>
      <c r="H13" s="60">
        <f>VLOOKUP($A13,'Return Data'!$B$7:$R$2292,11,0)</f>
        <v>1.2202999999999999</v>
      </c>
      <c r="I13" s="61">
        <f t="shared" si="2"/>
        <v>13</v>
      </c>
      <c r="J13" s="60">
        <f>VLOOKUP($A13,'Return Data'!$B$7:$R$2292,12,0)</f>
        <v>1.9338</v>
      </c>
      <c r="K13" s="61">
        <f t="shared" si="3"/>
        <v>13</v>
      </c>
      <c r="L13" s="60">
        <f>VLOOKUP($A13,'Return Data'!$B$7:$R$2292,13,0)</f>
        <v>1.6955</v>
      </c>
      <c r="M13" s="61">
        <f t="shared" si="4"/>
        <v>15</v>
      </c>
      <c r="N13" s="60">
        <f>VLOOKUP($A13,'Return Data'!$B$7:$R$2292,17,0)</f>
        <v>3.2833999999999999</v>
      </c>
      <c r="O13" s="61">
        <f t="shared" si="5"/>
        <v>15</v>
      </c>
      <c r="P13" s="60">
        <f>VLOOKUP($A13,'Return Data'!$B$7:$R$2292,14,0)</f>
        <v>5.2577999999999996</v>
      </c>
      <c r="Q13" s="61">
        <f t="shared" si="6"/>
        <v>15</v>
      </c>
      <c r="R13" s="60">
        <f>VLOOKUP($A13,'Return Data'!$B$7:$R$2292,16,0)</f>
        <v>6.9199000000000002</v>
      </c>
      <c r="S13" s="62">
        <f t="shared" si="7"/>
        <v>15</v>
      </c>
    </row>
    <row r="14" spans="1:19" x14ac:dyDescent="0.3">
      <c r="A14" s="77" t="s">
        <v>1317</v>
      </c>
      <c r="B14" s="59">
        <f>VLOOKUP($A14,'Return Data'!$B$7:$R$2292,3,0)</f>
        <v>44827</v>
      </c>
      <c r="C14" s="60">
        <f>VLOOKUP($A14,'Return Data'!$B$7:$R$2292,4,0)</f>
        <v>4722.3117469879498</v>
      </c>
      <c r="D14" s="60">
        <f>VLOOKUP($A14,'Return Data'!$B$7:$R$2292,9,0)</f>
        <v>-4.4932999999999996</v>
      </c>
      <c r="E14" s="61">
        <f t="shared" si="0"/>
        <v>23</v>
      </c>
      <c r="F14" s="60">
        <f>VLOOKUP($A14,'Return Data'!$B$7:$R$2292,10,0)</f>
        <v>1.1182000000000001</v>
      </c>
      <c r="G14" s="61">
        <f t="shared" si="1"/>
        <v>24</v>
      </c>
      <c r="H14" s="60">
        <f>VLOOKUP($A14,'Return Data'!$B$7:$R$2292,11,0)</f>
        <v>12.0481</v>
      </c>
      <c r="I14" s="61">
        <f t="shared" si="2"/>
        <v>2</v>
      </c>
      <c r="J14" s="60">
        <f>VLOOKUP($A14,'Return Data'!$B$7:$R$2292,12,0)</f>
        <v>8.3254000000000001</v>
      </c>
      <c r="K14" s="61">
        <f t="shared" si="3"/>
        <v>2</v>
      </c>
      <c r="L14" s="60">
        <f>VLOOKUP($A14,'Return Data'!$B$7:$R$2292,13,0)</f>
        <v>14.894600000000001</v>
      </c>
      <c r="M14" s="61">
        <f t="shared" si="4"/>
        <v>2</v>
      </c>
      <c r="N14" s="60">
        <f>VLOOKUP($A14,'Return Data'!$B$7:$R$2292,17,0)</f>
        <v>14.276199999999999</v>
      </c>
      <c r="O14" s="61">
        <f t="shared" si="5"/>
        <v>1</v>
      </c>
      <c r="P14" s="60">
        <f>VLOOKUP($A14,'Return Data'!$B$7:$R$2292,14,0)</f>
        <v>4.9946000000000002</v>
      </c>
      <c r="Q14" s="61">
        <f t="shared" si="6"/>
        <v>18</v>
      </c>
      <c r="R14" s="60">
        <f>VLOOKUP($A14,'Return Data'!$B$7:$R$2292,16,0)</f>
        <v>7.8040000000000003</v>
      </c>
      <c r="S14" s="62">
        <f t="shared" si="7"/>
        <v>3</v>
      </c>
    </row>
    <row r="15" spans="1:19" x14ac:dyDescent="0.3">
      <c r="A15" s="77" t="s">
        <v>1319</v>
      </c>
      <c r="B15" s="59">
        <f>VLOOKUP($A15,'Return Data'!$B$7:$R$2292,3,0)</f>
        <v>44827</v>
      </c>
      <c r="C15" s="60">
        <f>VLOOKUP($A15,'Return Data'!$B$7:$R$2292,4,0)</f>
        <v>25.921199999999999</v>
      </c>
      <c r="D15" s="60">
        <f>VLOOKUP($A15,'Return Data'!$B$7:$R$2292,9,0)</f>
        <v>0.39529999999999998</v>
      </c>
      <c r="E15" s="61">
        <f t="shared" si="0"/>
        <v>7</v>
      </c>
      <c r="F15" s="60">
        <f>VLOOKUP($A15,'Return Data'!$B$7:$R$2292,10,0)</f>
        <v>5.4130000000000003</v>
      </c>
      <c r="G15" s="61">
        <f t="shared" si="1"/>
        <v>5</v>
      </c>
      <c r="H15" s="60">
        <f>VLOOKUP($A15,'Return Data'!$B$7:$R$2292,11,0)</f>
        <v>2.0607000000000002</v>
      </c>
      <c r="I15" s="61">
        <f t="shared" si="2"/>
        <v>9</v>
      </c>
      <c r="J15" s="60">
        <f>VLOOKUP($A15,'Return Data'!$B$7:$R$2292,12,0)</f>
        <v>2.3321999999999998</v>
      </c>
      <c r="K15" s="61">
        <f t="shared" si="3"/>
        <v>9</v>
      </c>
      <c r="L15" s="60">
        <f>VLOOKUP($A15,'Return Data'!$B$7:$R$2292,13,0)</f>
        <v>2.2936000000000001</v>
      </c>
      <c r="M15" s="61">
        <f t="shared" si="4"/>
        <v>9</v>
      </c>
      <c r="N15" s="60">
        <f>VLOOKUP($A15,'Return Data'!$B$7:$R$2292,17,0)</f>
        <v>4.1043000000000003</v>
      </c>
      <c r="O15" s="61">
        <f t="shared" si="5"/>
        <v>8</v>
      </c>
      <c r="P15" s="60">
        <f>VLOOKUP($A15,'Return Data'!$B$7:$R$2292,14,0)</f>
        <v>6.3323</v>
      </c>
      <c r="Q15" s="61">
        <f t="shared" si="6"/>
        <v>6</v>
      </c>
      <c r="R15" s="60">
        <f>VLOOKUP($A15,'Return Data'!$B$7:$R$2292,16,0)</f>
        <v>8.0823</v>
      </c>
      <c r="S15" s="62">
        <f t="shared" si="7"/>
        <v>1</v>
      </c>
    </row>
    <row r="16" spans="1:19" x14ac:dyDescent="0.3">
      <c r="A16" s="77" t="s">
        <v>1321</v>
      </c>
      <c r="B16" s="59">
        <f>VLOOKUP($A16,'Return Data'!$B$7:$R$2292,3,0)</f>
        <v>44827</v>
      </c>
      <c r="C16" s="60">
        <f>VLOOKUP($A16,'Return Data'!$B$7:$R$2292,4,0)</f>
        <v>32.332000000000001</v>
      </c>
      <c r="D16" s="60">
        <f>VLOOKUP($A16,'Return Data'!$B$7:$R$2292,9,0)</f>
        <v>-0.12740000000000001</v>
      </c>
      <c r="E16" s="61">
        <f t="shared" si="0"/>
        <v>9</v>
      </c>
      <c r="F16" s="60">
        <f>VLOOKUP($A16,'Return Data'!$B$7:$R$2292,10,0)</f>
        <v>4.2289000000000003</v>
      </c>
      <c r="G16" s="61">
        <f t="shared" si="1"/>
        <v>14</v>
      </c>
      <c r="H16" s="60">
        <f>VLOOKUP($A16,'Return Data'!$B$7:$R$2292,11,0)</f>
        <v>0.72109999999999996</v>
      </c>
      <c r="I16" s="61">
        <f t="shared" si="2"/>
        <v>20</v>
      </c>
      <c r="J16" s="60">
        <f>VLOOKUP($A16,'Return Data'!$B$7:$R$2292,12,0)</f>
        <v>1.7131000000000001</v>
      </c>
      <c r="K16" s="61">
        <f t="shared" si="3"/>
        <v>17</v>
      </c>
      <c r="L16" s="60">
        <f>VLOOKUP($A16,'Return Data'!$B$7:$R$2292,13,0)</f>
        <v>1.5883</v>
      </c>
      <c r="M16" s="61">
        <f t="shared" si="4"/>
        <v>17</v>
      </c>
      <c r="N16" s="60">
        <f>VLOOKUP($A16,'Return Data'!$B$7:$R$2292,17,0)</f>
        <v>3.1074999999999999</v>
      </c>
      <c r="O16" s="61">
        <f t="shared" si="5"/>
        <v>18</v>
      </c>
      <c r="P16" s="60">
        <f>VLOOKUP($A16,'Return Data'!$B$7:$R$2292,14,0)</f>
        <v>3.9557000000000002</v>
      </c>
      <c r="Q16" s="61">
        <f t="shared" si="6"/>
        <v>23</v>
      </c>
      <c r="R16" s="60">
        <f>VLOOKUP($A16,'Return Data'!$B$7:$R$2292,16,0)</f>
        <v>6.1058000000000003</v>
      </c>
      <c r="S16" s="62">
        <f t="shared" si="7"/>
        <v>21</v>
      </c>
    </row>
    <row r="17" spans="1:19" x14ac:dyDescent="0.3">
      <c r="A17" s="77" t="s">
        <v>1323</v>
      </c>
      <c r="B17" s="59">
        <f>VLOOKUP($A17,'Return Data'!$B$7:$R$2292,3,0)</f>
        <v>44827</v>
      </c>
      <c r="C17" s="60">
        <f>VLOOKUP($A17,'Return Data'!$B$7:$R$2292,4,0)</f>
        <v>48.786099999999998</v>
      </c>
      <c r="D17" s="60">
        <f>VLOOKUP($A17,'Return Data'!$B$7:$R$2292,9,0)</f>
        <v>4.8929999999999998</v>
      </c>
      <c r="E17" s="61">
        <f t="shared" si="0"/>
        <v>1</v>
      </c>
      <c r="F17" s="60">
        <f>VLOOKUP($A17,'Return Data'!$B$7:$R$2292,10,0)</f>
        <v>8.3795000000000002</v>
      </c>
      <c r="G17" s="61">
        <f t="shared" si="1"/>
        <v>1</v>
      </c>
      <c r="H17" s="60">
        <f>VLOOKUP($A17,'Return Data'!$B$7:$R$2292,11,0)</f>
        <v>4.5593000000000004</v>
      </c>
      <c r="I17" s="61">
        <f t="shared" si="2"/>
        <v>3</v>
      </c>
      <c r="J17" s="60">
        <f>VLOOKUP($A17,'Return Data'!$B$7:$R$2292,12,0)</f>
        <v>3.7744</v>
      </c>
      <c r="K17" s="61">
        <f t="shared" si="3"/>
        <v>3</v>
      </c>
      <c r="L17" s="60">
        <f>VLOOKUP($A17,'Return Data'!$B$7:$R$2292,13,0)</f>
        <v>3.3723999999999998</v>
      </c>
      <c r="M17" s="61">
        <f t="shared" si="4"/>
        <v>5</v>
      </c>
      <c r="N17" s="60">
        <f>VLOOKUP($A17,'Return Data'!$B$7:$R$2292,17,0)</f>
        <v>4.6486000000000001</v>
      </c>
      <c r="O17" s="61">
        <f t="shared" si="5"/>
        <v>5</v>
      </c>
      <c r="P17" s="60">
        <f>VLOOKUP($A17,'Return Data'!$B$7:$R$2292,14,0)</f>
        <v>6.5578000000000003</v>
      </c>
      <c r="Q17" s="61">
        <f t="shared" si="6"/>
        <v>5</v>
      </c>
      <c r="R17" s="60">
        <f>VLOOKUP($A17,'Return Data'!$B$7:$R$2292,16,0)</f>
        <v>7.8677999999999999</v>
      </c>
      <c r="S17" s="62">
        <f t="shared" si="7"/>
        <v>2</v>
      </c>
    </row>
    <row r="18" spans="1:19" x14ac:dyDescent="0.3">
      <c r="A18" s="77" t="s">
        <v>1325</v>
      </c>
      <c r="B18" s="59">
        <f>VLOOKUP($A18,'Return Data'!$B$7:$R$2292,3,0)</f>
        <v>44827</v>
      </c>
      <c r="C18" s="60">
        <f>VLOOKUP($A18,'Return Data'!$B$7:$R$2292,4,0)</f>
        <v>22.576799999999999</v>
      </c>
      <c r="D18" s="60">
        <f>VLOOKUP($A18,'Return Data'!$B$7:$R$2292,9,0)</f>
        <v>-1.2295</v>
      </c>
      <c r="E18" s="61">
        <f t="shared" si="0"/>
        <v>16</v>
      </c>
      <c r="F18" s="60">
        <f>VLOOKUP($A18,'Return Data'!$B$7:$R$2292,10,0)</f>
        <v>5.3699000000000003</v>
      </c>
      <c r="G18" s="61">
        <f t="shared" si="1"/>
        <v>6</v>
      </c>
      <c r="H18" s="60">
        <f>VLOOKUP($A18,'Return Data'!$B$7:$R$2292,11,0)</f>
        <v>1.0547</v>
      </c>
      <c r="I18" s="61">
        <f t="shared" si="2"/>
        <v>17</v>
      </c>
      <c r="J18" s="60">
        <f>VLOOKUP($A18,'Return Data'!$B$7:$R$2292,12,0)</f>
        <v>1.6227</v>
      </c>
      <c r="K18" s="61">
        <f t="shared" si="3"/>
        <v>20</v>
      </c>
      <c r="L18" s="60">
        <f>VLOOKUP($A18,'Return Data'!$B$7:$R$2292,13,0)</f>
        <v>9.9602000000000004</v>
      </c>
      <c r="M18" s="61">
        <f t="shared" si="4"/>
        <v>3</v>
      </c>
      <c r="N18" s="60">
        <f>VLOOKUP($A18,'Return Data'!$B$7:$R$2292,17,0)</f>
        <v>7.5782999999999996</v>
      </c>
      <c r="O18" s="61">
        <f t="shared" si="5"/>
        <v>3</v>
      </c>
      <c r="P18" s="60">
        <f>VLOOKUP($A18,'Return Data'!$B$7:$R$2292,14,0)</f>
        <v>7.3811</v>
      </c>
      <c r="Q18" s="61">
        <f t="shared" si="6"/>
        <v>3</v>
      </c>
      <c r="R18" s="60">
        <f>VLOOKUP($A18,'Return Data'!$B$7:$R$2292,16,0)</f>
        <v>7.3297999999999996</v>
      </c>
      <c r="S18" s="62">
        <f t="shared" si="7"/>
        <v>9</v>
      </c>
    </row>
    <row r="19" spans="1:19" x14ac:dyDescent="0.3">
      <c r="A19" s="77" t="s">
        <v>1328</v>
      </c>
      <c r="B19" s="59">
        <f>VLOOKUP($A19,'Return Data'!$B$7:$R$2292,3,0)</f>
        <v>44827</v>
      </c>
      <c r="C19" s="60">
        <f>VLOOKUP($A19,'Return Data'!$B$7:$R$2292,4,0)</f>
        <v>46.464399999999998</v>
      </c>
      <c r="D19" s="60">
        <f>VLOOKUP($A19,'Return Data'!$B$7:$R$2292,9,0)</f>
        <v>-5.8372000000000002</v>
      </c>
      <c r="E19" s="61">
        <f t="shared" si="0"/>
        <v>24</v>
      </c>
      <c r="F19" s="60">
        <f>VLOOKUP($A19,'Return Data'!$B$7:$R$2292,10,0)</f>
        <v>3.7597999999999998</v>
      </c>
      <c r="G19" s="61">
        <f t="shared" si="1"/>
        <v>18</v>
      </c>
      <c r="H19" s="60">
        <f>VLOOKUP($A19,'Return Data'!$B$7:$R$2292,11,0)</f>
        <v>0.24279999999999999</v>
      </c>
      <c r="I19" s="61">
        <f t="shared" si="2"/>
        <v>23</v>
      </c>
      <c r="J19" s="60">
        <f>VLOOKUP($A19,'Return Data'!$B$7:$R$2292,12,0)</f>
        <v>1.2645</v>
      </c>
      <c r="K19" s="61">
        <f t="shared" si="3"/>
        <v>23</v>
      </c>
      <c r="L19" s="60">
        <f>VLOOKUP($A19,'Return Data'!$B$7:$R$2292,13,0)</f>
        <v>1.4623999999999999</v>
      </c>
      <c r="M19" s="61">
        <f t="shared" si="4"/>
        <v>21</v>
      </c>
      <c r="N19" s="60">
        <f>VLOOKUP($A19,'Return Data'!$B$7:$R$2292,17,0)</f>
        <v>3.0991</v>
      </c>
      <c r="O19" s="61">
        <f t="shared" si="5"/>
        <v>19</v>
      </c>
      <c r="P19" s="60">
        <f>VLOOKUP($A19,'Return Data'!$B$7:$R$2292,14,0)</f>
        <v>5.3395000000000001</v>
      </c>
      <c r="Q19" s="61">
        <f t="shared" si="6"/>
        <v>13</v>
      </c>
      <c r="R19" s="60">
        <f>VLOOKUP($A19,'Return Data'!$B$7:$R$2292,16,0)</f>
        <v>7.3042999999999996</v>
      </c>
      <c r="S19" s="62">
        <f t="shared" si="7"/>
        <v>10</v>
      </c>
    </row>
    <row r="20" spans="1:19" x14ac:dyDescent="0.3">
      <c r="A20" s="77" t="s">
        <v>1330</v>
      </c>
      <c r="B20" s="59">
        <f>VLOOKUP($A20,'Return Data'!$B$7:$R$2292,3,0)</f>
        <v>44827</v>
      </c>
      <c r="C20" s="60">
        <f>VLOOKUP($A20,'Return Data'!$B$7:$R$2292,4,0)</f>
        <v>2930.7727</v>
      </c>
      <c r="D20" s="60">
        <f>VLOOKUP($A20,'Return Data'!$B$7:$R$2292,9,0)</f>
        <v>-1.0175000000000001</v>
      </c>
      <c r="E20" s="61">
        <f t="shared" si="0"/>
        <v>13</v>
      </c>
      <c r="F20" s="60">
        <f>VLOOKUP($A20,'Return Data'!$B$7:$R$2292,10,0)</f>
        <v>3.6526999999999998</v>
      </c>
      <c r="G20" s="61">
        <f t="shared" si="1"/>
        <v>20</v>
      </c>
      <c r="H20" s="60">
        <f>VLOOKUP($A20,'Return Data'!$B$7:$R$2292,11,0)</f>
        <v>0.51370000000000005</v>
      </c>
      <c r="I20" s="61">
        <f t="shared" si="2"/>
        <v>21</v>
      </c>
      <c r="J20" s="60">
        <f>VLOOKUP($A20,'Return Data'!$B$7:$R$2292,12,0)</f>
        <v>1.4394</v>
      </c>
      <c r="K20" s="61">
        <f t="shared" si="3"/>
        <v>21</v>
      </c>
      <c r="L20" s="60">
        <f>VLOOKUP($A20,'Return Data'!$B$7:$R$2292,13,0)</f>
        <v>1.2364999999999999</v>
      </c>
      <c r="M20" s="61">
        <f t="shared" si="4"/>
        <v>22</v>
      </c>
      <c r="N20" s="60">
        <f>VLOOKUP($A20,'Return Data'!$B$7:$R$2292,17,0)</f>
        <v>2.8816999999999999</v>
      </c>
      <c r="O20" s="61">
        <f t="shared" si="5"/>
        <v>22</v>
      </c>
      <c r="P20" s="60">
        <f>VLOOKUP($A20,'Return Data'!$B$7:$R$2292,14,0)</f>
        <v>4.9786000000000001</v>
      </c>
      <c r="Q20" s="61">
        <f t="shared" si="6"/>
        <v>19</v>
      </c>
      <c r="R20" s="60">
        <f>VLOOKUP($A20,'Return Data'!$B$7:$R$2292,16,0)</f>
        <v>7.1776</v>
      </c>
      <c r="S20" s="62">
        <f t="shared" si="7"/>
        <v>12</v>
      </c>
    </row>
    <row r="21" spans="1:19" x14ac:dyDescent="0.3">
      <c r="A21" s="77" t="s">
        <v>1330</v>
      </c>
      <c r="B21" s="59">
        <f>VLOOKUP($A21,'Return Data'!$B$7:$R$2292,3,0)</f>
        <v>44827</v>
      </c>
      <c r="C21" s="60">
        <f>VLOOKUP($A21,'Return Data'!$B$7:$R$2292,4,0)</f>
        <v>2930.7727</v>
      </c>
      <c r="D21" s="60">
        <f>VLOOKUP($A21,'Return Data'!$B$7:$R$2292,9,0)</f>
        <v>-1.0175000000000001</v>
      </c>
      <c r="E21" s="61">
        <f t="shared" si="0"/>
        <v>13</v>
      </c>
      <c r="F21" s="60">
        <f>VLOOKUP($A21,'Return Data'!$B$7:$R$2292,10,0)</f>
        <v>3.6526999999999998</v>
      </c>
      <c r="G21" s="61">
        <f t="shared" si="1"/>
        <v>20</v>
      </c>
      <c r="H21" s="60">
        <f>VLOOKUP($A21,'Return Data'!$B$7:$R$2292,11,0)</f>
        <v>0.51370000000000005</v>
      </c>
      <c r="I21" s="61">
        <f t="shared" si="2"/>
        <v>21</v>
      </c>
      <c r="J21" s="60">
        <f>VLOOKUP($A21,'Return Data'!$B$7:$R$2292,12,0)</f>
        <v>1.4394</v>
      </c>
      <c r="K21" s="61">
        <f t="shared" si="3"/>
        <v>21</v>
      </c>
      <c r="L21" s="60">
        <f>VLOOKUP($A21,'Return Data'!$B$7:$R$2292,13,0)</f>
        <v>1.2364999999999999</v>
      </c>
      <c r="M21" s="61">
        <f t="shared" si="4"/>
        <v>22</v>
      </c>
      <c r="N21" s="60">
        <f>VLOOKUP($A21,'Return Data'!$B$7:$R$2292,17,0)</f>
        <v>2.8816999999999999</v>
      </c>
      <c r="O21" s="61">
        <f t="shared" si="5"/>
        <v>22</v>
      </c>
      <c r="P21" s="60">
        <f>VLOOKUP($A21,'Return Data'!$B$7:$R$2292,14,0)</f>
        <v>4.9786000000000001</v>
      </c>
      <c r="Q21" s="61">
        <f t="shared" si="6"/>
        <v>19</v>
      </c>
      <c r="R21" s="60">
        <f>VLOOKUP($A21,'Return Data'!$B$7:$R$2292,16,0)</f>
        <v>7.1776</v>
      </c>
      <c r="S21" s="62">
        <f t="shared" si="7"/>
        <v>12</v>
      </c>
    </row>
    <row r="22" spans="1:19" x14ac:dyDescent="0.3">
      <c r="A22" s="77" t="s">
        <v>1334</v>
      </c>
      <c r="B22" s="59">
        <f>VLOOKUP($A22,'Return Data'!$B$7:$R$2292,3,0)</f>
        <v>44827</v>
      </c>
      <c r="C22" s="60">
        <f>VLOOKUP($A22,'Return Data'!$B$7:$R$2292,4,0)</f>
        <v>42.750399999999999</v>
      </c>
      <c r="D22" s="60">
        <f>VLOOKUP($A22,'Return Data'!$B$7:$R$2292,9,0)</f>
        <v>-1.1776</v>
      </c>
      <c r="E22" s="61">
        <f t="shared" si="0"/>
        <v>15</v>
      </c>
      <c r="F22" s="60">
        <f>VLOOKUP($A22,'Return Data'!$B$7:$R$2292,10,0)</f>
        <v>5.2603</v>
      </c>
      <c r="G22" s="61">
        <f t="shared" si="1"/>
        <v>8</v>
      </c>
      <c r="H22" s="60">
        <f>VLOOKUP($A22,'Return Data'!$B$7:$R$2292,11,0)</f>
        <v>1.2176</v>
      </c>
      <c r="I22" s="61">
        <f t="shared" si="2"/>
        <v>14</v>
      </c>
      <c r="J22" s="60">
        <f>VLOOKUP($A22,'Return Data'!$B$7:$R$2292,12,0)</f>
        <v>1.6374</v>
      </c>
      <c r="K22" s="61">
        <f t="shared" si="3"/>
        <v>19</v>
      </c>
      <c r="L22" s="60">
        <f>VLOOKUP($A22,'Return Data'!$B$7:$R$2292,13,0)</f>
        <v>1.5784</v>
      </c>
      <c r="M22" s="61">
        <f t="shared" si="4"/>
        <v>18</v>
      </c>
      <c r="N22" s="60">
        <f>VLOOKUP($A22,'Return Data'!$B$7:$R$2292,17,0)</f>
        <v>3.4363000000000001</v>
      </c>
      <c r="O22" s="61">
        <f t="shared" si="5"/>
        <v>12</v>
      </c>
      <c r="P22" s="60">
        <f>VLOOKUP($A22,'Return Data'!$B$7:$R$2292,14,0)</f>
        <v>5.5284000000000004</v>
      </c>
      <c r="Q22" s="61">
        <f t="shared" si="6"/>
        <v>11</v>
      </c>
      <c r="R22" s="60">
        <f>VLOOKUP($A22,'Return Data'!$B$7:$R$2292,16,0)</f>
        <v>7.3781999999999996</v>
      </c>
      <c r="S22" s="62">
        <f t="shared" si="7"/>
        <v>7</v>
      </c>
    </row>
    <row r="23" spans="1:19" x14ac:dyDescent="0.3">
      <c r="A23" s="77" t="s">
        <v>1337</v>
      </c>
      <c r="B23" s="59">
        <f>VLOOKUP($A23,'Return Data'!$B$7:$R$2292,3,0)</f>
        <v>44827</v>
      </c>
      <c r="C23" s="60">
        <f>VLOOKUP($A23,'Return Data'!$B$7:$R$2292,4,0)</f>
        <v>21.711200000000002</v>
      </c>
      <c r="D23" s="60">
        <f>VLOOKUP($A23,'Return Data'!$B$7:$R$2292,9,0)</f>
        <v>-0.92659999999999998</v>
      </c>
      <c r="E23" s="61">
        <f t="shared" si="0"/>
        <v>12</v>
      </c>
      <c r="F23" s="60">
        <f>VLOOKUP($A23,'Return Data'!$B$7:$R$2292,10,0)</f>
        <v>4.6982999999999997</v>
      </c>
      <c r="G23" s="61">
        <f t="shared" si="1"/>
        <v>11</v>
      </c>
      <c r="H23" s="60">
        <f>VLOOKUP($A23,'Return Data'!$B$7:$R$2292,11,0)</f>
        <v>0.83030000000000004</v>
      </c>
      <c r="I23" s="61">
        <f t="shared" si="2"/>
        <v>19</v>
      </c>
      <c r="J23" s="60">
        <f>VLOOKUP($A23,'Return Data'!$B$7:$R$2292,12,0)</f>
        <v>1.6435</v>
      </c>
      <c r="K23" s="61">
        <f t="shared" si="3"/>
        <v>18</v>
      </c>
      <c r="L23" s="60">
        <f>VLOOKUP($A23,'Return Data'!$B$7:$R$2292,13,0)</f>
        <v>1.5353000000000001</v>
      </c>
      <c r="M23" s="61">
        <f t="shared" si="4"/>
        <v>20</v>
      </c>
      <c r="N23" s="60">
        <f>VLOOKUP($A23,'Return Data'!$B$7:$R$2292,17,0)</f>
        <v>3.1467000000000001</v>
      </c>
      <c r="O23" s="61">
        <f t="shared" si="5"/>
        <v>17</v>
      </c>
      <c r="P23" s="60">
        <f>VLOOKUP($A23,'Return Data'!$B$7:$R$2292,14,0)</f>
        <v>5.2733999999999996</v>
      </c>
      <c r="Q23" s="61">
        <f t="shared" si="6"/>
        <v>14</v>
      </c>
      <c r="R23" s="60">
        <f>VLOOKUP($A23,'Return Data'!$B$7:$R$2292,16,0)</f>
        <v>7.4794</v>
      </c>
      <c r="S23" s="62">
        <f t="shared" si="7"/>
        <v>6</v>
      </c>
    </row>
    <row r="24" spans="1:19" x14ac:dyDescent="0.3">
      <c r="A24" s="77" t="s">
        <v>1339</v>
      </c>
      <c r="B24" s="59">
        <f>VLOOKUP($A24,'Return Data'!$B$7:$R$2292,3,0)</f>
        <v>44827</v>
      </c>
      <c r="C24" s="60">
        <f>VLOOKUP($A24,'Return Data'!$B$7:$R$2292,4,0)</f>
        <v>12.0669</v>
      </c>
      <c r="D24" s="60">
        <f>VLOOKUP($A24,'Return Data'!$B$7:$R$2292,9,0)</f>
        <v>-2.4925999999999999</v>
      </c>
      <c r="E24" s="61">
        <f t="shared" si="0"/>
        <v>21</v>
      </c>
      <c r="F24" s="60">
        <f>VLOOKUP($A24,'Return Data'!$B$7:$R$2292,10,0)</f>
        <v>3.3220000000000001</v>
      </c>
      <c r="G24" s="61">
        <f t="shared" si="1"/>
        <v>23</v>
      </c>
      <c r="H24" s="60">
        <f>VLOOKUP($A24,'Return Data'!$B$7:$R$2292,11,0)</f>
        <v>9.7000000000000003E-2</v>
      </c>
      <c r="I24" s="61">
        <f t="shared" si="2"/>
        <v>24</v>
      </c>
      <c r="J24" s="60">
        <f>VLOOKUP($A24,'Return Data'!$B$7:$R$2292,12,0)</f>
        <v>0.89129999999999998</v>
      </c>
      <c r="K24" s="61">
        <f t="shared" si="3"/>
        <v>24</v>
      </c>
      <c r="L24" s="60">
        <f>VLOOKUP($A24,'Return Data'!$B$7:$R$2292,13,0)</f>
        <v>0.80779999999999996</v>
      </c>
      <c r="M24" s="61">
        <f t="shared" si="4"/>
        <v>24</v>
      </c>
      <c r="N24" s="60">
        <f>VLOOKUP($A24,'Return Data'!$B$7:$R$2292,17,0)</f>
        <v>2.3751000000000002</v>
      </c>
      <c r="O24" s="61">
        <f t="shared" si="5"/>
        <v>24</v>
      </c>
      <c r="P24" s="60"/>
      <c r="Q24" s="61"/>
      <c r="R24" s="60">
        <f>VLOOKUP($A24,'Return Data'!$B$7:$R$2292,16,0)</f>
        <v>5.2914000000000003</v>
      </c>
      <c r="S24" s="62">
        <f t="shared" si="7"/>
        <v>24</v>
      </c>
    </row>
    <row r="25" spans="1:19" x14ac:dyDescent="0.3">
      <c r="A25" s="77" t="s">
        <v>1887</v>
      </c>
      <c r="B25" s="59">
        <f>VLOOKUP($A25,'Return Data'!$B$7:$R$2292,3,0)</f>
        <v>44827</v>
      </c>
      <c r="C25" s="60">
        <f>VLOOKUP($A25,'Return Data'!$B$7:$R$2292,4,0)</f>
        <v>12.964499999999999</v>
      </c>
      <c r="D25" s="60">
        <f>VLOOKUP($A25,'Return Data'!$B$7:$R$2292,9,0)</f>
        <v>-0.39950000000000002</v>
      </c>
      <c r="E25" s="61">
        <f t="shared" si="0"/>
        <v>11</v>
      </c>
      <c r="F25" s="60">
        <f>VLOOKUP($A25,'Return Data'!$B$7:$R$2292,10,0)</f>
        <v>4.6753999999999998</v>
      </c>
      <c r="G25" s="61">
        <f t="shared" si="1"/>
        <v>13</v>
      </c>
      <c r="H25" s="60">
        <f>VLOOKUP($A25,'Return Data'!$B$7:$R$2292,11,0)</f>
        <v>1.6991000000000001</v>
      </c>
      <c r="I25" s="61">
        <f t="shared" si="2"/>
        <v>11</v>
      </c>
      <c r="J25" s="60">
        <f>VLOOKUP($A25,'Return Data'!$B$7:$R$2292,12,0)</f>
        <v>2.1476999999999999</v>
      </c>
      <c r="K25" s="61">
        <f t="shared" si="3"/>
        <v>11</v>
      </c>
      <c r="L25" s="60">
        <f>VLOOKUP($A25,'Return Data'!$B$7:$R$2292,13,0)</f>
        <v>1.911</v>
      </c>
      <c r="M25" s="61">
        <f t="shared" si="4"/>
        <v>13</v>
      </c>
      <c r="N25" s="60">
        <f>VLOOKUP($A25,'Return Data'!$B$7:$R$2292,17,0)</f>
        <v>3.3039000000000001</v>
      </c>
      <c r="O25" s="61">
        <f t="shared" si="5"/>
        <v>14</v>
      </c>
      <c r="P25" s="60">
        <f>VLOOKUP($A25,'Return Data'!$B$7:$R$2292,14,0)</f>
        <v>5.0168999999999997</v>
      </c>
      <c r="Q25" s="61">
        <f t="shared" ref="Q25:Q31" si="8">RANK(P25,P$8:P$31,0)</f>
        <v>17</v>
      </c>
      <c r="R25" s="60">
        <f>VLOOKUP($A25,'Return Data'!$B$7:$R$2292,16,0)</f>
        <v>5.9040999999999997</v>
      </c>
      <c r="S25" s="62">
        <f t="shared" si="7"/>
        <v>22</v>
      </c>
    </row>
    <row r="26" spans="1:19" x14ac:dyDescent="0.3">
      <c r="A26" s="77" t="s">
        <v>1341</v>
      </c>
      <c r="B26" s="59">
        <f>VLOOKUP($A26,'Return Data'!$B$7:$R$2292,3,0)</f>
        <v>44827</v>
      </c>
      <c r="C26" s="60">
        <f>VLOOKUP($A26,'Return Data'!$B$7:$R$2292,4,0)</f>
        <v>42.963299999999997</v>
      </c>
      <c r="D26" s="60">
        <f>VLOOKUP($A26,'Return Data'!$B$7:$R$2292,9,0)</f>
        <v>-1.4069</v>
      </c>
      <c r="E26" s="61">
        <f t="shared" si="0"/>
        <v>17</v>
      </c>
      <c r="F26" s="60">
        <f>VLOOKUP($A26,'Return Data'!$B$7:$R$2292,10,0)</f>
        <v>4.9080000000000004</v>
      </c>
      <c r="G26" s="61">
        <f t="shared" si="1"/>
        <v>9</v>
      </c>
      <c r="H26" s="60">
        <f>VLOOKUP($A26,'Return Data'!$B$7:$R$2292,11,0)</f>
        <v>1.0914999999999999</v>
      </c>
      <c r="I26" s="61">
        <f t="shared" si="2"/>
        <v>16</v>
      </c>
      <c r="J26" s="60">
        <f>VLOOKUP($A26,'Return Data'!$B$7:$R$2292,12,0)</f>
        <v>1.9603999999999999</v>
      </c>
      <c r="K26" s="61">
        <f t="shared" si="3"/>
        <v>12</v>
      </c>
      <c r="L26" s="60">
        <f>VLOOKUP($A26,'Return Data'!$B$7:$R$2292,13,0)</f>
        <v>2.0484</v>
      </c>
      <c r="M26" s="61">
        <f t="shared" si="4"/>
        <v>11</v>
      </c>
      <c r="N26" s="60">
        <f>VLOOKUP($A26,'Return Data'!$B$7:$R$2292,17,0)</f>
        <v>4.1704999999999997</v>
      </c>
      <c r="O26" s="61">
        <f t="shared" si="5"/>
        <v>7</v>
      </c>
      <c r="P26" s="60">
        <f>VLOOKUP($A26,'Return Data'!$B$7:$R$2292,14,0)</f>
        <v>5.8628</v>
      </c>
      <c r="Q26" s="61">
        <f t="shared" si="8"/>
        <v>9</v>
      </c>
      <c r="R26" s="60">
        <f>VLOOKUP($A26,'Return Data'!$B$7:$R$2292,16,0)</f>
        <v>7.649</v>
      </c>
      <c r="S26" s="62">
        <f t="shared" si="7"/>
        <v>4</v>
      </c>
    </row>
    <row r="27" spans="1:19" x14ac:dyDescent="0.3">
      <c r="A27" s="77" t="s">
        <v>1943</v>
      </c>
      <c r="B27" s="59">
        <f>VLOOKUP($A27,'Return Data'!$B$7:$R$2292,3,0)</f>
        <v>44827</v>
      </c>
      <c r="C27" s="60">
        <f>VLOOKUP($A27,'Return Data'!$B$7:$R$2292,4,0)</f>
        <v>37.028100000000002</v>
      </c>
      <c r="D27" s="60">
        <f>VLOOKUP($A27,'Return Data'!$B$7:$R$2292,9,0)</f>
        <v>1.2445999999999999</v>
      </c>
      <c r="E27" s="61">
        <f t="shared" si="0"/>
        <v>6</v>
      </c>
      <c r="F27" s="60">
        <f>VLOOKUP($A27,'Return Data'!$B$7:$R$2292,10,0)</f>
        <v>4.7579000000000002</v>
      </c>
      <c r="G27" s="61">
        <f t="shared" si="1"/>
        <v>10</v>
      </c>
      <c r="H27" s="60">
        <f>VLOOKUP($A27,'Return Data'!$B$7:$R$2292,11,0)</f>
        <v>2.0918999999999999</v>
      </c>
      <c r="I27" s="61">
        <f t="shared" si="2"/>
        <v>8</v>
      </c>
      <c r="J27" s="60">
        <f>VLOOKUP($A27,'Return Data'!$B$7:$R$2292,12,0)</f>
        <v>2.2997999999999998</v>
      </c>
      <c r="K27" s="61">
        <f t="shared" si="3"/>
        <v>10</v>
      </c>
      <c r="L27" s="60">
        <f>VLOOKUP($A27,'Return Data'!$B$7:$R$2292,13,0)</f>
        <v>1.9673</v>
      </c>
      <c r="M27" s="61">
        <f t="shared" si="4"/>
        <v>12</v>
      </c>
      <c r="N27" s="60">
        <f>VLOOKUP($A27,'Return Data'!$B$7:$R$2292,17,0)</f>
        <v>3.2326000000000001</v>
      </c>
      <c r="O27" s="61">
        <f t="shared" si="5"/>
        <v>16</v>
      </c>
      <c r="P27" s="60">
        <f>VLOOKUP($A27,'Return Data'!$B$7:$R$2292,14,0)</f>
        <v>20.1511</v>
      </c>
      <c r="Q27" s="61">
        <f t="shared" si="8"/>
        <v>1</v>
      </c>
      <c r="R27" s="60">
        <f>VLOOKUP($A27,'Return Data'!$B$7:$R$2292,16,0)</f>
        <v>6.8822999999999999</v>
      </c>
      <c r="S27" s="62">
        <f t="shared" si="7"/>
        <v>16</v>
      </c>
    </row>
    <row r="28" spans="1:19" x14ac:dyDescent="0.3">
      <c r="A28" s="77" t="s">
        <v>1344</v>
      </c>
      <c r="B28" s="59">
        <f>VLOOKUP($A28,'Return Data'!$B$7:$R$2292,3,0)</f>
        <v>44827</v>
      </c>
      <c r="C28" s="60">
        <f>VLOOKUP($A28,'Return Data'!$B$7:$R$2292,4,0)</f>
        <v>26.225200000000001</v>
      </c>
      <c r="D28" s="60">
        <f>VLOOKUP($A28,'Return Data'!$B$7:$R$2292,9,0)</f>
        <v>-0.2155</v>
      </c>
      <c r="E28" s="61">
        <f t="shared" si="0"/>
        <v>10</v>
      </c>
      <c r="F28" s="60">
        <f>VLOOKUP($A28,'Return Data'!$B$7:$R$2292,10,0)</f>
        <v>4.1224999999999996</v>
      </c>
      <c r="G28" s="61">
        <f t="shared" si="1"/>
        <v>15</v>
      </c>
      <c r="H28" s="60">
        <f>VLOOKUP($A28,'Return Data'!$B$7:$R$2292,11,0)</f>
        <v>1.7051000000000001</v>
      </c>
      <c r="I28" s="61">
        <f t="shared" si="2"/>
        <v>10</v>
      </c>
      <c r="J28" s="60">
        <f>VLOOKUP($A28,'Return Data'!$B$7:$R$2292,12,0)</f>
        <v>2.3336000000000001</v>
      </c>
      <c r="K28" s="61">
        <f t="shared" si="3"/>
        <v>8</v>
      </c>
      <c r="L28" s="60">
        <f>VLOOKUP($A28,'Return Data'!$B$7:$R$2292,13,0)</f>
        <v>2.1484999999999999</v>
      </c>
      <c r="M28" s="61">
        <f t="shared" si="4"/>
        <v>10</v>
      </c>
      <c r="N28" s="60">
        <f>VLOOKUP($A28,'Return Data'!$B$7:$R$2292,17,0)</f>
        <v>3.4525000000000001</v>
      </c>
      <c r="O28" s="61">
        <f t="shared" si="5"/>
        <v>11</v>
      </c>
      <c r="P28" s="60">
        <f>VLOOKUP($A28,'Return Data'!$B$7:$R$2292,14,0)</f>
        <v>5.4851999999999999</v>
      </c>
      <c r="Q28" s="61">
        <f t="shared" si="8"/>
        <v>12</v>
      </c>
      <c r="R28" s="60">
        <f>VLOOKUP($A28,'Return Data'!$B$7:$R$2292,16,0)</f>
        <v>6.5606999999999998</v>
      </c>
      <c r="S28" s="62">
        <f t="shared" si="7"/>
        <v>19</v>
      </c>
    </row>
    <row r="29" spans="1:19" x14ac:dyDescent="0.3">
      <c r="A29" s="77" t="s">
        <v>1921</v>
      </c>
      <c r="B29" s="59">
        <f>VLOOKUP($A29,'Return Data'!$B$7:$R$2292,3,0)</f>
        <v>44827</v>
      </c>
      <c r="C29" s="60">
        <f>VLOOKUP($A29,'Return Data'!$B$7:$R$2292,4,0)</f>
        <v>36.173000000000002</v>
      </c>
      <c r="D29" s="60">
        <f>VLOOKUP($A29,'Return Data'!$B$7:$R$2292,9,0)</f>
        <v>1.4861</v>
      </c>
      <c r="E29" s="61">
        <f t="shared" si="0"/>
        <v>5</v>
      </c>
      <c r="F29" s="60">
        <f>VLOOKUP($A29,'Return Data'!$B$7:$R$2292,10,0)</f>
        <v>4.6773999999999996</v>
      </c>
      <c r="G29" s="61">
        <f t="shared" si="1"/>
        <v>12</v>
      </c>
      <c r="H29" s="60">
        <f>VLOOKUP($A29,'Return Data'!$B$7:$R$2292,11,0)</f>
        <v>2.1972999999999998</v>
      </c>
      <c r="I29" s="61">
        <f t="shared" si="2"/>
        <v>7</v>
      </c>
      <c r="J29" s="60">
        <f>VLOOKUP($A29,'Return Data'!$B$7:$R$2292,12,0)</f>
        <v>2.8028</v>
      </c>
      <c r="K29" s="61">
        <f t="shared" si="3"/>
        <v>6</v>
      </c>
      <c r="L29" s="60">
        <f>VLOOKUP($A29,'Return Data'!$B$7:$R$2292,13,0)</f>
        <v>2.4367999999999999</v>
      </c>
      <c r="M29" s="61">
        <f t="shared" si="4"/>
        <v>8</v>
      </c>
      <c r="N29" s="60">
        <f>VLOOKUP($A29,'Return Data'!$B$7:$R$2292,17,0)</f>
        <v>3.6291000000000002</v>
      </c>
      <c r="O29" s="61">
        <f t="shared" si="5"/>
        <v>10</v>
      </c>
      <c r="P29" s="60">
        <f>VLOOKUP($A29,'Return Data'!$B$7:$R$2292,14,0)</f>
        <v>5.6424000000000003</v>
      </c>
      <c r="Q29" s="61">
        <f t="shared" si="8"/>
        <v>10</v>
      </c>
      <c r="R29" s="60">
        <f>VLOOKUP($A29,'Return Data'!$B$7:$R$2292,16,0)</f>
        <v>6.8516000000000004</v>
      </c>
      <c r="S29" s="62">
        <f t="shared" si="7"/>
        <v>17</v>
      </c>
    </row>
    <row r="30" spans="1:19" x14ac:dyDescent="0.3">
      <c r="A30" s="77" t="s">
        <v>1347</v>
      </c>
      <c r="B30" s="59">
        <f>VLOOKUP($A30,'Return Data'!$B$7:$R$2292,3,0)</f>
        <v>44827</v>
      </c>
      <c r="C30" s="60">
        <f>VLOOKUP($A30,'Return Data'!$B$7:$R$2292,4,0)</f>
        <v>39.4452</v>
      </c>
      <c r="D30" s="60">
        <f>VLOOKUP($A30,'Return Data'!$B$7:$R$2292,9,0)</f>
        <v>-2.7071000000000001</v>
      </c>
      <c r="E30" s="61">
        <f t="shared" si="0"/>
        <v>22</v>
      </c>
      <c r="F30" s="60">
        <f>VLOOKUP($A30,'Return Data'!$B$7:$R$2292,10,0)</f>
        <v>3.6716000000000002</v>
      </c>
      <c r="G30" s="61">
        <f t="shared" si="1"/>
        <v>19</v>
      </c>
      <c r="H30" s="60">
        <f>VLOOKUP($A30,'Return Data'!$B$7:$R$2292,11,0)</f>
        <v>1.2816000000000001</v>
      </c>
      <c r="I30" s="61">
        <f t="shared" si="2"/>
        <v>12</v>
      </c>
      <c r="J30" s="60">
        <f>VLOOKUP($A30,'Return Data'!$B$7:$R$2292,12,0)</f>
        <v>1.8194999999999999</v>
      </c>
      <c r="K30" s="61">
        <f t="shared" si="3"/>
        <v>15</v>
      </c>
      <c r="L30" s="60">
        <f>VLOOKUP($A30,'Return Data'!$B$7:$R$2292,13,0)</f>
        <v>1.5577000000000001</v>
      </c>
      <c r="M30" s="61">
        <f t="shared" si="4"/>
        <v>19</v>
      </c>
      <c r="N30" s="60">
        <f>VLOOKUP($A30,'Return Data'!$B$7:$R$2292,17,0)</f>
        <v>3.0129000000000001</v>
      </c>
      <c r="O30" s="61">
        <f t="shared" si="5"/>
        <v>21</v>
      </c>
      <c r="P30" s="60">
        <f>VLOOKUP($A30,'Return Data'!$B$7:$R$2292,14,0)</f>
        <v>5.2062999999999997</v>
      </c>
      <c r="Q30" s="61">
        <f t="shared" si="8"/>
        <v>16</v>
      </c>
      <c r="R30" s="60">
        <f>VLOOKUP($A30,'Return Data'!$B$7:$R$2292,16,0)</f>
        <v>7.0515999999999996</v>
      </c>
      <c r="S30" s="62">
        <f t="shared" si="7"/>
        <v>14</v>
      </c>
    </row>
    <row r="31" spans="1:19" x14ac:dyDescent="0.3">
      <c r="A31" s="77" t="s">
        <v>1350</v>
      </c>
      <c r="B31" s="59">
        <f>VLOOKUP($A31,'Return Data'!$B$7:$R$2292,3,0)</f>
        <v>44827</v>
      </c>
      <c r="C31" s="60">
        <f>VLOOKUP($A31,'Return Data'!$B$7:$R$2292,4,0)</f>
        <v>25.898599999999998</v>
      </c>
      <c r="D31" s="60">
        <f>VLOOKUP($A31,'Return Data'!$B$7:$R$2292,9,0)</f>
        <v>3.1225000000000001</v>
      </c>
      <c r="E31" s="61">
        <f t="shared" si="0"/>
        <v>2</v>
      </c>
      <c r="F31" s="60">
        <f>VLOOKUP($A31,'Return Data'!$B$7:$R$2292,10,0)</f>
        <v>5.7092000000000001</v>
      </c>
      <c r="G31" s="61">
        <f t="shared" si="1"/>
        <v>4</v>
      </c>
      <c r="H31" s="60">
        <f>VLOOKUP($A31,'Return Data'!$B$7:$R$2292,11,0)</f>
        <v>2.7238000000000002</v>
      </c>
      <c r="I31" s="61">
        <f t="shared" si="2"/>
        <v>5</v>
      </c>
      <c r="J31" s="60">
        <f>VLOOKUP($A31,'Return Data'!$B$7:$R$2292,12,0)</f>
        <v>2.8721000000000001</v>
      </c>
      <c r="K31" s="61">
        <f t="shared" si="3"/>
        <v>5</v>
      </c>
      <c r="L31" s="60">
        <f>VLOOKUP($A31,'Return Data'!$B$7:$R$2292,13,0)</f>
        <v>5.0223000000000004</v>
      </c>
      <c r="M31" s="61">
        <f t="shared" si="4"/>
        <v>4</v>
      </c>
      <c r="N31" s="60">
        <f>VLOOKUP($A31,'Return Data'!$B$7:$R$2292,17,0)</f>
        <v>6.3646000000000003</v>
      </c>
      <c r="O31" s="61">
        <f t="shared" si="5"/>
        <v>4</v>
      </c>
      <c r="P31" s="60">
        <f>VLOOKUP($A31,'Return Data'!$B$7:$R$2292,14,0)</f>
        <v>7.7436999999999996</v>
      </c>
      <c r="Q31" s="61">
        <f t="shared" si="8"/>
        <v>2</v>
      </c>
      <c r="R31" s="60">
        <f>VLOOKUP($A31,'Return Data'!$B$7:$R$2292,16,0)</f>
        <v>6.5385</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-0.60027916666666659</v>
      </c>
      <c r="E33" s="83"/>
      <c r="F33" s="84">
        <f>AVERAGE(F8:F31)</f>
        <v>4.6099416666666677</v>
      </c>
      <c r="G33" s="83"/>
      <c r="H33" s="84">
        <f>AVERAGE(H8:H31)</f>
        <v>3.2316041666666653</v>
      </c>
      <c r="I33" s="83"/>
      <c r="J33" s="84">
        <f>AVERAGE(J8:J31)</f>
        <v>3.1794333333333342</v>
      </c>
      <c r="K33" s="83"/>
      <c r="L33" s="84">
        <f>AVERAGE(L8:L31)</f>
        <v>3.545479166666667</v>
      </c>
      <c r="M33" s="83"/>
      <c r="N33" s="84">
        <f>AVERAGE(N8:N31)</f>
        <v>4.4680041666666668</v>
      </c>
      <c r="O33" s="83"/>
      <c r="P33" s="84">
        <f>AVERAGE(P8:P31)</f>
        <v>6.2900173913043478</v>
      </c>
      <c r="Q33" s="83"/>
      <c r="R33" s="84">
        <f>AVERAGE(R8:R31)</f>
        <v>6.982595833333332</v>
      </c>
      <c r="S33" s="85"/>
    </row>
    <row r="34" spans="1:19" x14ac:dyDescent="0.3">
      <c r="A34" s="82" t="s">
        <v>28</v>
      </c>
      <c r="B34" s="83"/>
      <c r="C34" s="83"/>
      <c r="D34" s="84">
        <f>MIN(D8:D31)</f>
        <v>-5.8372000000000002</v>
      </c>
      <c r="E34" s="83"/>
      <c r="F34" s="84">
        <f>MIN(F8:F31)</f>
        <v>1.1182000000000001</v>
      </c>
      <c r="G34" s="83"/>
      <c r="H34" s="84">
        <f>MIN(H8:H31)</f>
        <v>9.7000000000000003E-2</v>
      </c>
      <c r="I34" s="83"/>
      <c r="J34" s="84">
        <f>MIN(J8:J31)</f>
        <v>0.89129999999999998</v>
      </c>
      <c r="K34" s="83"/>
      <c r="L34" s="84">
        <f>MIN(L8:L31)</f>
        <v>0.80779999999999996</v>
      </c>
      <c r="M34" s="83"/>
      <c r="N34" s="84">
        <f>MIN(N8:N31)</f>
        <v>2.3751000000000002</v>
      </c>
      <c r="O34" s="83"/>
      <c r="P34" s="84">
        <f>MIN(P8:P31)</f>
        <v>3.9557000000000002</v>
      </c>
      <c r="Q34" s="83"/>
      <c r="R34" s="84">
        <f>MIN(R8:R31)</f>
        <v>5.2914000000000003</v>
      </c>
      <c r="S34" s="85"/>
    </row>
    <row r="35" spans="1:19" ht="15" thickBot="1" x14ac:dyDescent="0.35">
      <c r="A35" s="86" t="s">
        <v>29</v>
      </c>
      <c r="B35" s="87"/>
      <c r="C35" s="87"/>
      <c r="D35" s="88">
        <f>MAX(D8:D31)</f>
        <v>4.8929999999999998</v>
      </c>
      <c r="E35" s="87"/>
      <c r="F35" s="88">
        <f>MAX(F8:F31)</f>
        <v>8.3795000000000002</v>
      </c>
      <c r="G35" s="87"/>
      <c r="H35" s="88">
        <f>MAX(H8:H31)</f>
        <v>31.605599999999999</v>
      </c>
      <c r="I35" s="87"/>
      <c r="J35" s="88">
        <f>MAX(J8:J31)</f>
        <v>22.261700000000001</v>
      </c>
      <c r="K35" s="87"/>
      <c r="L35" s="88">
        <f>MAX(L8:L31)</f>
        <v>17.1873</v>
      </c>
      <c r="M35" s="87"/>
      <c r="N35" s="88">
        <f>MAX(N8:N31)</f>
        <v>14.276199999999999</v>
      </c>
      <c r="O35" s="87"/>
      <c r="P35" s="88">
        <f>MAX(P8:P31)</f>
        <v>20.1511</v>
      </c>
      <c r="Q35" s="87"/>
      <c r="R35" s="88">
        <f>MAX(R8:R31)</f>
        <v>8.0823</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44827</v>
      </c>
      <c r="C8" s="60">
        <f>VLOOKUP($A8,'Return Data'!$B$7:$R$2292,4,0)</f>
        <v>32.898899999999998</v>
      </c>
      <c r="D8" s="60">
        <f>VLOOKUP($A8,'Return Data'!$B$7:$R$2292,9,0)</f>
        <v>2.9996</v>
      </c>
      <c r="E8" s="61">
        <f>RANK(D8,D$8:D$42,0)</f>
        <v>4</v>
      </c>
      <c r="F8" s="60">
        <f>VLOOKUP($A8,'Return Data'!$B$7:$R$2292,10,0)</f>
        <v>69.222399999999993</v>
      </c>
      <c r="G8" s="61">
        <f>RANK(F8,F$8:F$42,0)</f>
        <v>1</v>
      </c>
      <c r="H8" s="60">
        <f>VLOOKUP($A8,'Return Data'!$B$7:$R$2292,11,0)</f>
        <v>35.052799999999998</v>
      </c>
      <c r="I8" s="61">
        <f>RANK(H8,H$8:H$42,0)</f>
        <v>1</v>
      </c>
      <c r="J8" s="60">
        <f>VLOOKUP($A8,'Return Data'!$B$7:$R$2292,12,0)</f>
        <v>30.697399999999998</v>
      </c>
      <c r="K8" s="61">
        <f>RANK(J8,J$8:J$42,0)</f>
        <v>1</v>
      </c>
      <c r="L8" s="60">
        <f>VLOOKUP($A8,'Return Data'!$B$7:$R$2292,13,0)</f>
        <v>24.141200000000001</v>
      </c>
      <c r="M8" s="61">
        <f>RANK(L8,L$8:L$42,0)</f>
        <v>1</v>
      </c>
      <c r="N8" s="60">
        <f>VLOOKUP($A8,'Return Data'!$B$7:$R$2292,17,0)</f>
        <v>16.468399999999999</v>
      </c>
      <c r="O8" s="61">
        <f>RANK(N8,N$8:N$42,0)</f>
        <v>1</v>
      </c>
      <c r="P8" s="60">
        <f>VLOOKUP($A8,'Return Data'!$B$7:$R$2292,14,0)</f>
        <v>10.0974</v>
      </c>
      <c r="Q8" s="61">
        <f>RANK(P8,P$8:P$42,0)</f>
        <v>1</v>
      </c>
      <c r="R8" s="60">
        <f>VLOOKUP($A8,'Return Data'!$B$7:$R$2292,16,0)</f>
        <v>9.6218000000000004</v>
      </c>
      <c r="S8" s="62">
        <f t="shared" ref="S8:S10" si="0">RANK(R8,R$8:R$42,0)</f>
        <v>1</v>
      </c>
    </row>
    <row r="9" spans="1:19" x14ac:dyDescent="0.3">
      <c r="A9" s="77" t="s">
        <v>1013</v>
      </c>
      <c r="B9" s="59">
        <f>VLOOKUP($A9,'Return Data'!$B$7:$R$2292,3,0)</f>
        <v>44827</v>
      </c>
      <c r="C9" s="60">
        <f>VLOOKUP($A9,'Return Data'!$B$7:$R$2292,4,0)</f>
        <v>0.5706</v>
      </c>
      <c r="D9" s="60"/>
      <c r="E9" s="61"/>
      <c r="F9" s="60"/>
      <c r="G9" s="61"/>
      <c r="H9" s="60"/>
      <c r="I9" s="61"/>
      <c r="J9" s="60"/>
      <c r="K9" s="61"/>
      <c r="L9" s="60"/>
      <c r="M9" s="61"/>
      <c r="N9" s="60"/>
      <c r="O9" s="61"/>
      <c r="P9" s="60"/>
      <c r="Q9" s="61"/>
      <c r="R9" s="60">
        <f>VLOOKUP($A9,'Return Data'!$B$7:$R$2292,16,0)</f>
        <v>-33.771900000000002</v>
      </c>
      <c r="S9" s="62">
        <f t="shared" si="0"/>
        <v>35</v>
      </c>
    </row>
    <row r="10" spans="1:19" x14ac:dyDescent="0.3">
      <c r="A10" s="77" t="s">
        <v>1015</v>
      </c>
      <c r="B10" s="59">
        <f>VLOOKUP($A10,'Return Data'!$B$7:$R$2292,3,0)</f>
        <v>44827</v>
      </c>
      <c r="C10" s="60">
        <f>VLOOKUP($A10,'Return Data'!$B$7:$R$2292,4,0)</f>
        <v>24.293800000000001</v>
      </c>
      <c r="D10" s="60">
        <f>VLOOKUP($A10,'Return Data'!$B$7:$R$2292,9,0)</f>
        <v>-0.1018</v>
      </c>
      <c r="E10" s="61">
        <f t="shared" ref="E10:E42" si="1">RANK(D10,D$8:D$42,0)</f>
        <v>17</v>
      </c>
      <c r="F10" s="60">
        <f>VLOOKUP($A10,'Return Data'!$B$7:$R$2292,10,0)</f>
        <v>7.0625</v>
      </c>
      <c r="G10" s="61">
        <f t="shared" ref="G10:G42" si="2">RANK(F10,F$8:F$42,0)</f>
        <v>16</v>
      </c>
      <c r="H10" s="60">
        <f>VLOOKUP($A10,'Return Data'!$B$7:$R$2292,11,0)</f>
        <v>3.1825000000000001</v>
      </c>
      <c r="I10" s="61">
        <f t="shared" ref="I10" si="3">RANK(H10,H$8:H$42,0)</f>
        <v>6</v>
      </c>
      <c r="J10" s="60">
        <f>VLOOKUP($A10,'Return Data'!$B$7:$R$2292,12,0)</f>
        <v>3.4609999999999999</v>
      </c>
      <c r="K10" s="61">
        <f t="shared" ref="K10" si="4">RANK(J10,J$8:J$42,0)</f>
        <v>4</v>
      </c>
      <c r="L10" s="60">
        <f>VLOOKUP($A10,'Return Data'!$B$7:$R$2292,13,0)</f>
        <v>3.4941</v>
      </c>
      <c r="M10" s="61">
        <f t="shared" ref="M10" si="5">RANK(L10,L$8:L$42,0)</f>
        <v>4</v>
      </c>
      <c r="N10" s="60">
        <f>VLOOKUP($A10,'Return Data'!$B$7:$R$2292,17,0)</f>
        <v>5.8705999999999996</v>
      </c>
      <c r="O10" s="61">
        <f t="shared" ref="O10" si="6">RANK(N10,N$8:N$42,0)</f>
        <v>6</v>
      </c>
      <c r="P10" s="60">
        <f>VLOOKUP($A10,'Return Data'!$B$7:$R$2292,14,0)</f>
        <v>7.4809000000000001</v>
      </c>
      <c r="Q10" s="61">
        <f t="shared" ref="Q10" si="7">RANK(P10,P$8:P$42,0)</f>
        <v>3</v>
      </c>
      <c r="R10" s="60">
        <f>VLOOKUP($A10,'Return Data'!$B$7:$R$2292,16,0)</f>
        <v>8.6412999999999993</v>
      </c>
      <c r="S10" s="62">
        <f t="shared" si="0"/>
        <v>4</v>
      </c>
    </row>
    <row r="11" spans="1:19" x14ac:dyDescent="0.3">
      <c r="A11" s="77" t="s">
        <v>1980</v>
      </c>
      <c r="B11" s="59">
        <f>VLOOKUP($A11,'Return Data'!$B$7:$R$2292,3,0)</f>
        <v>44827</v>
      </c>
      <c r="C11" s="60">
        <f>VLOOKUP($A11,'Return Data'!$B$7:$R$2292,4,0)</f>
        <v>16.3628</v>
      </c>
      <c r="D11" s="60">
        <f>VLOOKUP($A11,'Return Data'!$B$7:$R$2292,9,0)</f>
        <v>-0.41720000000000002</v>
      </c>
      <c r="E11" s="61">
        <f t="shared" si="1"/>
        <v>19</v>
      </c>
      <c r="F11" s="60">
        <f>VLOOKUP($A11,'Return Data'!$B$7:$R$2292,10,0)</f>
        <v>8.0272000000000006</v>
      </c>
      <c r="G11" s="61">
        <f t="shared" si="2"/>
        <v>10</v>
      </c>
      <c r="H11" s="60">
        <f>VLOOKUP($A11,'Return Data'!$B$7:$R$2292,11,0)</f>
        <v>1.3463000000000001</v>
      </c>
      <c r="I11" s="61">
        <f t="shared" ref="I11:I42" si="8">RANK(H11,H$8:H$42,0)</f>
        <v>13</v>
      </c>
      <c r="J11" s="60">
        <f>VLOOKUP($A11,'Return Data'!$B$7:$R$2292,12,0)</f>
        <v>1.5632999999999999</v>
      </c>
      <c r="K11" s="61">
        <f t="shared" ref="K11:K42" si="9">RANK(J11,J$8:J$42,0)</f>
        <v>14</v>
      </c>
      <c r="L11" s="60">
        <f>VLOOKUP($A11,'Return Data'!$B$7:$R$2292,13,0)</f>
        <v>1.5825</v>
      </c>
      <c r="M11" s="61">
        <f t="shared" ref="M11:M42" si="10">RANK(L11,L$8:L$42,0)</f>
        <v>15</v>
      </c>
      <c r="N11" s="60">
        <f>VLOOKUP($A11,'Return Data'!$B$7:$R$2292,17,0)</f>
        <v>3.3437000000000001</v>
      </c>
      <c r="O11" s="61">
        <f t="shared" ref="O11:O42" si="11">RANK(N11,N$8:N$42,0)</f>
        <v>18</v>
      </c>
      <c r="P11" s="60">
        <f>VLOOKUP($A11,'Return Data'!$B$7:$R$2292,14,0)</f>
        <v>4.6904000000000003</v>
      </c>
      <c r="Q11" s="61">
        <f t="shared" ref="Q11:Q42" si="12">RANK(P11,P$8:P$42,0)</f>
        <v>24</v>
      </c>
      <c r="R11" s="60">
        <f>VLOOKUP($A11,'Return Data'!$B$7:$R$2292,16,0)</f>
        <v>5.9142999999999999</v>
      </c>
      <c r="S11" s="62">
        <f t="shared" ref="S11:S42" si="13">RANK(R11,R$8:R$42,0)</f>
        <v>27</v>
      </c>
    </row>
    <row r="12" spans="1:19" x14ac:dyDescent="0.3">
      <c r="A12" s="77" t="s">
        <v>1017</v>
      </c>
      <c r="B12" s="59">
        <f>VLOOKUP($A12,'Return Data'!$B$7:$R$2292,3,0)</f>
        <v>44827</v>
      </c>
      <c r="C12" s="60">
        <f>VLOOKUP($A12,'Return Data'!$B$7:$R$2292,4,0)</f>
        <v>69.662899999999993</v>
      </c>
      <c r="D12" s="60">
        <f>VLOOKUP($A12,'Return Data'!$B$7:$R$2292,9,0)</f>
        <v>-4.2035999999999998</v>
      </c>
      <c r="E12" s="61">
        <f t="shared" si="1"/>
        <v>26</v>
      </c>
      <c r="F12" s="60">
        <f>VLOOKUP($A12,'Return Data'!$B$7:$R$2292,10,0)</f>
        <v>5.6022999999999996</v>
      </c>
      <c r="G12" s="61">
        <f t="shared" si="2"/>
        <v>21</v>
      </c>
      <c r="H12" s="60">
        <f>VLOOKUP($A12,'Return Data'!$B$7:$R$2292,11,0)</f>
        <v>0.85140000000000005</v>
      </c>
      <c r="I12" s="61">
        <f t="shared" si="8"/>
        <v>19</v>
      </c>
      <c r="J12" s="60">
        <f>VLOOKUP($A12,'Return Data'!$B$7:$R$2292,12,0)</f>
        <v>1.5051000000000001</v>
      </c>
      <c r="K12" s="61">
        <f t="shared" si="9"/>
        <v>15</v>
      </c>
      <c r="L12" s="60">
        <f>VLOOKUP($A12,'Return Data'!$B$7:$R$2292,13,0)</f>
        <v>1.6619999999999999</v>
      </c>
      <c r="M12" s="61">
        <f t="shared" si="10"/>
        <v>14</v>
      </c>
      <c r="N12" s="60">
        <f>VLOOKUP($A12,'Return Data'!$B$7:$R$2292,17,0)</f>
        <v>3.7330000000000001</v>
      </c>
      <c r="O12" s="61">
        <f t="shared" si="11"/>
        <v>16</v>
      </c>
      <c r="P12" s="60">
        <f>VLOOKUP($A12,'Return Data'!$B$7:$R$2292,14,0)</f>
        <v>5.7135999999999996</v>
      </c>
      <c r="Q12" s="61">
        <f t="shared" si="12"/>
        <v>17</v>
      </c>
      <c r="R12" s="60">
        <f>VLOOKUP($A12,'Return Data'!$B$7:$R$2292,16,0)</f>
        <v>6.8536000000000001</v>
      </c>
      <c r="S12" s="62">
        <f t="shared" si="13"/>
        <v>22</v>
      </c>
    </row>
    <row r="13" spans="1:19" x14ac:dyDescent="0.3">
      <c r="A13" s="77" t="s">
        <v>1022</v>
      </c>
      <c r="B13" s="59">
        <f>VLOOKUP($A13,'Return Data'!$B$7:$R$2292,3,0)</f>
        <v>0</v>
      </c>
      <c r="C13" s="60">
        <f>VLOOKUP($A13,'Return Data'!$B$7:$R$2292,4,0)</f>
        <v>0</v>
      </c>
      <c r="D13" s="60">
        <f>VLOOKUP($A13,'Return Data'!$B$7:$R$2292,9,0)</f>
        <v>0</v>
      </c>
      <c r="E13" s="61">
        <f t="shared" si="1"/>
        <v>11</v>
      </c>
      <c r="F13" s="60">
        <f>VLOOKUP($A13,'Return Data'!$B$7:$R$2292,10,0)</f>
        <v>0</v>
      </c>
      <c r="G13" s="61">
        <f t="shared" si="2"/>
        <v>30</v>
      </c>
      <c r="H13" s="60">
        <f>VLOOKUP($A13,'Return Data'!$B$7:$R$2292,11,0)</f>
        <v>0</v>
      </c>
      <c r="I13" s="61">
        <f t="shared" si="8"/>
        <v>25</v>
      </c>
      <c r="J13" s="60">
        <f>VLOOKUP($A13,'Return Data'!$B$7:$R$2292,12,0)</f>
        <v>0</v>
      </c>
      <c r="K13" s="61">
        <f t="shared" si="9"/>
        <v>23</v>
      </c>
      <c r="L13" s="60">
        <f>VLOOKUP($A13,'Return Data'!$B$7:$R$2292,13,0)</f>
        <v>0</v>
      </c>
      <c r="M13" s="61">
        <f t="shared" si="10"/>
        <v>24</v>
      </c>
      <c r="N13" s="60">
        <f>VLOOKUP($A13,'Return Data'!$B$7:$R$2292,17,0)</f>
        <v>0</v>
      </c>
      <c r="O13" s="61">
        <f t="shared" si="11"/>
        <v>30</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44827</v>
      </c>
      <c r="C14" s="60">
        <f>VLOOKUP($A14,'Return Data'!$B$7:$R$2292,4,0)</f>
        <v>48.791600000000003</v>
      </c>
      <c r="D14" s="60">
        <f>VLOOKUP($A14,'Return Data'!$B$7:$R$2292,9,0)</f>
        <v>-1.5230999999999999</v>
      </c>
      <c r="E14" s="61">
        <f t="shared" si="1"/>
        <v>24</v>
      </c>
      <c r="F14" s="60">
        <f>VLOOKUP($A14,'Return Data'!$B$7:$R$2292,10,0)</f>
        <v>7.1470000000000002</v>
      </c>
      <c r="G14" s="61">
        <f t="shared" si="2"/>
        <v>15</v>
      </c>
      <c r="H14" s="60">
        <f>VLOOKUP($A14,'Return Data'!$B$7:$R$2292,11,0)</f>
        <v>1.3552999999999999</v>
      </c>
      <c r="I14" s="61">
        <f t="shared" si="8"/>
        <v>12</v>
      </c>
      <c r="J14" s="60">
        <f>VLOOKUP($A14,'Return Data'!$B$7:$R$2292,12,0)</f>
        <v>2.0522999999999998</v>
      </c>
      <c r="K14" s="61">
        <f t="shared" si="9"/>
        <v>12</v>
      </c>
      <c r="L14" s="60">
        <f>VLOOKUP($A14,'Return Data'!$B$7:$R$2292,13,0)</f>
        <v>2.3346</v>
      </c>
      <c r="M14" s="61">
        <f t="shared" si="10"/>
        <v>9</v>
      </c>
      <c r="N14" s="60">
        <f>VLOOKUP($A14,'Return Data'!$B$7:$R$2292,17,0)</f>
        <v>5.4554</v>
      </c>
      <c r="O14" s="61">
        <f t="shared" si="11"/>
        <v>8</v>
      </c>
      <c r="P14" s="60">
        <f>VLOOKUP($A14,'Return Data'!$B$7:$R$2292,14,0)</f>
        <v>6.9372999999999996</v>
      </c>
      <c r="Q14" s="61">
        <f t="shared" si="12"/>
        <v>7</v>
      </c>
      <c r="R14" s="60">
        <f>VLOOKUP($A14,'Return Data'!$B$7:$R$2292,16,0)</f>
        <v>8.1908999999999992</v>
      </c>
      <c r="S14" s="62">
        <f t="shared" si="13"/>
        <v>7</v>
      </c>
    </row>
    <row r="15" spans="1:19" x14ac:dyDescent="0.3">
      <c r="A15" s="77" t="s">
        <v>1026</v>
      </c>
      <c r="B15" s="59">
        <f>VLOOKUP($A15,'Return Data'!$B$7:$R$2292,3,0)</f>
        <v>44827</v>
      </c>
      <c r="C15" s="60">
        <f>VLOOKUP($A15,'Return Data'!$B$7:$R$2292,4,0)</f>
        <v>39.145899999999997</v>
      </c>
      <c r="D15" s="60">
        <f>VLOOKUP($A15,'Return Data'!$B$7:$R$2292,9,0)</f>
        <v>1.0989</v>
      </c>
      <c r="E15" s="61">
        <f t="shared" si="1"/>
        <v>8</v>
      </c>
      <c r="F15" s="60">
        <f>VLOOKUP($A15,'Return Data'!$B$7:$R$2292,10,0)</f>
        <v>8.2728000000000002</v>
      </c>
      <c r="G15" s="61">
        <f t="shared" si="2"/>
        <v>9</v>
      </c>
      <c r="H15" s="60">
        <f>VLOOKUP($A15,'Return Data'!$B$7:$R$2292,11,0)</f>
        <v>3.9597000000000002</v>
      </c>
      <c r="I15" s="61">
        <f t="shared" si="8"/>
        <v>3</v>
      </c>
      <c r="J15" s="60">
        <f>VLOOKUP($A15,'Return Data'!$B$7:$R$2292,12,0)</f>
        <v>3.7761999999999998</v>
      </c>
      <c r="K15" s="61">
        <f t="shared" si="9"/>
        <v>3</v>
      </c>
      <c r="L15" s="60">
        <f>VLOOKUP($A15,'Return Data'!$B$7:$R$2292,13,0)</f>
        <v>3.6869999999999998</v>
      </c>
      <c r="M15" s="61">
        <f t="shared" si="10"/>
        <v>3</v>
      </c>
      <c r="N15" s="60">
        <f>VLOOKUP($A15,'Return Data'!$B$7:$R$2292,17,0)</f>
        <v>6.0880999999999998</v>
      </c>
      <c r="O15" s="61">
        <f t="shared" si="11"/>
        <v>4</v>
      </c>
      <c r="P15" s="60">
        <f>VLOOKUP($A15,'Return Data'!$B$7:$R$2292,14,0)</f>
        <v>7.8078000000000003</v>
      </c>
      <c r="Q15" s="61">
        <f t="shared" si="12"/>
        <v>2</v>
      </c>
      <c r="R15" s="60">
        <f>VLOOKUP($A15,'Return Data'!$B$7:$R$2292,16,0)</f>
        <v>8.5655000000000001</v>
      </c>
      <c r="S15" s="62">
        <f t="shared" si="13"/>
        <v>5</v>
      </c>
    </row>
    <row r="16" spans="1:19" x14ac:dyDescent="0.3">
      <c r="A16" s="77" t="s">
        <v>1027</v>
      </c>
      <c r="B16" s="59">
        <f>VLOOKUP($A16,'Return Data'!$B$7:$R$2292,3,0)</f>
        <v>44827</v>
      </c>
      <c r="C16" s="60">
        <f>VLOOKUP($A16,'Return Data'!$B$7:$R$2292,4,0)</f>
        <v>40.048200000000001</v>
      </c>
      <c r="D16" s="60">
        <f>VLOOKUP($A16,'Return Data'!$B$7:$R$2292,9,0)</f>
        <v>-10.224</v>
      </c>
      <c r="E16" s="61">
        <f t="shared" si="1"/>
        <v>34</v>
      </c>
      <c r="F16" s="60">
        <f>VLOOKUP($A16,'Return Data'!$B$7:$R$2292,10,0)</f>
        <v>3.5402</v>
      </c>
      <c r="G16" s="61">
        <f t="shared" si="2"/>
        <v>29</v>
      </c>
      <c r="H16" s="60">
        <f>VLOOKUP($A16,'Return Data'!$B$7:$R$2292,11,0)</f>
        <v>-2.1572</v>
      </c>
      <c r="I16" s="61">
        <f t="shared" si="8"/>
        <v>33</v>
      </c>
      <c r="J16" s="60">
        <f>VLOOKUP($A16,'Return Data'!$B$7:$R$2292,12,0)</f>
        <v>-0.23139999999999999</v>
      </c>
      <c r="K16" s="61">
        <f t="shared" si="9"/>
        <v>29</v>
      </c>
      <c r="L16" s="60">
        <f>VLOOKUP($A16,'Return Data'!$B$7:$R$2292,13,0)</f>
        <v>0.30709999999999998</v>
      </c>
      <c r="M16" s="61">
        <f t="shared" si="10"/>
        <v>23</v>
      </c>
      <c r="N16" s="60">
        <f>VLOOKUP($A16,'Return Data'!$B$7:$R$2292,17,0)</f>
        <v>2.8856000000000002</v>
      </c>
      <c r="O16" s="61">
        <f t="shared" si="11"/>
        <v>22</v>
      </c>
      <c r="P16" s="60">
        <f>VLOOKUP($A16,'Return Data'!$B$7:$R$2292,14,0)</f>
        <v>5.3449999999999998</v>
      </c>
      <c r="Q16" s="61">
        <f t="shared" si="12"/>
        <v>19</v>
      </c>
      <c r="R16" s="60">
        <f>VLOOKUP($A16,'Return Data'!$B$7:$R$2292,16,0)</f>
        <v>7.5797999999999996</v>
      </c>
      <c r="S16" s="62">
        <f t="shared" si="13"/>
        <v>18</v>
      </c>
    </row>
    <row r="17" spans="1:19" x14ac:dyDescent="0.3">
      <c r="A17" s="77" t="s">
        <v>1032</v>
      </c>
      <c r="B17" s="59">
        <f>VLOOKUP($A17,'Return Data'!$B$7:$R$2292,3,0)</f>
        <v>44827</v>
      </c>
      <c r="C17" s="60">
        <f>VLOOKUP($A17,'Return Data'!$B$7:$R$2292,4,0)</f>
        <v>19.959199999999999</v>
      </c>
      <c r="D17" s="60">
        <f>VLOOKUP($A17,'Return Data'!$B$7:$R$2292,9,0)</f>
        <v>-1.3258000000000001</v>
      </c>
      <c r="E17" s="61">
        <f t="shared" si="1"/>
        <v>23</v>
      </c>
      <c r="F17" s="60">
        <f>VLOOKUP($A17,'Return Data'!$B$7:$R$2292,10,0)</f>
        <v>7.7682000000000002</v>
      </c>
      <c r="G17" s="61">
        <f t="shared" si="2"/>
        <v>12</v>
      </c>
      <c r="H17" s="60">
        <f>VLOOKUP($A17,'Return Data'!$B$7:$R$2292,11,0)</f>
        <v>2.2322000000000002</v>
      </c>
      <c r="I17" s="61">
        <f t="shared" si="8"/>
        <v>9</v>
      </c>
      <c r="J17" s="60">
        <f>VLOOKUP($A17,'Return Data'!$B$7:$R$2292,12,0)</f>
        <v>3.1013000000000002</v>
      </c>
      <c r="K17" s="61">
        <f t="shared" si="9"/>
        <v>5</v>
      </c>
      <c r="L17" s="60">
        <f>VLOOKUP($A17,'Return Data'!$B$7:$R$2292,13,0)</f>
        <v>3.1814</v>
      </c>
      <c r="M17" s="61">
        <f t="shared" si="10"/>
        <v>5</v>
      </c>
      <c r="N17" s="60">
        <f>VLOOKUP($A17,'Return Data'!$B$7:$R$2292,17,0)</f>
        <v>5.9154</v>
      </c>
      <c r="O17" s="61">
        <f t="shared" si="11"/>
        <v>5</v>
      </c>
      <c r="P17" s="60">
        <f>VLOOKUP($A17,'Return Data'!$B$7:$R$2292,14,0)</f>
        <v>6.8880999999999997</v>
      </c>
      <c r="Q17" s="61">
        <f t="shared" si="12"/>
        <v>8</v>
      </c>
      <c r="R17" s="60">
        <f>VLOOKUP($A17,'Return Data'!$B$7:$R$2292,16,0)</f>
        <v>8.4547000000000008</v>
      </c>
      <c r="S17" s="62">
        <f t="shared" si="13"/>
        <v>6</v>
      </c>
    </row>
    <row r="18" spans="1:19" x14ac:dyDescent="0.3">
      <c r="A18" s="77" t="s">
        <v>1033</v>
      </c>
      <c r="B18" s="59">
        <f>VLOOKUP($A18,'Return Data'!$B$7:$R$2292,3,0)</f>
        <v>44827</v>
      </c>
      <c r="C18" s="60">
        <f>VLOOKUP($A18,'Return Data'!$B$7:$R$2292,4,0)</f>
        <v>17.675599999999999</v>
      </c>
      <c r="D18" s="60">
        <f>VLOOKUP($A18,'Return Data'!$B$7:$R$2292,9,0)</f>
        <v>7.3300000000000004E-2</v>
      </c>
      <c r="E18" s="61">
        <f t="shared" si="1"/>
        <v>10</v>
      </c>
      <c r="F18" s="60">
        <f>VLOOKUP($A18,'Return Data'!$B$7:$R$2292,10,0)</f>
        <v>6.6108000000000002</v>
      </c>
      <c r="G18" s="61">
        <f t="shared" si="2"/>
        <v>18</v>
      </c>
      <c r="H18" s="60">
        <f>VLOOKUP($A18,'Return Data'!$B$7:$R$2292,11,0)</f>
        <v>0.96870000000000001</v>
      </c>
      <c r="I18" s="61">
        <f t="shared" si="8"/>
        <v>18</v>
      </c>
      <c r="J18" s="60">
        <f>VLOOKUP($A18,'Return Data'!$B$7:$R$2292,12,0)</f>
        <v>1.8676999999999999</v>
      </c>
      <c r="K18" s="61">
        <f t="shared" si="9"/>
        <v>13</v>
      </c>
      <c r="L18" s="60">
        <f>VLOOKUP($A18,'Return Data'!$B$7:$R$2292,13,0)</f>
        <v>2.2042000000000002</v>
      </c>
      <c r="M18" s="61">
        <f t="shared" si="10"/>
        <v>10</v>
      </c>
      <c r="N18" s="60">
        <f>VLOOKUP($A18,'Return Data'!$B$7:$R$2292,17,0)</f>
        <v>5.5507999999999997</v>
      </c>
      <c r="O18" s="61">
        <f t="shared" si="11"/>
        <v>7</v>
      </c>
      <c r="P18" s="60">
        <f>VLOOKUP($A18,'Return Data'!$B$7:$R$2292,14,0)</f>
        <v>6.8358999999999996</v>
      </c>
      <c r="Q18" s="61">
        <f t="shared" si="12"/>
        <v>9</v>
      </c>
      <c r="R18" s="60">
        <f>VLOOKUP($A18,'Return Data'!$B$7:$R$2292,16,0)</f>
        <v>7.7363999999999997</v>
      </c>
      <c r="S18" s="62">
        <f t="shared" si="13"/>
        <v>16</v>
      </c>
    </row>
    <row r="19" spans="1:19" x14ac:dyDescent="0.3">
      <c r="A19" s="77" t="s">
        <v>1036</v>
      </c>
      <c r="B19" s="59">
        <f>VLOOKUP($A19,'Return Data'!$B$7:$R$2292,3,0)</f>
        <v>44827</v>
      </c>
      <c r="C19" s="60">
        <f>VLOOKUP($A19,'Return Data'!$B$7:$R$2292,4,0)</f>
        <v>13.3931</v>
      </c>
      <c r="D19" s="60">
        <f>VLOOKUP($A19,'Return Data'!$B$7:$R$2292,9,0)</f>
        <v>-0.97499999999999998</v>
      </c>
      <c r="E19" s="61">
        <f t="shared" si="1"/>
        <v>22</v>
      </c>
      <c r="F19" s="60">
        <f>VLOOKUP($A19,'Return Data'!$B$7:$R$2292,10,0)</f>
        <v>4.1788999999999996</v>
      </c>
      <c r="G19" s="61">
        <f t="shared" si="2"/>
        <v>26</v>
      </c>
      <c r="H19" s="60">
        <f>VLOOKUP($A19,'Return Data'!$B$7:$R$2292,11,0)</f>
        <v>5.04E-2</v>
      </c>
      <c r="I19" s="61">
        <f t="shared" si="8"/>
        <v>24</v>
      </c>
      <c r="J19" s="60">
        <f>VLOOKUP($A19,'Return Data'!$B$7:$R$2292,12,0)</f>
        <v>1.1536999999999999</v>
      </c>
      <c r="K19" s="61">
        <f t="shared" si="9"/>
        <v>17</v>
      </c>
      <c r="L19" s="60">
        <f>VLOOKUP($A19,'Return Data'!$B$7:$R$2292,13,0)</f>
        <v>1.0968</v>
      </c>
      <c r="M19" s="61">
        <f t="shared" si="10"/>
        <v>19</v>
      </c>
      <c r="N19" s="60">
        <f>VLOOKUP($A19,'Return Data'!$B$7:$R$2292,17,0)</f>
        <v>10.9064</v>
      </c>
      <c r="O19" s="61">
        <f t="shared" si="11"/>
        <v>2</v>
      </c>
      <c r="P19" s="60">
        <f>VLOOKUP($A19,'Return Data'!$B$7:$R$2292,14,0)</f>
        <v>-2.7902</v>
      </c>
      <c r="Q19" s="61">
        <f t="shared" si="12"/>
        <v>30</v>
      </c>
      <c r="R19" s="60">
        <f>VLOOKUP($A19,'Return Data'!$B$7:$R$2292,16,0)</f>
        <v>3.605</v>
      </c>
      <c r="S19" s="62">
        <f t="shared" si="13"/>
        <v>29</v>
      </c>
    </row>
    <row r="20" spans="1:19" x14ac:dyDescent="0.3">
      <c r="A20" s="77" t="s">
        <v>1038</v>
      </c>
      <c r="B20" s="59">
        <f>VLOOKUP($A20,'Return Data'!$B$7:$R$2292,3,0)</f>
        <v>0</v>
      </c>
      <c r="C20" s="60">
        <f>VLOOKUP($A20,'Return Data'!$B$7:$R$2292,4,0)</f>
        <v>0</v>
      </c>
      <c r="D20" s="60">
        <f>VLOOKUP($A20,'Return Data'!$B$7:$R$2292,9,0)</f>
        <v>0</v>
      </c>
      <c r="E20" s="61">
        <f t="shared" si="1"/>
        <v>11</v>
      </c>
      <c r="F20" s="60">
        <f>VLOOKUP($A20,'Return Data'!$B$7:$R$2292,10,0)</f>
        <v>0</v>
      </c>
      <c r="G20" s="61">
        <f t="shared" si="2"/>
        <v>30</v>
      </c>
      <c r="H20" s="60">
        <f>VLOOKUP($A20,'Return Data'!$B$7:$R$2292,11,0)</f>
        <v>0</v>
      </c>
      <c r="I20" s="61">
        <f t="shared" si="8"/>
        <v>25</v>
      </c>
      <c r="J20" s="60">
        <f>VLOOKUP($A20,'Return Data'!$B$7:$R$2292,12,0)</f>
        <v>0</v>
      </c>
      <c r="K20" s="61">
        <f t="shared" si="9"/>
        <v>23</v>
      </c>
      <c r="L20" s="60">
        <f>VLOOKUP($A20,'Return Data'!$B$7:$R$2292,13,0)</f>
        <v>0</v>
      </c>
      <c r="M20" s="61">
        <f t="shared" si="10"/>
        <v>24</v>
      </c>
      <c r="N20" s="60"/>
      <c r="O20" s="61"/>
      <c r="P20" s="60"/>
      <c r="Q20" s="61"/>
      <c r="R20" s="60">
        <f>VLOOKUP($A20,'Return Data'!$B$7:$R$2292,16,0)</f>
        <v>0</v>
      </c>
      <c r="S20" s="62">
        <f t="shared" si="13"/>
        <v>30</v>
      </c>
    </row>
    <row r="21" spans="1:19" x14ac:dyDescent="0.3">
      <c r="A21" s="77" t="s">
        <v>1041</v>
      </c>
      <c r="B21" s="59">
        <f>VLOOKUP($A21,'Return Data'!$B$7:$R$2292,3,0)</f>
        <v>44827</v>
      </c>
      <c r="C21" s="60">
        <f>VLOOKUP($A21,'Return Data'!$B$7:$R$2292,4,0)</f>
        <v>44.109000000000002</v>
      </c>
      <c r="D21" s="60">
        <f>VLOOKUP($A21,'Return Data'!$B$7:$R$2292,9,0)</f>
        <v>0.3231</v>
      </c>
      <c r="E21" s="61">
        <f t="shared" si="1"/>
        <v>9</v>
      </c>
      <c r="F21" s="60">
        <f>VLOOKUP($A21,'Return Data'!$B$7:$R$2292,10,0)</f>
        <v>6.2603</v>
      </c>
      <c r="G21" s="61">
        <f t="shared" si="2"/>
        <v>19</v>
      </c>
      <c r="H21" s="60">
        <f>VLOOKUP($A21,'Return Data'!$B$7:$R$2292,11,0)</f>
        <v>1.9579</v>
      </c>
      <c r="I21" s="61">
        <f t="shared" si="8"/>
        <v>10</v>
      </c>
      <c r="J21" s="60">
        <f>VLOOKUP($A21,'Return Data'!$B$7:$R$2292,12,0)</f>
        <v>2.4693999999999998</v>
      </c>
      <c r="K21" s="61">
        <f t="shared" si="9"/>
        <v>7</v>
      </c>
      <c r="L21" s="60">
        <f>VLOOKUP($A21,'Return Data'!$B$7:$R$2292,13,0)</f>
        <v>2.5272999999999999</v>
      </c>
      <c r="M21" s="61">
        <f t="shared" si="10"/>
        <v>8</v>
      </c>
      <c r="N21" s="60">
        <f>VLOOKUP($A21,'Return Data'!$B$7:$R$2292,17,0)</f>
        <v>4.8674999999999997</v>
      </c>
      <c r="O21" s="61">
        <f t="shared" si="11"/>
        <v>11</v>
      </c>
      <c r="P21" s="60">
        <f>VLOOKUP($A21,'Return Data'!$B$7:$R$2292,14,0)</f>
        <v>7.3049999999999997</v>
      </c>
      <c r="Q21" s="61">
        <f t="shared" si="12"/>
        <v>5</v>
      </c>
      <c r="R21" s="60">
        <f>VLOOKUP($A21,'Return Data'!$B$7:$R$2292,16,0)</f>
        <v>9.1504999999999992</v>
      </c>
      <c r="S21" s="62">
        <f t="shared" si="13"/>
        <v>2</v>
      </c>
    </row>
    <row r="22" spans="1:19" x14ac:dyDescent="0.3">
      <c r="A22" s="77" t="s">
        <v>1044</v>
      </c>
      <c r="B22" s="59">
        <f>VLOOKUP($A22,'Return Data'!$B$7:$R$2292,3,0)</f>
        <v>44827</v>
      </c>
      <c r="C22" s="60">
        <f>VLOOKUP($A22,'Return Data'!$B$7:$R$2292,4,0)</f>
        <v>63.681100000000001</v>
      </c>
      <c r="D22" s="60">
        <f>VLOOKUP($A22,'Return Data'!$B$7:$R$2292,9,0)</f>
        <v>-6.0224000000000002</v>
      </c>
      <c r="E22" s="61">
        <f t="shared" si="1"/>
        <v>30</v>
      </c>
      <c r="F22" s="60">
        <f>VLOOKUP($A22,'Return Data'!$B$7:$R$2292,10,0)</f>
        <v>4.2573999999999996</v>
      </c>
      <c r="G22" s="61">
        <f t="shared" si="2"/>
        <v>25</v>
      </c>
      <c r="H22" s="60">
        <f>VLOOKUP($A22,'Return Data'!$B$7:$R$2292,11,0)</f>
        <v>-1.1511</v>
      </c>
      <c r="I22" s="61">
        <f t="shared" si="8"/>
        <v>30</v>
      </c>
      <c r="J22" s="60">
        <f>VLOOKUP($A22,'Return Data'!$B$7:$R$2292,12,0)</f>
        <v>-0.22239999999999999</v>
      </c>
      <c r="K22" s="61">
        <f t="shared" si="9"/>
        <v>28</v>
      </c>
      <c r="L22" s="60">
        <f>VLOOKUP($A22,'Return Data'!$B$7:$R$2292,13,0)</f>
        <v>-7.8899999999999998E-2</v>
      </c>
      <c r="M22" s="61">
        <f t="shared" si="10"/>
        <v>29</v>
      </c>
      <c r="N22" s="60">
        <f>VLOOKUP($A22,'Return Data'!$B$7:$R$2292,17,0)</f>
        <v>2.2391000000000001</v>
      </c>
      <c r="O22" s="61">
        <f t="shared" si="11"/>
        <v>26</v>
      </c>
      <c r="P22" s="60">
        <f>VLOOKUP($A22,'Return Data'!$B$7:$R$2292,14,0)</f>
        <v>3.9356</v>
      </c>
      <c r="Q22" s="61">
        <f t="shared" si="12"/>
        <v>26</v>
      </c>
      <c r="R22" s="60">
        <f>VLOOKUP($A22,'Return Data'!$B$7:$R$2292,16,0)</f>
        <v>6.8781999999999996</v>
      </c>
      <c r="S22" s="62">
        <f t="shared" si="13"/>
        <v>21</v>
      </c>
    </row>
    <row r="23" spans="1:19" x14ac:dyDescent="0.3">
      <c r="A23" s="77" t="s">
        <v>1045</v>
      </c>
      <c r="B23" s="59">
        <f>VLOOKUP($A23,'Return Data'!$B$7:$R$2292,3,0)</f>
        <v>44827</v>
      </c>
      <c r="C23" s="60">
        <f>VLOOKUP($A23,'Return Data'!$B$7:$R$2292,4,0)</f>
        <v>32.764499999999998</v>
      </c>
      <c r="D23" s="60">
        <f>VLOOKUP($A23,'Return Data'!$B$7:$R$2292,9,0)</f>
        <v>-0.67879999999999996</v>
      </c>
      <c r="E23" s="61">
        <f t="shared" si="1"/>
        <v>21</v>
      </c>
      <c r="F23" s="60">
        <f>VLOOKUP($A23,'Return Data'!$B$7:$R$2292,10,0)</f>
        <v>7.5730000000000004</v>
      </c>
      <c r="G23" s="61">
        <f t="shared" si="2"/>
        <v>13</v>
      </c>
      <c r="H23" s="60">
        <f>VLOOKUP($A23,'Return Data'!$B$7:$R$2292,11,0)</f>
        <v>1.6537999999999999</v>
      </c>
      <c r="I23" s="61">
        <f t="shared" si="8"/>
        <v>11</v>
      </c>
      <c r="J23" s="60">
        <f>VLOOKUP($A23,'Return Data'!$B$7:$R$2292,12,0)</f>
        <v>2.2709999999999999</v>
      </c>
      <c r="K23" s="61">
        <f t="shared" si="9"/>
        <v>8</v>
      </c>
      <c r="L23" s="60">
        <f>VLOOKUP($A23,'Return Data'!$B$7:$R$2292,13,0)</f>
        <v>2.5901000000000001</v>
      </c>
      <c r="M23" s="61">
        <f t="shared" si="10"/>
        <v>7</v>
      </c>
      <c r="N23" s="60">
        <f>VLOOKUP($A23,'Return Data'!$B$7:$R$2292,17,0)</f>
        <v>5.2493999999999996</v>
      </c>
      <c r="O23" s="61">
        <f t="shared" si="11"/>
        <v>10</v>
      </c>
      <c r="P23" s="60">
        <f>VLOOKUP($A23,'Return Data'!$B$7:$R$2292,14,0)</f>
        <v>7.4420999999999999</v>
      </c>
      <c r="Q23" s="61">
        <f t="shared" si="12"/>
        <v>4</v>
      </c>
      <c r="R23" s="60">
        <f>VLOOKUP($A23,'Return Data'!$B$7:$R$2292,16,0)</f>
        <v>6.4375</v>
      </c>
      <c r="S23" s="62">
        <f t="shared" si="13"/>
        <v>25</v>
      </c>
    </row>
    <row r="24" spans="1:19" x14ac:dyDescent="0.3">
      <c r="A24" s="77" t="s">
        <v>1046</v>
      </c>
      <c r="B24" s="59">
        <f>VLOOKUP($A24,'Return Data'!$B$7:$R$2292,3,0)</f>
        <v>0</v>
      </c>
      <c r="C24" s="60">
        <f>VLOOKUP($A24,'Return Data'!$B$7:$R$2292,4,0)</f>
        <v>0</v>
      </c>
      <c r="D24" s="60">
        <f>VLOOKUP($A24,'Return Data'!$B$7:$R$2292,9,0)</f>
        <v>0</v>
      </c>
      <c r="E24" s="61">
        <f t="shared" si="1"/>
        <v>11</v>
      </c>
      <c r="F24" s="60">
        <f>VLOOKUP($A24,'Return Data'!$B$7:$R$2292,10,0)</f>
        <v>0</v>
      </c>
      <c r="G24" s="61">
        <f t="shared" si="2"/>
        <v>30</v>
      </c>
      <c r="H24" s="60">
        <f>VLOOKUP($A24,'Return Data'!$B$7:$R$2292,11,0)</f>
        <v>0</v>
      </c>
      <c r="I24" s="61">
        <f t="shared" si="8"/>
        <v>25</v>
      </c>
      <c r="J24" s="60">
        <f>VLOOKUP($A24,'Return Data'!$B$7:$R$2292,12,0)</f>
        <v>0</v>
      </c>
      <c r="K24" s="61">
        <f t="shared" si="9"/>
        <v>23</v>
      </c>
      <c r="L24" s="60">
        <f>VLOOKUP($A24,'Return Data'!$B$7:$R$2292,13,0)</f>
        <v>0</v>
      </c>
      <c r="M24" s="61">
        <f t="shared" si="10"/>
        <v>24</v>
      </c>
      <c r="N24" s="60">
        <f>VLOOKUP($A24,'Return Data'!$B$7:$R$2292,17,0)</f>
        <v>0</v>
      </c>
      <c r="O24" s="61">
        <f t="shared" si="11"/>
        <v>30</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11</v>
      </c>
      <c r="F25" s="60">
        <f>VLOOKUP($A25,'Return Data'!$B$7:$R$2292,10,0)</f>
        <v>0</v>
      </c>
      <c r="G25" s="61">
        <f t="shared" si="2"/>
        <v>30</v>
      </c>
      <c r="H25" s="60">
        <f>VLOOKUP($A25,'Return Data'!$B$7:$R$2292,11,0)</f>
        <v>0</v>
      </c>
      <c r="I25" s="61">
        <f t="shared" si="8"/>
        <v>25</v>
      </c>
      <c r="J25" s="60">
        <f>VLOOKUP($A25,'Return Data'!$B$7:$R$2292,12,0)</f>
        <v>0</v>
      </c>
      <c r="K25" s="61">
        <f t="shared" si="9"/>
        <v>23</v>
      </c>
      <c r="L25" s="60">
        <f>VLOOKUP($A25,'Return Data'!$B$7:$R$2292,13,0)</f>
        <v>0</v>
      </c>
      <c r="M25" s="61">
        <f t="shared" si="10"/>
        <v>24</v>
      </c>
      <c r="N25" s="60"/>
      <c r="O25" s="61"/>
      <c r="P25" s="60"/>
      <c r="Q25" s="61"/>
      <c r="R25" s="60">
        <f>VLOOKUP($A25,'Return Data'!$B$7:$R$2292,16,0)</f>
        <v>0</v>
      </c>
      <c r="S25" s="62">
        <f t="shared" si="13"/>
        <v>30</v>
      </c>
    </row>
    <row r="26" spans="1:19" x14ac:dyDescent="0.3">
      <c r="A26" s="77" t="s">
        <v>1053</v>
      </c>
      <c r="B26" s="59">
        <f>VLOOKUP($A26,'Return Data'!$B$7:$R$2292,3,0)</f>
        <v>44827</v>
      </c>
      <c r="C26" s="60">
        <f>VLOOKUP($A26,'Return Data'!$B$7:$R$2292,4,0)</f>
        <v>15.8317</v>
      </c>
      <c r="D26" s="60">
        <f>VLOOKUP($A26,'Return Data'!$B$7:$R$2292,9,0)</f>
        <v>-1.9898</v>
      </c>
      <c r="E26" s="61">
        <f t="shared" si="1"/>
        <v>25</v>
      </c>
      <c r="F26" s="60">
        <f>VLOOKUP($A26,'Return Data'!$B$7:$R$2292,10,0)</f>
        <v>5.4492000000000003</v>
      </c>
      <c r="G26" s="61">
        <f t="shared" si="2"/>
        <v>22</v>
      </c>
      <c r="H26" s="60">
        <f>VLOOKUP($A26,'Return Data'!$B$7:$R$2292,11,0)</f>
        <v>1.1012</v>
      </c>
      <c r="I26" s="61">
        <f t="shared" si="8"/>
        <v>15</v>
      </c>
      <c r="J26" s="60">
        <f>VLOOKUP($A26,'Return Data'!$B$7:$R$2292,12,0)</f>
        <v>1.4915</v>
      </c>
      <c r="K26" s="61">
        <f t="shared" si="9"/>
        <v>16</v>
      </c>
      <c r="L26" s="60">
        <f>VLOOKUP($A26,'Return Data'!$B$7:$R$2292,13,0)</f>
        <v>3.1341000000000001</v>
      </c>
      <c r="M26" s="61">
        <f t="shared" si="10"/>
        <v>6</v>
      </c>
      <c r="N26" s="60">
        <f>VLOOKUP($A26,'Return Data'!$B$7:$R$2292,17,0)</f>
        <v>5.2539999999999996</v>
      </c>
      <c r="O26" s="61">
        <f t="shared" si="11"/>
        <v>9</v>
      </c>
      <c r="P26" s="60">
        <f>VLOOKUP($A26,'Return Data'!$B$7:$R$2292,14,0)</f>
        <v>3.4458000000000002</v>
      </c>
      <c r="Q26" s="61">
        <f t="shared" si="12"/>
        <v>27</v>
      </c>
      <c r="R26" s="60">
        <f>VLOOKUP($A26,'Return Data'!$B$7:$R$2292,16,0)</f>
        <v>6.3280000000000003</v>
      </c>
      <c r="S26" s="62">
        <f t="shared" si="13"/>
        <v>26</v>
      </c>
    </row>
    <row r="27" spans="1:19" x14ac:dyDescent="0.3">
      <c r="A27" s="77" t="s">
        <v>1058</v>
      </c>
      <c r="B27" s="59">
        <f>VLOOKUP($A27,'Return Data'!$B$7:$R$2292,3,0)</f>
        <v>44827</v>
      </c>
      <c r="C27" s="60">
        <f>VLOOKUP($A27,'Return Data'!$B$7:$R$2292,4,0)</f>
        <v>109.0544</v>
      </c>
      <c r="D27" s="60">
        <f>VLOOKUP($A27,'Return Data'!$B$7:$R$2292,9,0)</f>
        <v>-4.2835999999999999</v>
      </c>
      <c r="E27" s="61">
        <f t="shared" si="1"/>
        <v>27</v>
      </c>
      <c r="F27" s="60">
        <f>VLOOKUP($A27,'Return Data'!$B$7:$R$2292,10,0)</f>
        <v>6.2340999999999998</v>
      </c>
      <c r="G27" s="61">
        <f t="shared" si="2"/>
        <v>20</v>
      </c>
      <c r="H27" s="60">
        <f>VLOOKUP($A27,'Return Data'!$B$7:$R$2292,11,0)</f>
        <v>0.1394</v>
      </c>
      <c r="I27" s="61">
        <f t="shared" si="8"/>
        <v>22</v>
      </c>
      <c r="J27" s="60">
        <f>VLOOKUP($A27,'Return Data'!$B$7:$R$2292,12,0)</f>
        <v>1.0072000000000001</v>
      </c>
      <c r="K27" s="61">
        <f t="shared" si="9"/>
        <v>19</v>
      </c>
      <c r="L27" s="60">
        <f>VLOOKUP($A27,'Return Data'!$B$7:$R$2292,13,0)</f>
        <v>1.2029000000000001</v>
      </c>
      <c r="M27" s="61">
        <f t="shared" si="10"/>
        <v>17</v>
      </c>
      <c r="N27" s="60">
        <f>VLOOKUP($A27,'Return Data'!$B$7:$R$2292,17,0)</f>
        <v>4.1981999999999999</v>
      </c>
      <c r="O27" s="61">
        <f t="shared" si="11"/>
        <v>13</v>
      </c>
      <c r="P27" s="60">
        <f>VLOOKUP($A27,'Return Data'!$B$7:$R$2292,14,0)</f>
        <v>6.6253000000000002</v>
      </c>
      <c r="Q27" s="61">
        <f t="shared" si="12"/>
        <v>11</v>
      </c>
      <c r="R27" s="60">
        <f>VLOOKUP($A27,'Return Data'!$B$7:$R$2292,16,0)</f>
        <v>7.9321999999999999</v>
      </c>
      <c r="S27" s="62">
        <f t="shared" si="13"/>
        <v>12</v>
      </c>
    </row>
    <row r="28" spans="1:19" x14ac:dyDescent="0.3">
      <c r="A28" s="77" t="s">
        <v>1059</v>
      </c>
      <c r="B28" s="59">
        <f>VLOOKUP($A28,'Return Data'!$B$7:$R$2292,3,0)</f>
        <v>44827</v>
      </c>
      <c r="C28" s="60">
        <f>VLOOKUP($A28,'Return Data'!$B$7:$R$2292,4,0)</f>
        <v>50.250900000000001</v>
      </c>
      <c r="D28" s="60">
        <f>VLOOKUP($A28,'Return Data'!$B$7:$R$2292,9,0)</f>
        <v>-4.4954999999999998</v>
      </c>
      <c r="E28" s="61">
        <f t="shared" si="1"/>
        <v>28</v>
      </c>
      <c r="F28" s="60">
        <f>VLOOKUP($A28,'Return Data'!$B$7:$R$2292,10,0)</f>
        <v>5.2186000000000003</v>
      </c>
      <c r="G28" s="61">
        <f t="shared" si="2"/>
        <v>23</v>
      </c>
      <c r="H28" s="60">
        <f>VLOOKUP($A28,'Return Data'!$B$7:$R$2292,11,0)</f>
        <v>0.97509999999999997</v>
      </c>
      <c r="I28" s="61">
        <f t="shared" si="8"/>
        <v>17</v>
      </c>
      <c r="J28" s="60">
        <f>VLOOKUP($A28,'Return Data'!$B$7:$R$2292,12,0)</f>
        <v>0.89829999999999999</v>
      </c>
      <c r="K28" s="61">
        <f t="shared" si="9"/>
        <v>20</v>
      </c>
      <c r="L28" s="60">
        <f>VLOOKUP($A28,'Return Data'!$B$7:$R$2292,13,0)</f>
        <v>0.59030000000000005</v>
      </c>
      <c r="M28" s="61">
        <f t="shared" si="10"/>
        <v>21</v>
      </c>
      <c r="N28" s="60">
        <f>VLOOKUP($A28,'Return Data'!$B$7:$R$2292,17,0)</f>
        <v>3.2040999999999999</v>
      </c>
      <c r="O28" s="61">
        <f t="shared" si="11"/>
        <v>19</v>
      </c>
      <c r="P28" s="60">
        <f>VLOOKUP($A28,'Return Data'!$B$7:$R$2292,14,0)</f>
        <v>5.5777000000000001</v>
      </c>
      <c r="Q28" s="61">
        <f t="shared" si="12"/>
        <v>18</v>
      </c>
      <c r="R28" s="60">
        <f>VLOOKUP($A28,'Return Data'!$B$7:$R$2292,16,0)</f>
        <v>7.8220999999999998</v>
      </c>
      <c r="S28" s="62">
        <f t="shared" si="13"/>
        <v>14</v>
      </c>
    </row>
    <row r="29" spans="1:19" x14ac:dyDescent="0.3">
      <c r="A29" s="77" t="s">
        <v>1062</v>
      </c>
      <c r="B29" s="59">
        <f>VLOOKUP($A29,'Return Data'!$B$7:$R$2292,3,0)</f>
        <v>44827</v>
      </c>
      <c r="C29" s="60">
        <f>VLOOKUP($A29,'Return Data'!$B$7:$R$2292,4,0)</f>
        <v>51.3185</v>
      </c>
      <c r="D29" s="60">
        <f>VLOOKUP($A29,'Return Data'!$B$7:$R$2292,9,0)</f>
        <v>-8.0299999999999996E-2</v>
      </c>
      <c r="E29" s="61">
        <f t="shared" si="1"/>
        <v>16</v>
      </c>
      <c r="F29" s="60">
        <f>VLOOKUP($A29,'Return Data'!$B$7:$R$2292,10,0)</f>
        <v>8.5619999999999994</v>
      </c>
      <c r="G29" s="61">
        <f t="shared" si="2"/>
        <v>8</v>
      </c>
      <c r="H29" s="60">
        <f>VLOOKUP($A29,'Return Data'!$B$7:$R$2292,11,0)</f>
        <v>0.55740000000000001</v>
      </c>
      <c r="I29" s="61">
        <f t="shared" si="8"/>
        <v>21</v>
      </c>
      <c r="J29" s="60">
        <f>VLOOKUP($A29,'Return Data'!$B$7:$R$2292,12,0)</f>
        <v>0.46310000000000001</v>
      </c>
      <c r="K29" s="61">
        <f t="shared" si="9"/>
        <v>21</v>
      </c>
      <c r="L29" s="60">
        <f>VLOOKUP($A29,'Return Data'!$B$7:$R$2292,13,0)</f>
        <v>0.66</v>
      </c>
      <c r="M29" s="61">
        <f t="shared" si="10"/>
        <v>20</v>
      </c>
      <c r="N29" s="60">
        <f>VLOOKUP($A29,'Return Data'!$B$7:$R$2292,17,0)</f>
        <v>3.1160999999999999</v>
      </c>
      <c r="O29" s="61">
        <f t="shared" si="11"/>
        <v>20</v>
      </c>
      <c r="P29" s="60">
        <f>VLOOKUP($A29,'Return Data'!$B$7:$R$2292,14,0)</f>
        <v>5.1593999999999998</v>
      </c>
      <c r="Q29" s="61">
        <f t="shared" si="12"/>
        <v>20</v>
      </c>
      <c r="R29" s="60">
        <f>VLOOKUP($A29,'Return Data'!$B$7:$R$2292,16,0)</f>
        <v>7.0389999999999997</v>
      </c>
      <c r="S29" s="62">
        <f t="shared" si="13"/>
        <v>19</v>
      </c>
    </row>
    <row r="30" spans="1:19" x14ac:dyDescent="0.3">
      <c r="A30" s="77" t="s">
        <v>1064</v>
      </c>
      <c r="B30" s="59">
        <f>VLOOKUP($A30,'Return Data'!$B$7:$R$2292,3,0)</f>
        <v>44827</v>
      </c>
      <c r="C30" s="60">
        <f>VLOOKUP($A30,'Return Data'!$B$7:$R$2292,4,0)</f>
        <v>37.707700000000003</v>
      </c>
      <c r="D30" s="60">
        <f>VLOOKUP($A30,'Return Data'!$B$7:$R$2292,9,0)</f>
        <v>-8.7676999999999996</v>
      </c>
      <c r="E30" s="61">
        <f t="shared" si="1"/>
        <v>32</v>
      </c>
      <c r="F30" s="60">
        <f>VLOOKUP($A30,'Return Data'!$B$7:$R$2292,10,0)</f>
        <v>4.1204999999999998</v>
      </c>
      <c r="G30" s="61">
        <f t="shared" si="2"/>
        <v>27</v>
      </c>
      <c r="H30" s="60">
        <f>VLOOKUP($A30,'Return Data'!$B$7:$R$2292,11,0)</f>
        <v>-1.5062</v>
      </c>
      <c r="I30" s="61">
        <f t="shared" si="8"/>
        <v>31</v>
      </c>
      <c r="J30" s="60">
        <f>VLOOKUP($A30,'Return Data'!$B$7:$R$2292,12,0)</f>
        <v>-0.95020000000000004</v>
      </c>
      <c r="K30" s="61">
        <f t="shared" si="9"/>
        <v>34</v>
      </c>
      <c r="L30" s="60">
        <f>VLOOKUP($A30,'Return Data'!$B$7:$R$2292,13,0)</f>
        <v>-0.65229999999999999</v>
      </c>
      <c r="M30" s="61">
        <f t="shared" si="10"/>
        <v>33</v>
      </c>
      <c r="N30" s="60">
        <f>VLOOKUP($A30,'Return Data'!$B$7:$R$2292,17,0)</f>
        <v>2.3022999999999998</v>
      </c>
      <c r="O30" s="61">
        <f t="shared" si="11"/>
        <v>25</v>
      </c>
      <c r="P30" s="60">
        <f>VLOOKUP($A30,'Return Data'!$B$7:$R$2292,14,0)</f>
        <v>4.4215999999999998</v>
      </c>
      <c r="Q30" s="61">
        <f t="shared" si="12"/>
        <v>25</v>
      </c>
      <c r="R30" s="60">
        <f>VLOOKUP($A30,'Return Data'!$B$7:$R$2292,16,0)</f>
        <v>6.7241</v>
      </c>
      <c r="S30" s="62">
        <f t="shared" si="13"/>
        <v>24</v>
      </c>
    </row>
    <row r="31" spans="1:19" x14ac:dyDescent="0.3">
      <c r="A31" s="77" t="s">
        <v>1066</v>
      </c>
      <c r="B31" s="59">
        <f>VLOOKUP($A31,'Return Data'!$B$7:$R$2292,3,0)</f>
        <v>44827</v>
      </c>
      <c r="C31" s="60">
        <f>VLOOKUP($A31,'Return Data'!$B$7:$R$2292,4,0)</f>
        <v>33.7667</v>
      </c>
      <c r="D31" s="60">
        <f>VLOOKUP($A31,'Return Data'!$B$7:$R$2292,9,0)</f>
        <v>2.5649999999999999</v>
      </c>
      <c r="E31" s="61">
        <f t="shared" si="1"/>
        <v>6</v>
      </c>
      <c r="F31" s="60">
        <f>VLOOKUP($A31,'Return Data'!$B$7:$R$2292,10,0)</f>
        <v>9.1326999999999998</v>
      </c>
      <c r="G31" s="61">
        <f t="shared" si="2"/>
        <v>4</v>
      </c>
      <c r="H31" s="60">
        <f>VLOOKUP($A31,'Return Data'!$B$7:$R$2292,11,0)</f>
        <v>3.3994</v>
      </c>
      <c r="I31" s="61">
        <f t="shared" si="8"/>
        <v>5</v>
      </c>
      <c r="J31" s="60">
        <f>VLOOKUP($A31,'Return Data'!$B$7:$R$2292,12,0)</f>
        <v>2.2151000000000001</v>
      </c>
      <c r="K31" s="61">
        <f t="shared" si="9"/>
        <v>9</v>
      </c>
      <c r="L31" s="60">
        <f>VLOOKUP($A31,'Return Data'!$B$7:$R$2292,13,0)</f>
        <v>1.8465</v>
      </c>
      <c r="M31" s="61">
        <f t="shared" si="10"/>
        <v>11</v>
      </c>
      <c r="N31" s="60">
        <f>VLOOKUP($A31,'Return Data'!$B$7:$R$2292,17,0)</f>
        <v>3.9659</v>
      </c>
      <c r="O31" s="61">
        <f t="shared" si="11"/>
        <v>15</v>
      </c>
      <c r="P31" s="60">
        <f>VLOOKUP($A31,'Return Data'!$B$7:$R$2292,14,0)</f>
        <v>6.6723999999999997</v>
      </c>
      <c r="Q31" s="61">
        <f t="shared" si="12"/>
        <v>10</v>
      </c>
      <c r="R31" s="60">
        <f>VLOOKUP($A31,'Return Data'!$B$7:$R$2292,16,0)</f>
        <v>8.0879999999999992</v>
      </c>
      <c r="S31" s="62">
        <f t="shared" si="13"/>
        <v>9</v>
      </c>
    </row>
    <row r="32" spans="1:19" x14ac:dyDescent="0.3">
      <c r="A32" s="77" t="s">
        <v>1067</v>
      </c>
      <c r="B32" s="59">
        <f>VLOOKUP($A32,'Return Data'!$B$7:$R$2292,3,0)</f>
        <v>44827</v>
      </c>
      <c r="C32" s="60">
        <f>VLOOKUP($A32,'Return Data'!$B$7:$R$2292,4,0)</f>
        <v>57.837299999999999</v>
      </c>
      <c r="D32" s="60">
        <f>VLOOKUP($A32,'Return Data'!$B$7:$R$2292,9,0)</f>
        <v>-9.5108999999999995</v>
      </c>
      <c r="E32" s="61">
        <f t="shared" si="1"/>
        <v>33</v>
      </c>
      <c r="F32" s="60">
        <f>VLOOKUP($A32,'Return Data'!$B$7:$R$2292,10,0)</f>
        <v>3.8313999999999999</v>
      </c>
      <c r="G32" s="61">
        <f t="shared" si="2"/>
        <v>28</v>
      </c>
      <c r="H32" s="60">
        <f>VLOOKUP($A32,'Return Data'!$B$7:$R$2292,11,0)</f>
        <v>-2.6383000000000001</v>
      </c>
      <c r="I32" s="61">
        <f t="shared" si="8"/>
        <v>34</v>
      </c>
      <c r="J32" s="60">
        <f>VLOOKUP($A32,'Return Data'!$B$7:$R$2292,12,0)</f>
        <v>-0.87629999999999997</v>
      </c>
      <c r="K32" s="61">
        <f t="shared" si="9"/>
        <v>32</v>
      </c>
      <c r="L32" s="60">
        <f>VLOOKUP($A32,'Return Data'!$B$7:$R$2292,13,0)</f>
        <v>-0.46239999999999998</v>
      </c>
      <c r="M32" s="61">
        <f t="shared" si="10"/>
        <v>32</v>
      </c>
      <c r="N32" s="60">
        <f>VLOOKUP($A32,'Return Data'!$B$7:$R$2292,17,0)</f>
        <v>2.1930999999999998</v>
      </c>
      <c r="O32" s="61">
        <f t="shared" si="11"/>
        <v>27</v>
      </c>
      <c r="P32" s="60">
        <f>VLOOKUP($A32,'Return Data'!$B$7:$R$2292,14,0)</f>
        <v>5.0709</v>
      </c>
      <c r="Q32" s="61">
        <f t="shared" si="12"/>
        <v>21</v>
      </c>
      <c r="R32" s="60">
        <f>VLOOKUP($A32,'Return Data'!$B$7:$R$2292,16,0)</f>
        <v>7.8990999999999998</v>
      </c>
      <c r="S32" s="62">
        <f t="shared" si="13"/>
        <v>13</v>
      </c>
    </row>
    <row r="33" spans="1:19" x14ac:dyDescent="0.3">
      <c r="A33" s="77" t="s">
        <v>2001</v>
      </c>
      <c r="B33" s="59">
        <f>VLOOKUP($A33,'Return Data'!$B$7:$R$2292,3,0)</f>
        <v>44827</v>
      </c>
      <c r="C33" s="60">
        <f>VLOOKUP($A33,'Return Data'!$B$7:$R$2292,4,0)</f>
        <v>55.4801</v>
      </c>
      <c r="D33" s="60">
        <f>VLOOKUP($A33,'Return Data'!$B$7:$R$2292,9,0)</f>
        <v>-7.7897999999999996</v>
      </c>
      <c r="E33" s="61">
        <f t="shared" si="1"/>
        <v>31</v>
      </c>
      <c r="F33" s="60">
        <f>VLOOKUP($A33,'Return Data'!$B$7:$R$2292,10,0)</f>
        <v>4.4055</v>
      </c>
      <c r="G33" s="61">
        <f t="shared" si="2"/>
        <v>24</v>
      </c>
      <c r="H33" s="60">
        <f>VLOOKUP($A33,'Return Data'!$B$7:$R$2292,11,0)</f>
        <v>-1.5632999999999999</v>
      </c>
      <c r="I33" s="61">
        <f t="shared" si="8"/>
        <v>32</v>
      </c>
      <c r="J33" s="60">
        <f>VLOOKUP($A33,'Return Data'!$B$7:$R$2292,12,0)</f>
        <v>-0.90790000000000004</v>
      </c>
      <c r="K33" s="61">
        <f t="shared" si="9"/>
        <v>33</v>
      </c>
      <c r="L33" s="60">
        <f>VLOOKUP($A33,'Return Data'!$B$7:$R$2292,13,0)</f>
        <v>-0.42409999999999998</v>
      </c>
      <c r="M33" s="61">
        <f t="shared" si="10"/>
        <v>31</v>
      </c>
      <c r="N33" s="60">
        <f>VLOOKUP($A33,'Return Data'!$B$7:$R$2292,17,0)</f>
        <v>1.9904999999999999</v>
      </c>
      <c r="O33" s="61">
        <f t="shared" si="11"/>
        <v>28</v>
      </c>
      <c r="P33" s="60">
        <f>VLOOKUP($A33,'Return Data'!$B$7:$R$2292,14,0)</f>
        <v>3.2218</v>
      </c>
      <c r="Q33" s="61">
        <f t="shared" si="12"/>
        <v>28</v>
      </c>
      <c r="R33" s="60">
        <f>VLOOKUP($A33,'Return Data'!$B$7:$R$2292,16,0)</f>
        <v>5.0999999999999996</v>
      </c>
      <c r="S33" s="62">
        <f t="shared" si="13"/>
        <v>28</v>
      </c>
    </row>
    <row r="34" spans="1:19" x14ac:dyDescent="0.3">
      <c r="A34" s="77" t="s">
        <v>1069</v>
      </c>
      <c r="B34" s="59">
        <f>VLOOKUP($A34,'Return Data'!$B$7:$R$2292,3,0)</f>
        <v>44827</v>
      </c>
      <c r="C34" s="60">
        <f>VLOOKUP($A34,'Return Data'!$B$7:$R$2292,4,0)</f>
        <v>68.428100000000001</v>
      </c>
      <c r="D34" s="60">
        <f>VLOOKUP($A34,'Return Data'!$B$7:$R$2292,9,0)</f>
        <v>1.3592</v>
      </c>
      <c r="E34" s="61">
        <f t="shared" si="1"/>
        <v>7</v>
      </c>
      <c r="F34" s="60">
        <f>VLOOKUP($A34,'Return Data'!$B$7:$R$2292,10,0)</f>
        <v>8.7512000000000008</v>
      </c>
      <c r="G34" s="61">
        <f t="shared" si="2"/>
        <v>7</v>
      </c>
      <c r="H34" s="60">
        <f>VLOOKUP($A34,'Return Data'!$B$7:$R$2292,11,0)</f>
        <v>1.3088</v>
      </c>
      <c r="I34" s="61">
        <f t="shared" si="8"/>
        <v>14</v>
      </c>
      <c r="J34" s="60">
        <f>VLOOKUP($A34,'Return Data'!$B$7:$R$2292,12,0)</f>
        <v>1.1168</v>
      </c>
      <c r="K34" s="61">
        <f t="shared" si="9"/>
        <v>18</v>
      </c>
      <c r="L34" s="60">
        <f>VLOOKUP($A34,'Return Data'!$B$7:$R$2292,13,0)</f>
        <v>1.1738</v>
      </c>
      <c r="M34" s="61">
        <f t="shared" si="10"/>
        <v>18</v>
      </c>
      <c r="N34" s="60">
        <f>VLOOKUP($A34,'Return Data'!$B$7:$R$2292,17,0)</f>
        <v>4.1275000000000004</v>
      </c>
      <c r="O34" s="61">
        <f t="shared" si="11"/>
        <v>14</v>
      </c>
      <c r="P34" s="60">
        <f>VLOOKUP($A34,'Return Data'!$B$7:$R$2292,14,0)</f>
        <v>6.6017999999999999</v>
      </c>
      <c r="Q34" s="61">
        <f t="shared" si="12"/>
        <v>12</v>
      </c>
      <c r="R34" s="60">
        <f>VLOOKUP($A34,'Return Data'!$B$7:$R$2292,16,0)</f>
        <v>7.6765999999999996</v>
      </c>
      <c r="S34" s="62">
        <f t="shared" si="13"/>
        <v>17</v>
      </c>
    </row>
    <row r="35" spans="1:19" x14ac:dyDescent="0.3">
      <c r="A35" s="77" t="s">
        <v>1071</v>
      </c>
      <c r="B35" s="59">
        <f>VLOOKUP($A35,'Return Data'!$B$7:$R$2292,3,0)</f>
        <v>44827</v>
      </c>
      <c r="C35" s="60">
        <f>VLOOKUP($A35,'Return Data'!$B$7:$R$2292,4,0)</f>
        <v>61.639200000000002</v>
      </c>
      <c r="D35" s="60">
        <f>VLOOKUP($A35,'Return Data'!$B$7:$R$2292,9,0)</f>
        <v>4.1269999999999998</v>
      </c>
      <c r="E35" s="61">
        <f t="shared" si="1"/>
        <v>3</v>
      </c>
      <c r="F35" s="60">
        <f>VLOOKUP($A35,'Return Data'!$B$7:$R$2292,10,0)</f>
        <v>8.9934999999999992</v>
      </c>
      <c r="G35" s="61">
        <f t="shared" si="2"/>
        <v>6</v>
      </c>
      <c r="H35" s="60">
        <f>VLOOKUP($A35,'Return Data'!$B$7:$R$2292,11,0)</f>
        <v>2.7065999999999999</v>
      </c>
      <c r="I35" s="61">
        <f t="shared" si="8"/>
        <v>7</v>
      </c>
      <c r="J35" s="60">
        <f>VLOOKUP($A35,'Return Data'!$B$7:$R$2292,12,0)</f>
        <v>2.1089000000000002</v>
      </c>
      <c r="K35" s="61">
        <f t="shared" si="9"/>
        <v>10</v>
      </c>
      <c r="L35" s="60">
        <f>VLOOKUP($A35,'Return Data'!$B$7:$R$2292,13,0)</f>
        <v>1.5377000000000001</v>
      </c>
      <c r="M35" s="61">
        <f t="shared" si="10"/>
        <v>16</v>
      </c>
      <c r="N35" s="60">
        <f>VLOOKUP($A35,'Return Data'!$B$7:$R$2292,17,0)</f>
        <v>2.6000999999999999</v>
      </c>
      <c r="O35" s="61">
        <f t="shared" si="11"/>
        <v>23</v>
      </c>
      <c r="P35" s="60">
        <f>VLOOKUP($A35,'Return Data'!$B$7:$R$2292,14,0)</f>
        <v>4.8936999999999999</v>
      </c>
      <c r="Q35" s="61">
        <f t="shared" si="12"/>
        <v>23</v>
      </c>
      <c r="R35" s="60">
        <f>VLOOKUP($A35,'Return Data'!$B$7:$R$2292,16,0)</f>
        <v>6.883</v>
      </c>
      <c r="S35" s="62">
        <f t="shared" si="13"/>
        <v>20</v>
      </c>
    </row>
    <row r="36" spans="1:19" x14ac:dyDescent="0.3">
      <c r="A36" s="77" t="s">
        <v>1073</v>
      </c>
      <c r="B36" s="59">
        <f>VLOOKUP($A36,'Return Data'!$B$7:$R$2292,3,0)</f>
        <v>44827</v>
      </c>
      <c r="C36" s="60">
        <f>VLOOKUP($A36,'Return Data'!$B$7:$R$2292,4,0)</f>
        <v>79.624700000000004</v>
      </c>
      <c r="D36" s="60">
        <f>VLOOKUP($A36,'Return Data'!$B$7:$R$2292,9,0)</f>
        <v>6.7743000000000002</v>
      </c>
      <c r="E36" s="61">
        <f t="shared" si="1"/>
        <v>1</v>
      </c>
      <c r="F36" s="60">
        <f>VLOOKUP($A36,'Return Data'!$B$7:$R$2292,10,0)</f>
        <v>10.425000000000001</v>
      </c>
      <c r="G36" s="61">
        <f t="shared" si="2"/>
        <v>3</v>
      </c>
      <c r="H36" s="60">
        <f>VLOOKUP($A36,'Return Data'!$B$7:$R$2292,11,0)</f>
        <v>3.5200999999999998</v>
      </c>
      <c r="I36" s="61">
        <f t="shared" si="8"/>
        <v>4</v>
      </c>
      <c r="J36" s="60">
        <f>VLOOKUP($A36,'Return Data'!$B$7:$R$2292,12,0)</f>
        <v>2.5106000000000002</v>
      </c>
      <c r="K36" s="61">
        <f t="shared" si="9"/>
        <v>6</v>
      </c>
      <c r="L36" s="60">
        <f>VLOOKUP($A36,'Return Data'!$B$7:$R$2292,13,0)</f>
        <v>1.6812</v>
      </c>
      <c r="M36" s="61">
        <f t="shared" si="10"/>
        <v>13</v>
      </c>
      <c r="N36" s="60">
        <f>VLOOKUP($A36,'Return Data'!$B$7:$R$2292,17,0)</f>
        <v>3.6122999999999998</v>
      </c>
      <c r="O36" s="61">
        <f t="shared" si="11"/>
        <v>17</v>
      </c>
      <c r="P36" s="60">
        <f>VLOOKUP($A36,'Return Data'!$B$7:$R$2292,14,0)</f>
        <v>5.9188999999999998</v>
      </c>
      <c r="Q36" s="61">
        <f t="shared" si="12"/>
        <v>16</v>
      </c>
      <c r="R36" s="60">
        <f>VLOOKUP($A36,'Return Data'!$B$7:$R$2292,16,0)</f>
        <v>7.9325000000000001</v>
      </c>
      <c r="S36" s="62">
        <f t="shared" si="13"/>
        <v>11</v>
      </c>
    </row>
    <row r="37" spans="1:19" x14ac:dyDescent="0.3">
      <c r="A37" s="77" t="s">
        <v>1074</v>
      </c>
      <c r="B37" s="59">
        <f>VLOOKUP($A37,'Return Data'!$B$7:$R$2292,3,0)</f>
        <v>44827</v>
      </c>
      <c r="C37" s="60">
        <f>VLOOKUP($A37,'Return Data'!$B$7:$R$2292,4,0)</f>
        <v>60.698099999999997</v>
      </c>
      <c r="D37" s="60">
        <f>VLOOKUP($A37,'Return Data'!$B$7:$R$2292,9,0)</f>
        <v>2.6928000000000001</v>
      </c>
      <c r="E37" s="61">
        <f t="shared" si="1"/>
        <v>5</v>
      </c>
      <c r="F37" s="60">
        <f>VLOOKUP($A37,'Return Data'!$B$7:$R$2292,10,0)</f>
        <v>7.8005000000000004</v>
      </c>
      <c r="G37" s="61">
        <f t="shared" si="2"/>
        <v>11</v>
      </c>
      <c r="H37" s="60">
        <f>VLOOKUP($A37,'Return Data'!$B$7:$R$2292,11,0)</f>
        <v>2.2999999999999998</v>
      </c>
      <c r="I37" s="61">
        <f t="shared" si="8"/>
        <v>8</v>
      </c>
      <c r="J37" s="60">
        <f>VLOOKUP($A37,'Return Data'!$B$7:$R$2292,12,0)</f>
        <v>2.1074000000000002</v>
      </c>
      <c r="K37" s="61">
        <f t="shared" si="9"/>
        <v>11</v>
      </c>
      <c r="L37" s="60">
        <f>VLOOKUP($A37,'Return Data'!$B$7:$R$2292,13,0)</f>
        <v>1.825</v>
      </c>
      <c r="M37" s="61">
        <f t="shared" si="10"/>
        <v>12</v>
      </c>
      <c r="N37" s="60">
        <f>VLOOKUP($A37,'Return Data'!$B$7:$R$2292,17,0)</f>
        <v>4.4188000000000001</v>
      </c>
      <c r="O37" s="61">
        <f t="shared" si="11"/>
        <v>12</v>
      </c>
      <c r="P37" s="60">
        <f>VLOOKUP($A37,'Return Data'!$B$7:$R$2292,14,0)</f>
        <v>7.2908999999999997</v>
      </c>
      <c r="Q37" s="61">
        <f t="shared" si="12"/>
        <v>6</v>
      </c>
      <c r="R37" s="60">
        <f>VLOOKUP($A37,'Return Data'!$B$7:$R$2292,16,0)</f>
        <v>8.1194000000000006</v>
      </c>
      <c r="S37" s="62">
        <f t="shared" si="13"/>
        <v>8</v>
      </c>
    </row>
    <row r="38" spans="1:19" x14ac:dyDescent="0.3">
      <c r="A38" s="77" t="s">
        <v>1076</v>
      </c>
      <c r="B38" s="59">
        <f>VLOOKUP($A38,'Return Data'!$B$7:$R$2292,3,0)</f>
        <v>44827</v>
      </c>
      <c r="C38" s="60">
        <f>VLOOKUP($A38,'Return Data'!$B$7:$R$2292,4,0)</f>
        <v>72.199200000000005</v>
      </c>
      <c r="D38" s="60">
        <f>VLOOKUP($A38,'Return Data'!$B$7:$R$2292,9,0)</f>
        <v>-5.7594000000000003</v>
      </c>
      <c r="E38" s="61">
        <f t="shared" si="1"/>
        <v>29</v>
      </c>
      <c r="F38" s="60">
        <f>VLOOKUP($A38,'Return Data'!$B$7:$R$2292,10,0)</f>
        <v>7.1486999999999998</v>
      </c>
      <c r="G38" s="61">
        <f t="shared" si="2"/>
        <v>14</v>
      </c>
      <c r="H38" s="60">
        <f>VLOOKUP($A38,'Return Data'!$B$7:$R$2292,11,0)</f>
        <v>5.6899999999999999E-2</v>
      </c>
      <c r="I38" s="61">
        <f t="shared" si="8"/>
        <v>23</v>
      </c>
      <c r="J38" s="60">
        <f>VLOOKUP($A38,'Return Data'!$B$7:$R$2292,12,0)</f>
        <v>0.45879999999999999</v>
      </c>
      <c r="K38" s="61">
        <f t="shared" si="9"/>
        <v>22</v>
      </c>
      <c r="L38" s="60">
        <f>VLOOKUP($A38,'Return Data'!$B$7:$R$2292,13,0)</f>
        <v>0.4965</v>
      </c>
      <c r="M38" s="61">
        <f t="shared" si="10"/>
        <v>22</v>
      </c>
      <c r="N38" s="60">
        <f>VLOOKUP($A38,'Return Data'!$B$7:$R$2292,17,0)</f>
        <v>3.0409000000000002</v>
      </c>
      <c r="O38" s="61">
        <f t="shared" si="11"/>
        <v>21</v>
      </c>
      <c r="P38" s="60">
        <f>VLOOKUP($A38,'Return Data'!$B$7:$R$2292,14,0)</f>
        <v>5.9672000000000001</v>
      </c>
      <c r="Q38" s="61">
        <f t="shared" si="12"/>
        <v>15</v>
      </c>
      <c r="R38" s="60">
        <f>VLOOKUP($A38,'Return Data'!$B$7:$R$2292,16,0)</f>
        <v>7.7678000000000003</v>
      </c>
      <c r="S38" s="62">
        <f t="shared" si="13"/>
        <v>15</v>
      </c>
    </row>
    <row r="39" spans="1:19" x14ac:dyDescent="0.3">
      <c r="A39" s="77" t="s">
        <v>1078</v>
      </c>
      <c r="B39" s="59">
        <f>VLOOKUP($A39,'Return Data'!$B$7:$R$2292,3,0)</f>
        <v>0</v>
      </c>
      <c r="C39" s="60">
        <f>VLOOKUP($A39,'Return Data'!$B$7:$R$2292,4,0)</f>
        <v>0</v>
      </c>
      <c r="D39" s="60">
        <f>VLOOKUP($A39,'Return Data'!$B$7:$R$2292,9,0)</f>
        <v>0</v>
      </c>
      <c r="E39" s="61">
        <f t="shared" si="1"/>
        <v>11</v>
      </c>
      <c r="F39" s="60">
        <f>VLOOKUP($A39,'Return Data'!$B$7:$R$2292,10,0)</f>
        <v>0</v>
      </c>
      <c r="G39" s="61">
        <f t="shared" si="2"/>
        <v>30</v>
      </c>
      <c r="H39" s="60">
        <f>VLOOKUP($A39,'Return Data'!$B$7:$R$2292,11,0)</f>
        <v>0</v>
      </c>
      <c r="I39" s="61">
        <f t="shared" si="8"/>
        <v>25</v>
      </c>
      <c r="J39" s="60">
        <f>VLOOKUP($A39,'Return Data'!$B$7:$R$2292,12,0)</f>
        <v>0</v>
      </c>
      <c r="K39" s="61">
        <f t="shared" si="9"/>
        <v>23</v>
      </c>
      <c r="L39" s="60">
        <f>VLOOKUP($A39,'Return Data'!$B$7:$R$2292,13,0)</f>
        <v>0</v>
      </c>
      <c r="M39" s="61">
        <f t="shared" si="10"/>
        <v>24</v>
      </c>
      <c r="N39" s="60"/>
      <c r="O39" s="61"/>
      <c r="P39" s="60"/>
      <c r="Q39" s="61"/>
      <c r="R39" s="60">
        <f>VLOOKUP($A39,'Return Data'!$B$7:$R$2292,16,0)</f>
        <v>0</v>
      </c>
      <c r="S39" s="62">
        <f t="shared" si="13"/>
        <v>30</v>
      </c>
    </row>
    <row r="40" spans="1:19" x14ac:dyDescent="0.3">
      <c r="A40" s="77" t="s">
        <v>1080</v>
      </c>
      <c r="B40" s="59">
        <f>VLOOKUP($A40,'Return Data'!$B$7:$R$2292,3,0)</f>
        <v>44827</v>
      </c>
      <c r="C40" s="60">
        <f>VLOOKUP($A40,'Return Data'!$B$7:$R$2292,4,0)</f>
        <v>64.478099999999998</v>
      </c>
      <c r="D40" s="60">
        <f>VLOOKUP($A40,'Return Data'!$B$7:$R$2292,9,0)</f>
        <v>-0.47460000000000002</v>
      </c>
      <c r="E40" s="61">
        <f t="shared" si="1"/>
        <v>20</v>
      </c>
      <c r="F40" s="60">
        <f>VLOOKUP($A40,'Return Data'!$B$7:$R$2292,10,0)</f>
        <v>6.6275000000000004</v>
      </c>
      <c r="G40" s="61">
        <f t="shared" si="2"/>
        <v>17</v>
      </c>
      <c r="H40" s="60">
        <f>VLOOKUP($A40,'Return Data'!$B$7:$R$2292,11,0)</f>
        <v>16.761900000000001</v>
      </c>
      <c r="I40" s="61">
        <f t="shared" si="8"/>
        <v>2</v>
      </c>
      <c r="J40" s="60">
        <f>VLOOKUP($A40,'Return Data'!$B$7:$R$2292,12,0)</f>
        <v>10.7441</v>
      </c>
      <c r="K40" s="61">
        <f t="shared" si="9"/>
        <v>2</v>
      </c>
      <c r="L40" s="60">
        <f>VLOOKUP($A40,'Return Data'!$B$7:$R$2292,13,0)</f>
        <v>12.0442</v>
      </c>
      <c r="M40" s="61">
        <f t="shared" si="10"/>
        <v>2</v>
      </c>
      <c r="N40" s="60">
        <f>VLOOKUP($A40,'Return Data'!$B$7:$R$2292,17,0)</f>
        <v>10.0174</v>
      </c>
      <c r="O40" s="61">
        <f t="shared" si="11"/>
        <v>3</v>
      </c>
      <c r="P40" s="60">
        <f>VLOOKUP($A40,'Return Data'!$B$7:$R$2292,14,0)</f>
        <v>6.5298999999999996</v>
      </c>
      <c r="Q40" s="61">
        <f t="shared" si="12"/>
        <v>13</v>
      </c>
      <c r="R40" s="60">
        <f>VLOOKUP($A40,'Return Data'!$B$7:$R$2292,16,0)</f>
        <v>6.7480000000000002</v>
      </c>
      <c r="S40" s="62">
        <f t="shared" si="13"/>
        <v>23</v>
      </c>
    </row>
    <row r="41" spans="1:19" x14ac:dyDescent="0.3">
      <c r="A41" s="77" t="s">
        <v>956</v>
      </c>
      <c r="B41" s="59">
        <f>VLOOKUP($A41,'Return Data'!$B$7:$R$2292,3,0)</f>
        <v>44827</v>
      </c>
      <c r="C41" s="60">
        <f>VLOOKUP($A41,'Return Data'!$B$7:$R$2292,4,0)</f>
        <v>77.480800000000002</v>
      </c>
      <c r="D41" s="60">
        <f>VLOOKUP($A41,'Return Data'!$B$7:$R$2292,9,0)</f>
        <v>-0.3236</v>
      </c>
      <c r="E41" s="61">
        <f t="shared" si="1"/>
        <v>18</v>
      </c>
      <c r="F41" s="60">
        <f>VLOOKUP($A41,'Return Data'!$B$7:$R$2292,10,0)</f>
        <v>9.0029000000000003</v>
      </c>
      <c r="G41" s="61">
        <f t="shared" si="2"/>
        <v>5</v>
      </c>
      <c r="H41" s="60">
        <f>VLOOKUP($A41,'Return Data'!$B$7:$R$2292,11,0)</f>
        <v>0.7762</v>
      </c>
      <c r="I41" s="61">
        <f t="shared" si="8"/>
        <v>20</v>
      </c>
      <c r="J41" s="60">
        <f>VLOOKUP($A41,'Return Data'!$B$7:$R$2292,12,0)</f>
        <v>-0.42470000000000002</v>
      </c>
      <c r="K41" s="61">
        <f t="shared" si="9"/>
        <v>31</v>
      </c>
      <c r="L41" s="60">
        <f>VLOOKUP($A41,'Return Data'!$B$7:$R$2292,13,0)</f>
        <v>-0.71589999999999998</v>
      </c>
      <c r="M41" s="61">
        <f t="shared" si="10"/>
        <v>34</v>
      </c>
      <c r="N41" s="60">
        <f>VLOOKUP($A41,'Return Data'!$B$7:$R$2292,17,0)</f>
        <v>1.8341000000000001</v>
      </c>
      <c r="O41" s="61">
        <f t="shared" si="11"/>
        <v>29</v>
      </c>
      <c r="P41" s="60">
        <f>VLOOKUP($A41,'Return Data'!$B$7:$R$2292,14,0)</f>
        <v>4.9577</v>
      </c>
      <c r="Q41" s="61">
        <f t="shared" si="12"/>
        <v>22</v>
      </c>
      <c r="R41" s="60">
        <f>VLOOKUP($A41,'Return Data'!$B$7:$R$2292,16,0)</f>
        <v>8.0635999999999992</v>
      </c>
      <c r="S41" s="62">
        <f t="shared" si="13"/>
        <v>10</v>
      </c>
    </row>
    <row r="42" spans="1:19" x14ac:dyDescent="0.3">
      <c r="A42" s="77" t="s">
        <v>958</v>
      </c>
      <c r="B42" s="59">
        <f>VLOOKUP($A42,'Return Data'!$B$7:$R$2292,3,0)</f>
        <v>44827</v>
      </c>
      <c r="C42" s="60">
        <f>VLOOKUP($A42,'Return Data'!$B$7:$R$2292,4,0)</f>
        <v>14.251300000000001</v>
      </c>
      <c r="D42" s="60">
        <f>VLOOKUP($A42,'Return Data'!$B$7:$R$2292,9,0)</f>
        <v>6.7302999999999997</v>
      </c>
      <c r="E42" s="61">
        <f t="shared" si="1"/>
        <v>2</v>
      </c>
      <c r="F42" s="60">
        <f>VLOOKUP($A42,'Return Data'!$B$7:$R$2292,10,0)</f>
        <v>14.341799999999999</v>
      </c>
      <c r="G42" s="61">
        <f t="shared" si="2"/>
        <v>2</v>
      </c>
      <c r="H42" s="60">
        <f>VLOOKUP($A42,'Return Data'!$B$7:$R$2292,11,0)</f>
        <v>1.0916999999999999</v>
      </c>
      <c r="I42" s="61">
        <f t="shared" si="8"/>
        <v>16</v>
      </c>
      <c r="J42" s="60">
        <f>VLOOKUP($A42,'Return Data'!$B$7:$R$2292,12,0)</f>
        <v>-0.26400000000000001</v>
      </c>
      <c r="K42" s="61">
        <f t="shared" si="9"/>
        <v>30</v>
      </c>
      <c r="L42" s="60">
        <f>VLOOKUP($A42,'Return Data'!$B$7:$R$2292,13,0)</f>
        <v>-0.10299999999999999</v>
      </c>
      <c r="M42" s="61">
        <f t="shared" si="10"/>
        <v>30</v>
      </c>
      <c r="N42" s="60">
        <f>VLOOKUP($A42,'Return Data'!$B$7:$R$2292,17,0)</f>
        <v>2.3932000000000002</v>
      </c>
      <c r="O42" s="61">
        <f t="shared" si="11"/>
        <v>24</v>
      </c>
      <c r="P42" s="60">
        <f>VLOOKUP($A42,'Return Data'!$B$7:$R$2292,14,0)</f>
        <v>5.9824999999999999</v>
      </c>
      <c r="Q42" s="61">
        <f t="shared" si="12"/>
        <v>14</v>
      </c>
      <c r="R42" s="60">
        <f>VLOOKUP($A42,'Return Data'!$B$7:$R$2292,16,0)</f>
        <v>8.7591000000000001</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-1.1824529411764706</v>
      </c>
      <c r="E44" s="83"/>
      <c r="F44" s="84">
        <f>AVERAGE(F8:F42)</f>
        <v>7.8108264705882355</v>
      </c>
      <c r="G44" s="83"/>
      <c r="H44" s="84">
        <f>AVERAGE(H8:H42)</f>
        <v>2.3026352941176467</v>
      </c>
      <c r="I44" s="83"/>
      <c r="J44" s="84">
        <f>AVERAGE(J8:J42)</f>
        <v>2.2106852941176469</v>
      </c>
      <c r="K44" s="83"/>
      <c r="L44" s="84">
        <f>AVERAGE(L8:L42)</f>
        <v>2.1342323529411762</v>
      </c>
      <c r="M44" s="83"/>
      <c r="N44" s="84">
        <f>AVERAGE(N8:N42)</f>
        <v>4.4142548387096774</v>
      </c>
      <c r="O44" s="83"/>
      <c r="P44" s="84">
        <f>AVERAGE(P8:P42)</f>
        <v>5.534213333333331</v>
      </c>
      <c r="Q44" s="83"/>
      <c r="R44" s="84">
        <f>AVERAGE(R8:R42)</f>
        <v>5.2211457142857149</v>
      </c>
      <c r="S44" s="85"/>
    </row>
    <row r="45" spans="1:19" x14ac:dyDescent="0.3">
      <c r="A45" s="82" t="s">
        <v>28</v>
      </c>
      <c r="B45" s="83"/>
      <c r="C45" s="83"/>
      <c r="D45" s="84">
        <f>MIN(D8:D42)</f>
        <v>-10.224</v>
      </c>
      <c r="E45" s="83"/>
      <c r="F45" s="84">
        <f>MIN(F8:F42)</f>
        <v>0</v>
      </c>
      <c r="G45" s="83"/>
      <c r="H45" s="84">
        <f>MIN(H8:H42)</f>
        <v>-2.6383000000000001</v>
      </c>
      <c r="I45" s="83"/>
      <c r="J45" s="84">
        <f>MIN(J8:J42)</f>
        <v>-0.95020000000000004</v>
      </c>
      <c r="K45" s="83"/>
      <c r="L45" s="84">
        <f>MIN(L8:L42)</f>
        <v>-0.71589999999999998</v>
      </c>
      <c r="M45" s="83"/>
      <c r="N45" s="84">
        <f>MIN(N8:N42)</f>
        <v>0</v>
      </c>
      <c r="O45" s="83"/>
      <c r="P45" s="84">
        <f>MIN(P8:P42)</f>
        <v>-2.7902</v>
      </c>
      <c r="Q45" s="83"/>
      <c r="R45" s="84">
        <f>MIN(R8:R42)</f>
        <v>-33.771900000000002</v>
      </c>
      <c r="S45" s="85"/>
    </row>
    <row r="46" spans="1:19" ht="15" thickBot="1" x14ac:dyDescent="0.35">
      <c r="A46" s="86" t="s">
        <v>29</v>
      </c>
      <c r="B46" s="87"/>
      <c r="C46" s="87"/>
      <c r="D46" s="88">
        <f>MAX(D8:D42)</f>
        <v>6.7743000000000002</v>
      </c>
      <c r="E46" s="87"/>
      <c r="F46" s="88">
        <f>MAX(F8:F42)</f>
        <v>69.222399999999993</v>
      </c>
      <c r="G46" s="87"/>
      <c r="H46" s="88">
        <f>MAX(H8:H42)</f>
        <v>35.052799999999998</v>
      </c>
      <c r="I46" s="87"/>
      <c r="J46" s="88">
        <f>MAX(J8:J42)</f>
        <v>30.697399999999998</v>
      </c>
      <c r="K46" s="87"/>
      <c r="L46" s="88">
        <f>MAX(L8:L42)</f>
        <v>24.141200000000001</v>
      </c>
      <c r="M46" s="87"/>
      <c r="N46" s="88">
        <f>MAX(N8:N42)</f>
        <v>16.468399999999999</v>
      </c>
      <c r="O46" s="87"/>
      <c r="P46" s="88">
        <f>MAX(P8:P42)</f>
        <v>10.0974</v>
      </c>
      <c r="Q46" s="87"/>
      <c r="R46" s="88">
        <f>MAX(R8:R42)</f>
        <v>9.6218000000000004</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44827</v>
      </c>
      <c r="C8" s="60">
        <f>VLOOKUP($A8,'Return Data'!$B$7:$R$2292,4,0)</f>
        <v>30.8551</v>
      </c>
      <c r="D8" s="60">
        <f>VLOOKUP($A8,'Return Data'!$B$7:$R$2292,9,0)</f>
        <v>2.2978999999999998</v>
      </c>
      <c r="E8" s="61">
        <f>RANK(D8,D$8:D$42,0)</f>
        <v>4</v>
      </c>
      <c r="F8" s="60">
        <f>VLOOKUP($A8,'Return Data'!$B$7:$R$2292,10,0)</f>
        <v>68.401300000000006</v>
      </c>
      <c r="G8" s="61">
        <f>RANK(F8,F$8:F$42,0)</f>
        <v>1</v>
      </c>
      <c r="H8" s="60">
        <f>VLOOKUP($A8,'Return Data'!$B$7:$R$2292,11,0)</f>
        <v>34.119399999999999</v>
      </c>
      <c r="I8" s="61">
        <f>RANK(H8,H$8:H$42,0)</f>
        <v>1</v>
      </c>
      <c r="J8" s="60">
        <f>VLOOKUP($A8,'Return Data'!$B$7:$R$2292,12,0)</f>
        <v>29.765799999999999</v>
      </c>
      <c r="K8" s="61">
        <f>RANK(J8,J$8:J$42,0)</f>
        <v>1</v>
      </c>
      <c r="L8" s="60">
        <f>VLOOKUP($A8,'Return Data'!$B$7:$R$2292,13,0)</f>
        <v>23.235499999999998</v>
      </c>
      <c r="M8" s="61">
        <f>RANK(L8,L$8:L$42,0)</f>
        <v>1</v>
      </c>
      <c r="N8" s="60">
        <f>VLOOKUP($A8,'Return Data'!$B$7:$R$2292,17,0)</f>
        <v>15.7355</v>
      </c>
      <c r="O8" s="61">
        <f>RANK(N8,N$8:N$42,0)</f>
        <v>1</v>
      </c>
      <c r="P8" s="60">
        <f>VLOOKUP($A8,'Return Data'!$B$7:$R$2292,14,0)</f>
        <v>9.3437999999999999</v>
      </c>
      <c r="Q8" s="61">
        <f>RANK(P8,P$8:P$42,0)</f>
        <v>1</v>
      </c>
      <c r="R8" s="60">
        <f>VLOOKUP($A8,'Return Data'!$B$7:$R$2292,16,0)</f>
        <v>8.6996000000000002</v>
      </c>
      <c r="S8" s="62">
        <f t="shared" ref="S8:S41" si="0">RANK(R8,R$8:R$42,0)</f>
        <v>2</v>
      </c>
    </row>
    <row r="9" spans="1:19" x14ac:dyDescent="0.3">
      <c r="A9" s="77" t="s">
        <v>1014</v>
      </c>
      <c r="B9" s="59">
        <f>VLOOKUP($A9,'Return Data'!$B$7:$R$2292,3,0)</f>
        <v>44827</v>
      </c>
      <c r="C9" s="60">
        <f>VLOOKUP($A9,'Return Data'!$B$7:$R$2292,4,0)</f>
        <v>0.54569999999999996</v>
      </c>
      <c r="D9" s="60"/>
      <c r="E9" s="61"/>
      <c r="F9" s="60"/>
      <c r="G9" s="61"/>
      <c r="H9" s="60"/>
      <c r="I9" s="61"/>
      <c r="J9" s="60"/>
      <c r="K9" s="61"/>
      <c r="L9" s="60"/>
      <c r="M9" s="61"/>
      <c r="N9" s="60"/>
      <c r="O9" s="61"/>
      <c r="P9" s="60"/>
      <c r="Q9" s="61"/>
      <c r="R9" s="60">
        <f>VLOOKUP($A9,'Return Data'!$B$7:$R$2292,16,0)</f>
        <v>-33.770899999999997</v>
      </c>
      <c r="S9" s="62">
        <f t="shared" ref="S9:S40" si="1">RANK(R9,R$8:R$42,0)</f>
        <v>35</v>
      </c>
    </row>
    <row r="10" spans="1:19" x14ac:dyDescent="0.3">
      <c r="A10" s="77" t="s">
        <v>1016</v>
      </c>
      <c r="B10" s="59">
        <f>VLOOKUP($A10,'Return Data'!$B$7:$R$2292,3,0)</f>
        <v>44827</v>
      </c>
      <c r="C10" s="60">
        <f>VLOOKUP($A10,'Return Data'!$B$7:$R$2292,4,0)</f>
        <v>22.520600000000002</v>
      </c>
      <c r="D10" s="60">
        <f>VLOOKUP($A10,'Return Data'!$B$7:$R$2292,9,0)</f>
        <v>-0.78890000000000005</v>
      </c>
      <c r="E10" s="61">
        <f t="shared" ref="E10:E42" si="2">RANK(D10,D$8:D$42,0)</f>
        <v>16</v>
      </c>
      <c r="F10" s="60">
        <f>VLOOKUP($A10,'Return Data'!$B$7:$R$2292,10,0)</f>
        <v>6.3596000000000004</v>
      </c>
      <c r="G10" s="61">
        <f t="shared" ref="G10:G42" si="3">RANK(F10,F$8:F$42,0)</f>
        <v>15</v>
      </c>
      <c r="H10" s="60">
        <f>VLOOKUP($A10,'Return Data'!$B$7:$R$2292,11,0)</f>
        <v>2.4883999999999999</v>
      </c>
      <c r="I10" s="61">
        <f t="shared" ref="I10:I42" si="4">RANK(H10,H$8:H$42,0)</f>
        <v>5</v>
      </c>
      <c r="J10" s="60">
        <f>VLOOKUP($A10,'Return Data'!$B$7:$R$2292,12,0)</f>
        <v>2.7610000000000001</v>
      </c>
      <c r="K10" s="61">
        <f t="shared" ref="K10:K40" si="5">RANK(J10,J$8:J$42,0)</f>
        <v>4</v>
      </c>
      <c r="L10" s="60">
        <f>VLOOKUP($A10,'Return Data'!$B$7:$R$2292,13,0)</f>
        <v>2.7839999999999998</v>
      </c>
      <c r="M10" s="61">
        <f t="shared" ref="M10:M40" si="6">RANK(L10,L$8:L$42,0)</f>
        <v>4</v>
      </c>
      <c r="N10" s="60">
        <f>VLOOKUP($A10,'Return Data'!$B$7:$R$2292,17,0)</f>
        <v>5.133</v>
      </c>
      <c r="O10" s="61">
        <f t="shared" ref="O10:O40" si="7">RANK(N10,N$8:N$42,0)</f>
        <v>5</v>
      </c>
      <c r="P10" s="60">
        <f>VLOOKUP($A10,'Return Data'!$B$7:$R$2292,14,0)</f>
        <v>6.7363</v>
      </c>
      <c r="Q10" s="61">
        <f t="shared" ref="Q10:Q40" si="8">RANK(P10,P$8:P$42,0)</f>
        <v>4</v>
      </c>
      <c r="R10" s="60">
        <f>VLOOKUP($A10,'Return Data'!$B$7:$R$2292,16,0)</f>
        <v>8.0419</v>
      </c>
      <c r="S10" s="62">
        <f t="shared" si="1"/>
        <v>8</v>
      </c>
    </row>
    <row r="11" spans="1:19" x14ac:dyDescent="0.3">
      <c r="A11" s="77" t="s">
        <v>2000</v>
      </c>
      <c r="B11" s="59">
        <f>VLOOKUP($A11,'Return Data'!$B$7:$R$2292,3,0)</f>
        <v>44827</v>
      </c>
      <c r="C11" s="60">
        <f>VLOOKUP($A11,'Return Data'!$B$7:$R$2292,4,0)</f>
        <v>15.423999999999999</v>
      </c>
      <c r="D11" s="60">
        <f>VLOOKUP($A11,'Return Data'!$B$7:$R$2292,9,0)</f>
        <v>-0.70189999999999997</v>
      </c>
      <c r="E11" s="61">
        <f t="shared" si="2"/>
        <v>15</v>
      </c>
      <c r="F11" s="60">
        <f>VLOOKUP($A11,'Return Data'!$B$7:$R$2292,10,0)</f>
        <v>7.7413999999999996</v>
      </c>
      <c r="G11" s="61">
        <f t="shared" si="3"/>
        <v>7</v>
      </c>
      <c r="H11" s="60">
        <f>VLOOKUP($A11,'Return Data'!$B$7:$R$2292,11,0)</f>
        <v>0.99270000000000003</v>
      </c>
      <c r="I11" s="61">
        <f t="shared" si="4"/>
        <v>11</v>
      </c>
      <c r="J11" s="60">
        <f>VLOOKUP($A11,'Return Data'!$B$7:$R$2292,12,0)</f>
        <v>1.1480999999999999</v>
      </c>
      <c r="K11" s="61">
        <f t="shared" si="5"/>
        <v>14</v>
      </c>
      <c r="L11" s="60">
        <f>VLOOKUP($A11,'Return Data'!$B$7:$R$2292,13,0)</f>
        <v>1.1336999999999999</v>
      </c>
      <c r="M11" s="61">
        <f t="shared" si="6"/>
        <v>14</v>
      </c>
      <c r="N11" s="60">
        <f>VLOOKUP($A11,'Return Data'!$B$7:$R$2292,17,0)</f>
        <v>2.8283</v>
      </c>
      <c r="O11" s="61">
        <f t="shared" si="7"/>
        <v>17</v>
      </c>
      <c r="P11" s="60">
        <f>VLOOKUP($A11,'Return Data'!$B$7:$R$2292,14,0)</f>
        <v>4.1597</v>
      </c>
      <c r="Q11" s="61">
        <f t="shared" si="8"/>
        <v>24</v>
      </c>
      <c r="R11" s="60">
        <f>VLOOKUP($A11,'Return Data'!$B$7:$R$2292,16,0)</f>
        <v>5.1859000000000002</v>
      </c>
      <c r="S11" s="62">
        <f t="shared" si="1"/>
        <v>28</v>
      </c>
    </row>
    <row r="12" spans="1:19" x14ac:dyDescent="0.3">
      <c r="A12" s="77" t="s">
        <v>1018</v>
      </c>
      <c r="B12" s="59">
        <f>VLOOKUP($A12,'Return Data'!$B$7:$R$2292,3,0)</f>
        <v>44827</v>
      </c>
      <c r="C12" s="60">
        <f>VLOOKUP($A12,'Return Data'!$B$7:$R$2292,4,0)</f>
        <v>66.254400000000004</v>
      </c>
      <c r="D12" s="60">
        <f>VLOOKUP($A12,'Return Data'!$B$7:$R$2292,9,0)</f>
        <v>-4.5319000000000003</v>
      </c>
      <c r="E12" s="61">
        <f t="shared" si="2"/>
        <v>26</v>
      </c>
      <c r="F12" s="60">
        <f>VLOOKUP($A12,'Return Data'!$B$7:$R$2292,10,0)</f>
        <v>5.2685000000000004</v>
      </c>
      <c r="G12" s="61">
        <f t="shared" si="3"/>
        <v>21</v>
      </c>
      <c r="H12" s="60">
        <f>VLOOKUP($A12,'Return Data'!$B$7:$R$2292,11,0)</f>
        <v>0.52380000000000004</v>
      </c>
      <c r="I12" s="61">
        <f t="shared" si="4"/>
        <v>16</v>
      </c>
      <c r="J12" s="60">
        <f>VLOOKUP($A12,'Return Data'!$B$7:$R$2292,12,0)</f>
        <v>1.1618999999999999</v>
      </c>
      <c r="K12" s="61">
        <f t="shared" si="5"/>
        <v>13</v>
      </c>
      <c r="L12" s="60">
        <f>VLOOKUP($A12,'Return Data'!$B$7:$R$2292,13,0)</f>
        <v>1.3165</v>
      </c>
      <c r="M12" s="61">
        <f t="shared" si="6"/>
        <v>10</v>
      </c>
      <c r="N12" s="60">
        <f>VLOOKUP($A12,'Return Data'!$B$7:$R$2292,17,0)</f>
        <v>3.3611</v>
      </c>
      <c r="O12" s="61">
        <f t="shared" si="7"/>
        <v>14</v>
      </c>
      <c r="P12" s="60">
        <f>VLOOKUP($A12,'Return Data'!$B$7:$R$2292,14,0)</f>
        <v>5.3244999999999996</v>
      </c>
      <c r="Q12" s="61">
        <f t="shared" si="8"/>
        <v>15</v>
      </c>
      <c r="R12" s="60">
        <f>VLOOKUP($A12,'Return Data'!$B$7:$R$2292,16,0)</f>
        <v>7.7225999999999999</v>
      </c>
      <c r="S12" s="62">
        <f t="shared" si="1"/>
        <v>14</v>
      </c>
    </row>
    <row r="13" spans="1:19" x14ac:dyDescent="0.3">
      <c r="A13" s="77" t="s">
        <v>1021</v>
      </c>
      <c r="B13" s="59">
        <f>VLOOKUP($A13,'Return Data'!$B$7:$R$2292,3,0)</f>
        <v>0</v>
      </c>
      <c r="C13" s="60">
        <f>VLOOKUP($A13,'Return Data'!$B$7:$R$2292,4,0)</f>
        <v>0</v>
      </c>
      <c r="D13" s="60">
        <f>VLOOKUP($A13,'Return Data'!$B$7:$R$2292,9,0)</f>
        <v>0</v>
      </c>
      <c r="E13" s="61">
        <f t="shared" si="2"/>
        <v>9</v>
      </c>
      <c r="F13" s="60">
        <f>VLOOKUP($A13,'Return Data'!$B$7:$R$2292,10,0)</f>
        <v>0</v>
      </c>
      <c r="G13" s="61">
        <f t="shared" si="3"/>
        <v>30</v>
      </c>
      <c r="H13" s="60">
        <f>VLOOKUP($A13,'Return Data'!$B$7:$R$2292,11,0)</f>
        <v>0</v>
      </c>
      <c r="I13" s="61">
        <f t="shared" si="4"/>
        <v>20</v>
      </c>
      <c r="J13" s="60">
        <f>VLOOKUP($A13,'Return Data'!$B$7:$R$2292,12,0)</f>
        <v>0</v>
      </c>
      <c r="K13" s="61">
        <f t="shared" si="5"/>
        <v>19</v>
      </c>
      <c r="L13" s="60">
        <f>VLOOKUP($A13,'Return Data'!$B$7:$R$2292,13,0)</f>
        <v>0</v>
      </c>
      <c r="M13" s="61">
        <f t="shared" si="6"/>
        <v>20</v>
      </c>
      <c r="N13" s="60">
        <f>VLOOKUP($A13,'Return Data'!$B$7:$R$2292,17,0)</f>
        <v>0</v>
      </c>
      <c r="O13" s="61">
        <f t="shared" si="7"/>
        <v>30</v>
      </c>
      <c r="P13" s="60">
        <f>VLOOKUP($A13,'Return Data'!$B$7:$R$2292,14,0)</f>
        <v>0</v>
      </c>
      <c r="Q13" s="61">
        <f t="shared" si="8"/>
        <v>29</v>
      </c>
      <c r="R13" s="60">
        <f>VLOOKUP($A13,'Return Data'!$B$7:$R$2292,16,0)</f>
        <v>0</v>
      </c>
      <c r="S13" s="62">
        <f t="shared" si="1"/>
        <v>30</v>
      </c>
    </row>
    <row r="14" spans="1:19" x14ac:dyDescent="0.3">
      <c r="A14" s="77" t="s">
        <v>1023</v>
      </c>
      <c r="B14" s="59">
        <f>VLOOKUP($A14,'Return Data'!$B$7:$R$2292,3,0)</f>
        <v>44827</v>
      </c>
      <c r="C14" s="60">
        <f>VLOOKUP($A14,'Return Data'!$B$7:$R$2292,4,0)</f>
        <v>45.820799999999998</v>
      </c>
      <c r="D14" s="60">
        <f>VLOOKUP($A14,'Return Data'!$B$7:$R$2292,9,0)</f>
        <v>-2.2544</v>
      </c>
      <c r="E14" s="61">
        <f t="shared" si="2"/>
        <v>23</v>
      </c>
      <c r="F14" s="60">
        <f>VLOOKUP($A14,'Return Data'!$B$7:$R$2292,10,0)</f>
        <v>6.4195000000000002</v>
      </c>
      <c r="G14" s="61">
        <f t="shared" si="3"/>
        <v>14</v>
      </c>
      <c r="H14" s="60">
        <f>VLOOKUP($A14,'Return Data'!$B$7:$R$2292,11,0)</f>
        <v>0.66590000000000005</v>
      </c>
      <c r="I14" s="61">
        <f t="shared" si="4"/>
        <v>14</v>
      </c>
      <c r="J14" s="60">
        <f>VLOOKUP($A14,'Return Data'!$B$7:$R$2292,12,0)</f>
        <v>1.3568</v>
      </c>
      <c r="K14" s="61">
        <f t="shared" si="5"/>
        <v>11</v>
      </c>
      <c r="L14" s="60">
        <f>VLOOKUP($A14,'Return Data'!$B$7:$R$2292,13,0)</f>
        <v>1.6216999999999999</v>
      </c>
      <c r="M14" s="61">
        <f t="shared" si="6"/>
        <v>9</v>
      </c>
      <c r="N14" s="60">
        <f>VLOOKUP($A14,'Return Data'!$B$7:$R$2292,17,0)</f>
        <v>4.6694000000000004</v>
      </c>
      <c r="O14" s="61">
        <f t="shared" si="7"/>
        <v>7</v>
      </c>
      <c r="P14" s="60">
        <f>VLOOKUP($A14,'Return Data'!$B$7:$R$2292,14,0)</f>
        <v>6.1169000000000002</v>
      </c>
      <c r="Q14" s="61">
        <f t="shared" si="8"/>
        <v>7</v>
      </c>
      <c r="R14" s="60">
        <f>VLOOKUP($A14,'Return Data'!$B$7:$R$2292,16,0)</f>
        <v>7.6531000000000002</v>
      </c>
      <c r="S14" s="62">
        <f t="shared" si="1"/>
        <v>15</v>
      </c>
    </row>
    <row r="15" spans="1:19" x14ac:dyDescent="0.3">
      <c r="A15" s="77" t="s">
        <v>1025</v>
      </c>
      <c r="B15" s="59">
        <f>VLOOKUP($A15,'Return Data'!$B$7:$R$2292,3,0)</f>
        <v>44827</v>
      </c>
      <c r="C15" s="60">
        <f>VLOOKUP($A15,'Return Data'!$B$7:$R$2292,4,0)</f>
        <v>36.289299999999997</v>
      </c>
      <c r="D15" s="60">
        <f>VLOOKUP($A15,'Return Data'!$B$7:$R$2292,9,0)</f>
        <v>0.45440000000000003</v>
      </c>
      <c r="E15" s="61">
        <f t="shared" si="2"/>
        <v>7</v>
      </c>
      <c r="F15" s="60">
        <f>VLOOKUP($A15,'Return Data'!$B$7:$R$2292,10,0)</f>
        <v>7.6170999999999998</v>
      </c>
      <c r="G15" s="61">
        <f t="shared" si="3"/>
        <v>8</v>
      </c>
      <c r="H15" s="60">
        <f>VLOOKUP($A15,'Return Data'!$B$7:$R$2292,11,0)</f>
        <v>3.2711000000000001</v>
      </c>
      <c r="I15" s="61">
        <f t="shared" si="4"/>
        <v>3</v>
      </c>
      <c r="J15" s="60">
        <f>VLOOKUP($A15,'Return Data'!$B$7:$R$2292,12,0)</f>
        <v>3.0670000000000002</v>
      </c>
      <c r="K15" s="61">
        <f t="shared" si="5"/>
        <v>3</v>
      </c>
      <c r="L15" s="60">
        <f>VLOOKUP($A15,'Return Data'!$B$7:$R$2292,13,0)</f>
        <v>2.9643999999999999</v>
      </c>
      <c r="M15" s="61">
        <f t="shared" si="6"/>
        <v>3</v>
      </c>
      <c r="N15" s="60">
        <f>VLOOKUP($A15,'Return Data'!$B$7:$R$2292,17,0)</f>
        <v>5.3480999999999996</v>
      </c>
      <c r="O15" s="61">
        <f t="shared" si="7"/>
        <v>4</v>
      </c>
      <c r="P15" s="60">
        <f>VLOOKUP($A15,'Return Data'!$B$7:$R$2292,14,0)</f>
        <v>7.0986000000000002</v>
      </c>
      <c r="Q15" s="61">
        <f t="shared" si="8"/>
        <v>2</v>
      </c>
      <c r="R15" s="60">
        <f>VLOOKUP($A15,'Return Data'!$B$7:$R$2292,16,0)</f>
        <v>7.4093999999999998</v>
      </c>
      <c r="S15" s="62">
        <f t="shared" si="1"/>
        <v>19</v>
      </c>
    </row>
    <row r="16" spans="1:19" x14ac:dyDescent="0.3">
      <c r="A16" s="77" t="s">
        <v>1028</v>
      </c>
      <c r="B16" s="59">
        <f>VLOOKUP($A16,'Return Data'!$B$7:$R$2292,3,0)</f>
        <v>44827</v>
      </c>
      <c r="C16" s="60">
        <f>VLOOKUP($A16,'Return Data'!$B$7:$R$2292,4,0)</f>
        <v>37.478299999999997</v>
      </c>
      <c r="D16" s="60">
        <f>VLOOKUP($A16,'Return Data'!$B$7:$R$2292,9,0)</f>
        <v>-10.9247</v>
      </c>
      <c r="E16" s="61">
        <f t="shared" si="2"/>
        <v>34</v>
      </c>
      <c r="F16" s="60">
        <f>VLOOKUP($A16,'Return Data'!$B$7:$R$2292,10,0)</f>
        <v>2.8273999999999999</v>
      </c>
      <c r="G16" s="61">
        <f t="shared" si="3"/>
        <v>29</v>
      </c>
      <c r="H16" s="60">
        <f>VLOOKUP($A16,'Return Data'!$B$7:$R$2292,11,0)</f>
        <v>-2.8582000000000001</v>
      </c>
      <c r="I16" s="61">
        <f t="shared" si="4"/>
        <v>33</v>
      </c>
      <c r="J16" s="60">
        <f>VLOOKUP($A16,'Return Data'!$B$7:$R$2292,12,0)</f>
        <v>-0.94230000000000003</v>
      </c>
      <c r="K16" s="61">
        <f t="shared" si="5"/>
        <v>28</v>
      </c>
      <c r="L16" s="60">
        <f>VLOOKUP($A16,'Return Data'!$B$7:$R$2292,13,0)</f>
        <v>-0.40450000000000003</v>
      </c>
      <c r="M16" s="61">
        <f t="shared" si="6"/>
        <v>26</v>
      </c>
      <c r="N16" s="60">
        <f>VLOOKUP($A16,'Return Data'!$B$7:$R$2292,17,0)</f>
        <v>2.1696</v>
      </c>
      <c r="O16" s="61">
        <f t="shared" si="7"/>
        <v>21</v>
      </c>
      <c r="P16" s="60">
        <f>VLOOKUP($A16,'Return Data'!$B$7:$R$2292,14,0)</f>
        <v>4.6220999999999997</v>
      </c>
      <c r="Q16" s="61">
        <f t="shared" si="8"/>
        <v>18</v>
      </c>
      <c r="R16" s="60">
        <f>VLOOKUP($A16,'Return Data'!$B$7:$R$2292,16,0)</f>
        <v>7.1139999999999999</v>
      </c>
      <c r="S16" s="62">
        <f t="shared" si="1"/>
        <v>22</v>
      </c>
    </row>
    <row r="17" spans="1:19" x14ac:dyDescent="0.3">
      <c r="A17" s="77" t="s">
        <v>1031</v>
      </c>
      <c r="B17" s="59">
        <f>VLOOKUP($A17,'Return Data'!$B$7:$R$2292,3,0)</f>
        <v>44827</v>
      </c>
      <c r="C17" s="60">
        <f>VLOOKUP($A17,'Return Data'!$B$7:$R$2292,4,0)</f>
        <v>18.4481</v>
      </c>
      <c r="D17" s="60">
        <f>VLOOKUP($A17,'Return Data'!$B$7:$R$2292,9,0)</f>
        <v>-2.3313000000000001</v>
      </c>
      <c r="E17" s="61">
        <f t="shared" si="2"/>
        <v>24</v>
      </c>
      <c r="F17" s="60">
        <f>VLOOKUP($A17,'Return Data'!$B$7:$R$2292,10,0)</f>
        <v>6.7118000000000002</v>
      </c>
      <c r="G17" s="61">
        <f t="shared" si="3"/>
        <v>12</v>
      </c>
      <c r="H17" s="60">
        <f>VLOOKUP($A17,'Return Data'!$B$7:$R$2292,11,0)</f>
        <v>1.1486000000000001</v>
      </c>
      <c r="I17" s="61">
        <f t="shared" si="4"/>
        <v>10</v>
      </c>
      <c r="J17" s="60">
        <f>VLOOKUP($A17,'Return Data'!$B$7:$R$2292,12,0)</f>
        <v>1.992</v>
      </c>
      <c r="K17" s="61">
        <f t="shared" si="5"/>
        <v>5</v>
      </c>
      <c r="L17" s="60">
        <f>VLOOKUP($A17,'Return Data'!$B$7:$R$2292,13,0)</f>
        <v>2.0630000000000002</v>
      </c>
      <c r="M17" s="61">
        <f t="shared" si="6"/>
        <v>6</v>
      </c>
      <c r="N17" s="60">
        <f>VLOOKUP($A17,'Return Data'!$B$7:$R$2292,17,0)</f>
        <v>4.8287000000000004</v>
      </c>
      <c r="O17" s="61">
        <f t="shared" si="7"/>
        <v>6</v>
      </c>
      <c r="P17" s="60">
        <f>VLOOKUP($A17,'Return Data'!$B$7:$R$2292,14,0)</f>
        <v>5.8472999999999997</v>
      </c>
      <c r="Q17" s="61">
        <f t="shared" si="8"/>
        <v>12</v>
      </c>
      <c r="R17" s="60">
        <f>VLOOKUP($A17,'Return Data'!$B$7:$R$2292,16,0)</f>
        <v>7.4565999999999999</v>
      </c>
      <c r="S17" s="62">
        <f t="shared" si="1"/>
        <v>18</v>
      </c>
    </row>
    <row r="18" spans="1:19" x14ac:dyDescent="0.3">
      <c r="A18" s="77" t="s">
        <v>1034</v>
      </c>
      <c r="B18" s="59">
        <f>VLOOKUP($A18,'Return Data'!$B$7:$R$2292,3,0)</f>
        <v>44827</v>
      </c>
      <c r="C18" s="60">
        <f>VLOOKUP($A18,'Return Data'!$B$7:$R$2292,4,0)</f>
        <v>16.521999999999998</v>
      </c>
      <c r="D18" s="60">
        <f>VLOOKUP($A18,'Return Data'!$B$7:$R$2292,9,0)</f>
        <v>-0.81179999999999997</v>
      </c>
      <c r="E18" s="61">
        <f t="shared" si="2"/>
        <v>18</v>
      </c>
      <c r="F18" s="60">
        <f>VLOOKUP($A18,'Return Data'!$B$7:$R$2292,10,0)</f>
        <v>5.7096</v>
      </c>
      <c r="G18" s="61">
        <f t="shared" si="3"/>
        <v>20</v>
      </c>
      <c r="H18" s="60">
        <f>VLOOKUP($A18,'Return Data'!$B$7:$R$2292,11,0)</f>
        <v>8.0500000000000002E-2</v>
      </c>
      <c r="I18" s="61">
        <f t="shared" si="4"/>
        <v>19</v>
      </c>
      <c r="J18" s="60">
        <f>VLOOKUP($A18,'Return Data'!$B$7:$R$2292,12,0)</f>
        <v>0.97209999999999996</v>
      </c>
      <c r="K18" s="61">
        <f t="shared" si="5"/>
        <v>15</v>
      </c>
      <c r="L18" s="60">
        <f>VLOOKUP($A18,'Return Data'!$B$7:$R$2292,13,0)</f>
        <v>1.2986</v>
      </c>
      <c r="M18" s="61">
        <f t="shared" si="6"/>
        <v>11</v>
      </c>
      <c r="N18" s="60">
        <f>VLOOKUP($A18,'Return Data'!$B$7:$R$2292,17,0)</f>
        <v>4.5895000000000001</v>
      </c>
      <c r="O18" s="61">
        <f t="shared" si="7"/>
        <v>8</v>
      </c>
      <c r="P18" s="60">
        <f>VLOOKUP($A18,'Return Data'!$B$7:$R$2292,14,0)</f>
        <v>5.8672000000000004</v>
      </c>
      <c r="Q18" s="61">
        <f t="shared" si="8"/>
        <v>11</v>
      </c>
      <c r="R18" s="60">
        <f>VLOOKUP($A18,'Return Data'!$B$7:$R$2292,16,0)</f>
        <v>6.7892999999999999</v>
      </c>
      <c r="S18" s="62">
        <f t="shared" si="1"/>
        <v>23</v>
      </c>
    </row>
    <row r="19" spans="1:19" x14ac:dyDescent="0.3">
      <c r="A19" s="77" t="s">
        <v>1035</v>
      </c>
      <c r="B19" s="59">
        <f>VLOOKUP($A19,'Return Data'!$B$7:$R$2292,3,0)</f>
        <v>44827</v>
      </c>
      <c r="C19" s="60">
        <f>VLOOKUP($A19,'Return Data'!$B$7:$R$2292,4,0)</f>
        <v>12.554399999999999</v>
      </c>
      <c r="D19" s="60">
        <f>VLOOKUP($A19,'Return Data'!$B$7:$R$2292,9,0)</f>
        <v>-1.5266999999999999</v>
      </c>
      <c r="E19" s="61">
        <f t="shared" si="2"/>
        <v>20</v>
      </c>
      <c r="F19" s="60">
        <f>VLOOKUP($A19,'Return Data'!$B$7:$R$2292,10,0)</f>
        <v>3.6227</v>
      </c>
      <c r="G19" s="61">
        <f t="shared" si="3"/>
        <v>25</v>
      </c>
      <c r="H19" s="60">
        <f>VLOOKUP($A19,'Return Data'!$B$7:$R$2292,11,0)</f>
        <v>-0.49959999999999999</v>
      </c>
      <c r="I19" s="61">
        <f t="shared" si="4"/>
        <v>27</v>
      </c>
      <c r="J19" s="60">
        <f>VLOOKUP($A19,'Return Data'!$B$7:$R$2292,12,0)</f>
        <v>0.60009999999999997</v>
      </c>
      <c r="K19" s="61">
        <f t="shared" si="5"/>
        <v>17</v>
      </c>
      <c r="L19" s="60">
        <f>VLOOKUP($A19,'Return Data'!$B$7:$R$2292,13,0)</f>
        <v>0.54220000000000002</v>
      </c>
      <c r="M19" s="61">
        <f t="shared" si="6"/>
        <v>18</v>
      </c>
      <c r="N19" s="60">
        <f>VLOOKUP($A19,'Return Data'!$B$7:$R$2292,17,0)</f>
        <v>10.299300000000001</v>
      </c>
      <c r="O19" s="61">
        <f t="shared" si="7"/>
        <v>2</v>
      </c>
      <c r="P19" s="60">
        <f>VLOOKUP($A19,'Return Data'!$B$7:$R$2292,14,0)</f>
        <v>-3.3652000000000002</v>
      </c>
      <c r="Q19" s="61">
        <f t="shared" si="8"/>
        <v>30</v>
      </c>
      <c r="R19" s="60">
        <f>VLOOKUP($A19,'Return Data'!$B$7:$R$2292,16,0)</f>
        <v>2.7959999999999998</v>
      </c>
      <c r="S19" s="62">
        <f t="shared" si="1"/>
        <v>29</v>
      </c>
    </row>
    <row r="20" spans="1:19" x14ac:dyDescent="0.3">
      <c r="A20" s="77" t="s">
        <v>1037</v>
      </c>
      <c r="B20" s="59">
        <f>VLOOKUP($A20,'Return Data'!$B$7:$R$2292,3,0)</f>
        <v>0</v>
      </c>
      <c r="C20" s="60">
        <f>VLOOKUP($A20,'Return Data'!$B$7:$R$2292,4,0)</f>
        <v>0</v>
      </c>
      <c r="D20" s="60">
        <f>VLOOKUP($A20,'Return Data'!$B$7:$R$2292,9,0)</f>
        <v>0</v>
      </c>
      <c r="E20" s="61">
        <f t="shared" si="2"/>
        <v>9</v>
      </c>
      <c r="F20" s="60">
        <f>VLOOKUP($A20,'Return Data'!$B$7:$R$2292,10,0)</f>
        <v>0</v>
      </c>
      <c r="G20" s="61">
        <f t="shared" si="3"/>
        <v>30</v>
      </c>
      <c r="H20" s="60">
        <f>VLOOKUP($A20,'Return Data'!$B$7:$R$2292,11,0)</f>
        <v>0</v>
      </c>
      <c r="I20" s="61">
        <f t="shared" si="4"/>
        <v>20</v>
      </c>
      <c r="J20" s="60">
        <f>VLOOKUP($A20,'Return Data'!$B$7:$R$2292,12,0)</f>
        <v>0</v>
      </c>
      <c r="K20" s="61">
        <f t="shared" si="5"/>
        <v>19</v>
      </c>
      <c r="L20" s="60">
        <f>VLOOKUP($A20,'Return Data'!$B$7:$R$2292,13,0)</f>
        <v>0</v>
      </c>
      <c r="M20" s="61">
        <f t="shared" si="6"/>
        <v>20</v>
      </c>
      <c r="N20" s="60"/>
      <c r="O20" s="61"/>
      <c r="P20" s="60"/>
      <c r="Q20" s="61"/>
      <c r="R20" s="60">
        <f>VLOOKUP($A20,'Return Data'!$B$7:$R$2292,16,0)</f>
        <v>0</v>
      </c>
      <c r="S20" s="62">
        <f t="shared" si="1"/>
        <v>30</v>
      </c>
    </row>
    <row r="21" spans="1:19" x14ac:dyDescent="0.3">
      <c r="A21" s="77" t="s">
        <v>1042</v>
      </c>
      <c r="B21" s="59">
        <f>VLOOKUP($A21,'Return Data'!$B$7:$R$2292,3,0)</f>
        <v>44827</v>
      </c>
      <c r="C21" s="60">
        <f>VLOOKUP($A21,'Return Data'!$B$7:$R$2292,4,0)</f>
        <v>41.408799999999999</v>
      </c>
      <c r="D21" s="60">
        <f>VLOOKUP($A21,'Return Data'!$B$7:$R$2292,9,0)</f>
        <v>-0.20749999999999999</v>
      </c>
      <c r="E21" s="61">
        <f t="shared" si="2"/>
        <v>14</v>
      </c>
      <c r="F21" s="60">
        <f>VLOOKUP($A21,'Return Data'!$B$7:$R$2292,10,0)</f>
        <v>5.7335000000000003</v>
      </c>
      <c r="G21" s="61">
        <f t="shared" si="3"/>
        <v>19</v>
      </c>
      <c r="H21" s="60">
        <f>VLOOKUP($A21,'Return Data'!$B$7:$R$2292,11,0)</f>
        <v>1.4297</v>
      </c>
      <c r="I21" s="61">
        <f t="shared" si="4"/>
        <v>9</v>
      </c>
      <c r="J21" s="60">
        <f>VLOOKUP($A21,'Return Data'!$B$7:$R$2292,12,0)</f>
        <v>1.9351</v>
      </c>
      <c r="K21" s="61">
        <f t="shared" si="5"/>
        <v>6</v>
      </c>
      <c r="L21" s="60">
        <f>VLOOKUP($A21,'Return Data'!$B$7:$R$2292,13,0)</f>
        <v>1.9885999999999999</v>
      </c>
      <c r="M21" s="61">
        <f t="shared" si="6"/>
        <v>7</v>
      </c>
      <c r="N21" s="60">
        <f>VLOOKUP($A21,'Return Data'!$B$7:$R$2292,17,0)</f>
        <v>4.3064999999999998</v>
      </c>
      <c r="O21" s="61">
        <f t="shared" si="7"/>
        <v>10</v>
      </c>
      <c r="P21" s="60">
        <f>VLOOKUP($A21,'Return Data'!$B$7:$R$2292,14,0)</f>
        <v>6.7754000000000003</v>
      </c>
      <c r="Q21" s="61">
        <f t="shared" si="8"/>
        <v>3</v>
      </c>
      <c r="R21" s="60">
        <f>VLOOKUP($A21,'Return Data'!$B$7:$R$2292,16,0)</f>
        <v>7.8095999999999997</v>
      </c>
      <c r="S21" s="62">
        <f t="shared" si="1"/>
        <v>11</v>
      </c>
    </row>
    <row r="22" spans="1:19" x14ac:dyDescent="0.3">
      <c r="A22" s="77" t="s">
        <v>1043</v>
      </c>
      <c r="B22" s="59">
        <f>VLOOKUP($A22,'Return Data'!$B$7:$R$2292,3,0)</f>
        <v>44827</v>
      </c>
      <c r="C22" s="60">
        <f>VLOOKUP($A22,'Return Data'!$B$7:$R$2292,4,0)</f>
        <v>58.430900000000001</v>
      </c>
      <c r="D22" s="60">
        <f>VLOOKUP($A22,'Return Data'!$B$7:$R$2292,9,0)</f>
        <v>-7.0545</v>
      </c>
      <c r="E22" s="61">
        <f t="shared" si="2"/>
        <v>30</v>
      </c>
      <c r="F22" s="60">
        <f>VLOOKUP($A22,'Return Data'!$B$7:$R$2292,10,0)</f>
        <v>3.2101999999999999</v>
      </c>
      <c r="G22" s="61">
        <f t="shared" si="3"/>
        <v>27</v>
      </c>
      <c r="H22" s="60">
        <f>VLOOKUP($A22,'Return Data'!$B$7:$R$2292,11,0)</f>
        <v>-2.1343000000000001</v>
      </c>
      <c r="I22" s="61">
        <f t="shared" si="4"/>
        <v>31</v>
      </c>
      <c r="J22" s="60">
        <f>VLOOKUP($A22,'Return Data'!$B$7:$R$2292,12,0)</f>
        <v>-1.2146999999999999</v>
      </c>
      <c r="K22" s="61">
        <f t="shared" si="5"/>
        <v>31</v>
      </c>
      <c r="L22" s="60">
        <f>VLOOKUP($A22,'Return Data'!$B$7:$R$2292,13,0)</f>
        <v>-1.0739000000000001</v>
      </c>
      <c r="M22" s="61">
        <f t="shared" si="6"/>
        <v>30</v>
      </c>
      <c r="N22" s="60">
        <f>VLOOKUP($A22,'Return Data'!$B$7:$R$2292,17,0)</f>
        <v>1.2285999999999999</v>
      </c>
      <c r="O22" s="61">
        <f t="shared" si="7"/>
        <v>27</v>
      </c>
      <c r="P22" s="60">
        <f>VLOOKUP($A22,'Return Data'!$B$7:$R$2292,14,0)</f>
        <v>2.944</v>
      </c>
      <c r="Q22" s="61">
        <f t="shared" si="8"/>
        <v>26</v>
      </c>
      <c r="R22" s="60">
        <f>VLOOKUP($A22,'Return Data'!$B$7:$R$2292,16,0)</f>
        <v>7.3833000000000002</v>
      </c>
      <c r="S22" s="62">
        <f t="shared" si="1"/>
        <v>20</v>
      </c>
    </row>
    <row r="23" spans="1:19" x14ac:dyDescent="0.3">
      <c r="A23" s="77" t="s">
        <v>1047</v>
      </c>
      <c r="B23" s="59">
        <f>VLOOKUP($A23,'Return Data'!$B$7:$R$2292,3,0)</f>
        <v>44827</v>
      </c>
      <c r="C23" s="60">
        <f>VLOOKUP($A23,'Return Data'!$B$7:$R$2292,4,0)</f>
        <v>29.787199999999999</v>
      </c>
      <c r="D23" s="60">
        <f>VLOOKUP($A23,'Return Data'!$B$7:$R$2292,9,0)</f>
        <v>-1.6223000000000001</v>
      </c>
      <c r="E23" s="61">
        <f t="shared" si="2"/>
        <v>21</v>
      </c>
      <c r="F23" s="60">
        <f>VLOOKUP($A23,'Return Data'!$B$7:$R$2292,10,0)</f>
        <v>6.6148999999999996</v>
      </c>
      <c r="G23" s="61">
        <f t="shared" si="3"/>
        <v>13</v>
      </c>
      <c r="H23" s="60">
        <f>VLOOKUP($A23,'Return Data'!$B$7:$R$2292,11,0)</f>
        <v>0.70779999999999998</v>
      </c>
      <c r="I23" s="61">
        <f t="shared" si="4"/>
        <v>13</v>
      </c>
      <c r="J23" s="60">
        <f>VLOOKUP($A23,'Return Data'!$B$7:$R$2292,12,0)</f>
        <v>1.3206</v>
      </c>
      <c r="K23" s="61">
        <f t="shared" si="5"/>
        <v>12</v>
      </c>
      <c r="L23" s="60">
        <f>VLOOKUP($A23,'Return Data'!$B$7:$R$2292,13,0)</f>
        <v>1.6392</v>
      </c>
      <c r="M23" s="61">
        <f t="shared" si="6"/>
        <v>8</v>
      </c>
      <c r="N23" s="60">
        <f>VLOOKUP($A23,'Return Data'!$B$7:$R$2292,17,0)</f>
        <v>4.2445000000000004</v>
      </c>
      <c r="O23" s="61">
        <f t="shared" si="7"/>
        <v>11</v>
      </c>
      <c r="P23" s="60">
        <f>VLOOKUP($A23,'Return Data'!$B$7:$R$2292,14,0)</f>
        <v>6.4318</v>
      </c>
      <c r="Q23" s="61">
        <f t="shared" si="8"/>
        <v>6</v>
      </c>
      <c r="R23" s="60">
        <f>VLOOKUP($A23,'Return Data'!$B$7:$R$2292,16,0)</f>
        <v>5.6561000000000003</v>
      </c>
      <c r="S23" s="62">
        <f t="shared" si="1"/>
        <v>26</v>
      </c>
    </row>
    <row r="24" spans="1:19" x14ac:dyDescent="0.3">
      <c r="A24" s="77" t="s">
        <v>1048</v>
      </c>
      <c r="B24" s="59">
        <f>VLOOKUP($A24,'Return Data'!$B$7:$R$2292,3,0)</f>
        <v>0</v>
      </c>
      <c r="C24" s="60">
        <f>VLOOKUP($A24,'Return Data'!$B$7:$R$2292,4,0)</f>
        <v>0</v>
      </c>
      <c r="D24" s="60">
        <f>VLOOKUP($A24,'Return Data'!$B$7:$R$2292,9,0)</f>
        <v>0</v>
      </c>
      <c r="E24" s="61">
        <f t="shared" si="2"/>
        <v>9</v>
      </c>
      <c r="F24" s="60">
        <f>VLOOKUP($A24,'Return Data'!$B$7:$R$2292,10,0)</f>
        <v>0</v>
      </c>
      <c r="G24" s="61">
        <f t="shared" si="3"/>
        <v>30</v>
      </c>
      <c r="H24" s="60">
        <f>VLOOKUP($A24,'Return Data'!$B$7:$R$2292,11,0)</f>
        <v>0</v>
      </c>
      <c r="I24" s="61">
        <f t="shared" si="4"/>
        <v>20</v>
      </c>
      <c r="J24" s="60">
        <f>VLOOKUP($A24,'Return Data'!$B$7:$R$2292,12,0)</f>
        <v>0</v>
      </c>
      <c r="K24" s="61">
        <f t="shared" si="5"/>
        <v>19</v>
      </c>
      <c r="L24" s="60">
        <f>VLOOKUP($A24,'Return Data'!$B$7:$R$2292,13,0)</f>
        <v>0</v>
      </c>
      <c r="M24" s="61">
        <f t="shared" si="6"/>
        <v>20</v>
      </c>
      <c r="N24" s="60">
        <f>VLOOKUP($A24,'Return Data'!$B$7:$R$2292,17,0)</f>
        <v>0</v>
      </c>
      <c r="O24" s="61">
        <f t="shared" si="7"/>
        <v>30</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9</v>
      </c>
      <c r="F25" s="60">
        <f>VLOOKUP($A25,'Return Data'!$B$7:$R$2292,10,0)</f>
        <v>0</v>
      </c>
      <c r="G25" s="61">
        <f t="shared" si="3"/>
        <v>30</v>
      </c>
      <c r="H25" s="60">
        <f>VLOOKUP($A25,'Return Data'!$B$7:$R$2292,11,0)</f>
        <v>0</v>
      </c>
      <c r="I25" s="61">
        <f t="shared" si="4"/>
        <v>20</v>
      </c>
      <c r="J25" s="60">
        <f>VLOOKUP($A25,'Return Data'!$B$7:$R$2292,12,0)</f>
        <v>0</v>
      </c>
      <c r="K25" s="61">
        <f t="shared" si="5"/>
        <v>19</v>
      </c>
      <c r="L25" s="60">
        <f>VLOOKUP($A25,'Return Data'!$B$7:$R$2292,13,0)</f>
        <v>0</v>
      </c>
      <c r="M25" s="61">
        <f t="shared" si="6"/>
        <v>20</v>
      </c>
      <c r="N25" s="60"/>
      <c r="O25" s="61"/>
      <c r="P25" s="60"/>
      <c r="Q25" s="61"/>
      <c r="R25" s="60">
        <f>VLOOKUP($A25,'Return Data'!$B$7:$R$2292,16,0)</f>
        <v>0</v>
      </c>
      <c r="S25" s="62">
        <f t="shared" si="1"/>
        <v>30</v>
      </c>
    </row>
    <row r="26" spans="1:19" x14ac:dyDescent="0.3">
      <c r="A26" s="77" t="s">
        <v>1054</v>
      </c>
      <c r="B26" s="59">
        <f>VLOOKUP($A26,'Return Data'!$B$7:$R$2292,3,0)</f>
        <v>44827</v>
      </c>
      <c r="C26" s="60">
        <f>VLOOKUP($A26,'Return Data'!$B$7:$R$2292,4,0)</f>
        <v>15.0296</v>
      </c>
      <c r="D26" s="60">
        <f>VLOOKUP($A26,'Return Data'!$B$7:$R$2292,9,0)</f>
        <v>-2.4937999999999998</v>
      </c>
      <c r="E26" s="61">
        <f t="shared" si="2"/>
        <v>25</v>
      </c>
      <c r="F26" s="60">
        <f>VLOOKUP($A26,'Return Data'!$B$7:$R$2292,10,0)</f>
        <v>4.9335000000000004</v>
      </c>
      <c r="G26" s="61">
        <f t="shared" si="3"/>
        <v>22</v>
      </c>
      <c r="H26" s="60">
        <f>VLOOKUP($A26,'Return Data'!$B$7:$R$2292,11,0)</f>
        <v>0.53469999999999995</v>
      </c>
      <c r="I26" s="61">
        <f t="shared" si="4"/>
        <v>15</v>
      </c>
      <c r="J26" s="60">
        <f>VLOOKUP($A26,'Return Data'!$B$7:$R$2292,12,0)</f>
        <v>0.89949999999999997</v>
      </c>
      <c r="K26" s="61">
        <f t="shared" si="5"/>
        <v>16</v>
      </c>
      <c r="L26" s="60">
        <f>VLOOKUP($A26,'Return Data'!$B$7:$R$2292,13,0)</f>
        <v>2.5196999999999998</v>
      </c>
      <c r="M26" s="61">
        <f t="shared" si="6"/>
        <v>5</v>
      </c>
      <c r="N26" s="60">
        <f>VLOOKUP($A26,'Return Data'!$B$7:$R$2292,17,0)</f>
        <v>4.5758000000000001</v>
      </c>
      <c r="O26" s="61">
        <f t="shared" si="7"/>
        <v>9</v>
      </c>
      <c r="P26" s="60">
        <f>VLOOKUP($A26,'Return Data'!$B$7:$R$2292,14,0)</f>
        <v>2.8264999999999998</v>
      </c>
      <c r="Q26" s="61">
        <f t="shared" si="8"/>
        <v>27</v>
      </c>
      <c r="R26" s="60">
        <f>VLOOKUP($A26,'Return Data'!$B$7:$R$2292,16,0)</f>
        <v>5.5922000000000001</v>
      </c>
      <c r="S26" s="62">
        <f t="shared" si="1"/>
        <v>27</v>
      </c>
    </row>
    <row r="27" spans="1:19" x14ac:dyDescent="0.3">
      <c r="A27" s="77" t="s">
        <v>1057</v>
      </c>
      <c r="B27" s="59">
        <f>VLOOKUP($A27,'Return Data'!$B$7:$R$2292,3,0)</f>
        <v>44827</v>
      </c>
      <c r="C27" s="60">
        <f>VLOOKUP($A27,'Return Data'!$B$7:$R$2292,4,0)</f>
        <v>102.3409</v>
      </c>
      <c r="D27" s="60">
        <f>VLOOKUP($A27,'Return Data'!$B$7:$R$2292,9,0)</f>
        <v>-4.6821999999999999</v>
      </c>
      <c r="E27" s="61">
        <f t="shared" si="2"/>
        <v>27</v>
      </c>
      <c r="F27" s="60">
        <f>VLOOKUP($A27,'Return Data'!$B$7:$R$2292,10,0)</f>
        <v>5.8068999999999997</v>
      </c>
      <c r="G27" s="61">
        <f t="shared" si="3"/>
        <v>18</v>
      </c>
      <c r="H27" s="60">
        <f>VLOOKUP($A27,'Return Data'!$B$7:$R$2292,11,0)</f>
        <v>-0.34870000000000001</v>
      </c>
      <c r="I27" s="61">
        <f t="shared" si="4"/>
        <v>26</v>
      </c>
      <c r="J27" s="60">
        <f>VLOOKUP($A27,'Return Data'!$B$7:$R$2292,12,0)</f>
        <v>0.54510000000000003</v>
      </c>
      <c r="K27" s="61">
        <f t="shared" si="5"/>
        <v>18</v>
      </c>
      <c r="L27" s="60">
        <f>VLOOKUP($A27,'Return Data'!$B$7:$R$2292,13,0)</f>
        <v>0.75390000000000001</v>
      </c>
      <c r="M27" s="61">
        <f t="shared" si="6"/>
        <v>16</v>
      </c>
      <c r="N27" s="60">
        <f>VLOOKUP($A27,'Return Data'!$B$7:$R$2292,17,0)</f>
        <v>3.7486000000000002</v>
      </c>
      <c r="O27" s="61">
        <f t="shared" si="7"/>
        <v>12</v>
      </c>
      <c r="P27" s="60">
        <f>VLOOKUP($A27,'Return Data'!$B$7:$R$2292,14,0)</f>
        <v>6.1134000000000004</v>
      </c>
      <c r="Q27" s="61">
        <f t="shared" si="8"/>
        <v>8</v>
      </c>
      <c r="R27" s="60">
        <f>VLOOKUP($A27,'Return Data'!$B$7:$R$2292,16,0)</f>
        <v>9.0157000000000007</v>
      </c>
      <c r="S27" s="62">
        <f t="shared" si="1"/>
        <v>1</v>
      </c>
    </row>
    <row r="28" spans="1:19" x14ac:dyDescent="0.3">
      <c r="A28" s="77" t="s">
        <v>1060</v>
      </c>
      <c r="B28" s="59">
        <f>VLOOKUP($A28,'Return Data'!$B$7:$R$2292,3,0)</f>
        <v>44827</v>
      </c>
      <c r="C28" s="60">
        <f>VLOOKUP($A28,'Return Data'!$B$7:$R$2292,4,0)</f>
        <v>46.238999999999997</v>
      </c>
      <c r="D28" s="60">
        <f>VLOOKUP($A28,'Return Data'!$B$7:$R$2292,9,0)</f>
        <v>-5.6688000000000001</v>
      </c>
      <c r="E28" s="61">
        <f t="shared" si="2"/>
        <v>28</v>
      </c>
      <c r="F28" s="60">
        <f>VLOOKUP($A28,'Return Data'!$B$7:$R$2292,10,0)</f>
        <v>4.0434000000000001</v>
      </c>
      <c r="G28" s="61">
        <f t="shared" si="3"/>
        <v>23</v>
      </c>
      <c r="H28" s="60">
        <f>VLOOKUP($A28,'Return Data'!$B$7:$R$2292,11,0)</f>
        <v>-0.16930000000000001</v>
      </c>
      <c r="I28" s="61">
        <f t="shared" si="4"/>
        <v>25</v>
      </c>
      <c r="J28" s="60">
        <f>VLOOKUP($A28,'Return Data'!$B$7:$R$2292,12,0)</f>
        <v>-0.24160000000000001</v>
      </c>
      <c r="K28" s="61">
        <f t="shared" si="5"/>
        <v>25</v>
      </c>
      <c r="L28" s="60">
        <f>VLOOKUP($A28,'Return Data'!$B$7:$R$2292,13,0)</f>
        <v>-0.54159999999999997</v>
      </c>
      <c r="M28" s="61">
        <f t="shared" si="6"/>
        <v>28</v>
      </c>
      <c r="N28" s="60">
        <f>VLOOKUP($A28,'Return Data'!$B$7:$R$2292,17,0)</f>
        <v>2.0459000000000001</v>
      </c>
      <c r="O28" s="61">
        <f t="shared" si="7"/>
        <v>23</v>
      </c>
      <c r="P28" s="60">
        <f>VLOOKUP($A28,'Return Data'!$B$7:$R$2292,14,0)</f>
        <v>4.4115000000000002</v>
      </c>
      <c r="Q28" s="61">
        <f t="shared" si="8"/>
        <v>19</v>
      </c>
      <c r="R28" s="60">
        <f>VLOOKUP($A28,'Return Data'!$B$7:$R$2292,16,0)</f>
        <v>7.9466999999999999</v>
      </c>
      <c r="S28" s="62">
        <f t="shared" si="1"/>
        <v>9</v>
      </c>
    </row>
    <row r="29" spans="1:19" x14ac:dyDescent="0.3">
      <c r="A29" s="77" t="s">
        <v>1061</v>
      </c>
      <c r="B29" s="59">
        <f>VLOOKUP($A29,'Return Data'!$B$7:$R$2292,3,0)</f>
        <v>44827</v>
      </c>
      <c r="C29" s="60">
        <f>VLOOKUP($A29,'Return Data'!$B$7:$R$2292,4,0)</f>
        <v>47.448999999999998</v>
      </c>
      <c r="D29" s="60">
        <f>VLOOKUP($A29,'Return Data'!$B$7:$R$2292,9,0)</f>
        <v>-1.6281000000000001</v>
      </c>
      <c r="E29" s="61">
        <f t="shared" si="2"/>
        <v>22</v>
      </c>
      <c r="F29" s="60">
        <f>VLOOKUP($A29,'Return Data'!$B$7:$R$2292,10,0)</f>
        <v>6.9743000000000004</v>
      </c>
      <c r="G29" s="61">
        <f t="shared" si="3"/>
        <v>11</v>
      </c>
      <c r="H29" s="60">
        <f>VLOOKUP($A29,'Return Data'!$B$7:$R$2292,11,0)</f>
        <v>-0.97970000000000002</v>
      </c>
      <c r="I29" s="61">
        <f t="shared" si="4"/>
        <v>29</v>
      </c>
      <c r="J29" s="60">
        <f>VLOOKUP($A29,'Return Data'!$B$7:$R$2292,12,0)</f>
        <v>-1.0572999999999999</v>
      </c>
      <c r="K29" s="61">
        <f t="shared" si="5"/>
        <v>30</v>
      </c>
      <c r="L29" s="60">
        <f>VLOOKUP($A29,'Return Data'!$B$7:$R$2292,13,0)</f>
        <v>-0.81920000000000004</v>
      </c>
      <c r="M29" s="61">
        <f t="shared" si="6"/>
        <v>29</v>
      </c>
      <c r="N29" s="60">
        <f>VLOOKUP($A29,'Return Data'!$B$7:$R$2292,17,0)</f>
        <v>1.9184000000000001</v>
      </c>
      <c r="O29" s="61">
        <f t="shared" si="7"/>
        <v>24</v>
      </c>
      <c r="P29" s="60">
        <f>VLOOKUP($A29,'Return Data'!$B$7:$R$2292,14,0)</f>
        <v>4.1704999999999997</v>
      </c>
      <c r="Q29" s="61">
        <f t="shared" si="8"/>
        <v>23</v>
      </c>
      <c r="R29" s="60">
        <f>VLOOKUP($A29,'Return Data'!$B$7:$R$2292,16,0)</f>
        <v>7.3179999999999996</v>
      </c>
      <c r="S29" s="62">
        <f t="shared" si="1"/>
        <v>21</v>
      </c>
    </row>
    <row r="30" spans="1:19" x14ac:dyDescent="0.3">
      <c r="A30" s="77" t="s">
        <v>1063</v>
      </c>
      <c r="B30" s="59">
        <f>VLOOKUP($A30,'Return Data'!$B$7:$R$2292,3,0)</f>
        <v>44827</v>
      </c>
      <c r="C30" s="60">
        <f>VLOOKUP($A30,'Return Data'!$B$7:$R$2292,4,0)</f>
        <v>34.899299999999997</v>
      </c>
      <c r="D30" s="60">
        <f>VLOOKUP($A30,'Return Data'!$B$7:$R$2292,9,0)</f>
        <v>-9.6136999999999997</v>
      </c>
      <c r="E30" s="61">
        <f t="shared" si="2"/>
        <v>32</v>
      </c>
      <c r="F30" s="60">
        <f>VLOOKUP($A30,'Return Data'!$B$7:$R$2292,10,0)</f>
        <v>3.2654000000000001</v>
      </c>
      <c r="G30" s="61">
        <f t="shared" si="3"/>
        <v>26</v>
      </c>
      <c r="H30" s="60">
        <f>VLOOKUP($A30,'Return Data'!$B$7:$R$2292,11,0)</f>
        <v>-2.3428</v>
      </c>
      <c r="I30" s="61">
        <f t="shared" si="4"/>
        <v>32</v>
      </c>
      <c r="J30" s="60">
        <f>VLOOKUP($A30,'Return Data'!$B$7:$R$2292,12,0)</f>
        <v>-1.7831999999999999</v>
      </c>
      <c r="K30" s="61">
        <f t="shared" si="5"/>
        <v>34</v>
      </c>
      <c r="L30" s="60">
        <f>VLOOKUP($A30,'Return Data'!$B$7:$R$2292,13,0)</f>
        <v>-1.4829000000000001</v>
      </c>
      <c r="M30" s="61">
        <f t="shared" si="6"/>
        <v>34</v>
      </c>
      <c r="N30" s="60">
        <f>VLOOKUP($A30,'Return Data'!$B$7:$R$2292,17,0)</f>
        <v>1.4487000000000001</v>
      </c>
      <c r="O30" s="61">
        <f t="shared" si="7"/>
        <v>26</v>
      </c>
      <c r="P30" s="60">
        <f>VLOOKUP($A30,'Return Data'!$B$7:$R$2292,14,0)</f>
        <v>3.5512999999999999</v>
      </c>
      <c r="Q30" s="61">
        <f t="shared" si="8"/>
        <v>25</v>
      </c>
      <c r="R30" s="60">
        <f>VLOOKUP($A30,'Return Data'!$B$7:$R$2292,16,0)</f>
        <v>6.516</v>
      </c>
      <c r="S30" s="62">
        <f t="shared" si="1"/>
        <v>24</v>
      </c>
    </row>
    <row r="31" spans="1:19" x14ac:dyDescent="0.3">
      <c r="A31" s="77" t="s">
        <v>1065</v>
      </c>
      <c r="B31" s="59">
        <f>VLOOKUP($A31,'Return Data'!$B$7:$R$2292,3,0)</f>
        <v>44827</v>
      </c>
      <c r="C31" s="60">
        <f>VLOOKUP($A31,'Return Data'!$B$7:$R$2292,4,0)</f>
        <v>32.252800000000001</v>
      </c>
      <c r="D31" s="60">
        <f>VLOOKUP($A31,'Return Data'!$B$7:$R$2292,9,0)</f>
        <v>1.9453</v>
      </c>
      <c r="E31" s="61">
        <f t="shared" si="2"/>
        <v>6</v>
      </c>
      <c r="F31" s="60">
        <f>VLOOKUP($A31,'Return Data'!$B$7:$R$2292,10,0)</f>
        <v>8.4985999999999997</v>
      </c>
      <c r="G31" s="61">
        <f t="shared" si="3"/>
        <v>4</v>
      </c>
      <c r="H31" s="60">
        <f>VLOOKUP($A31,'Return Data'!$B$7:$R$2292,11,0)</f>
        <v>2.7696000000000001</v>
      </c>
      <c r="I31" s="61">
        <f t="shared" si="4"/>
        <v>4</v>
      </c>
      <c r="J31" s="60">
        <f>VLOOKUP($A31,'Return Data'!$B$7:$R$2292,12,0)</f>
        <v>1.5834999999999999</v>
      </c>
      <c r="K31" s="61">
        <f t="shared" si="5"/>
        <v>8</v>
      </c>
      <c r="L31" s="60">
        <f>VLOOKUP($A31,'Return Data'!$B$7:$R$2292,13,0)</f>
        <v>1.2097</v>
      </c>
      <c r="M31" s="61">
        <f t="shared" si="6"/>
        <v>12</v>
      </c>
      <c r="N31" s="60">
        <f>VLOOKUP($A31,'Return Data'!$B$7:$R$2292,17,0)</f>
        <v>3.3170000000000002</v>
      </c>
      <c r="O31" s="61">
        <f t="shared" si="7"/>
        <v>15</v>
      </c>
      <c r="P31" s="60">
        <f>VLOOKUP($A31,'Return Data'!$B$7:$R$2292,14,0)</f>
        <v>6.0450999999999997</v>
      </c>
      <c r="Q31" s="61">
        <f t="shared" si="8"/>
        <v>10</v>
      </c>
      <c r="R31" s="60">
        <f>VLOOKUP($A31,'Return Data'!$B$7:$R$2292,16,0)</f>
        <v>8.6553000000000004</v>
      </c>
      <c r="S31" s="62">
        <f t="shared" si="1"/>
        <v>3</v>
      </c>
    </row>
    <row r="32" spans="1:19" x14ac:dyDescent="0.3">
      <c r="A32" s="77" t="s">
        <v>1068</v>
      </c>
      <c r="B32" s="59">
        <f>VLOOKUP($A32,'Return Data'!$B$7:$R$2292,3,0)</f>
        <v>44827</v>
      </c>
      <c r="C32" s="60">
        <f>VLOOKUP($A32,'Return Data'!$B$7:$R$2292,4,0)</f>
        <v>53.843899999999998</v>
      </c>
      <c r="D32" s="60">
        <f>VLOOKUP($A32,'Return Data'!$B$7:$R$2292,9,0)</f>
        <v>-10.1715</v>
      </c>
      <c r="E32" s="61">
        <f t="shared" si="2"/>
        <v>33</v>
      </c>
      <c r="F32" s="60">
        <f>VLOOKUP($A32,'Return Data'!$B$7:$R$2292,10,0)</f>
        <v>3.1608999999999998</v>
      </c>
      <c r="G32" s="61">
        <f t="shared" si="3"/>
        <v>28</v>
      </c>
      <c r="H32" s="60">
        <f>VLOOKUP($A32,'Return Data'!$B$7:$R$2292,11,0)</f>
        <v>-3.2926000000000002</v>
      </c>
      <c r="I32" s="61">
        <f t="shared" si="4"/>
        <v>34</v>
      </c>
      <c r="J32" s="60">
        <f>VLOOKUP($A32,'Return Data'!$B$7:$R$2292,12,0)</f>
        <v>-1.5297000000000001</v>
      </c>
      <c r="K32" s="61">
        <f t="shared" si="5"/>
        <v>33</v>
      </c>
      <c r="L32" s="60">
        <f>VLOOKUP($A32,'Return Data'!$B$7:$R$2292,13,0)</f>
        <v>-1.1140000000000001</v>
      </c>
      <c r="M32" s="61">
        <f t="shared" si="6"/>
        <v>32</v>
      </c>
      <c r="N32" s="60">
        <f>VLOOKUP($A32,'Return Data'!$B$7:$R$2292,17,0)</f>
        <v>1.5283</v>
      </c>
      <c r="O32" s="61">
        <f t="shared" si="7"/>
        <v>25</v>
      </c>
      <c r="P32" s="60">
        <f>VLOOKUP($A32,'Return Data'!$B$7:$R$2292,14,0)</f>
        <v>4.3994999999999997</v>
      </c>
      <c r="Q32" s="61">
        <f t="shared" si="8"/>
        <v>20</v>
      </c>
      <c r="R32" s="60">
        <f>VLOOKUP($A32,'Return Data'!$B$7:$R$2292,16,0)</f>
        <v>7.8753000000000002</v>
      </c>
      <c r="S32" s="62">
        <f t="shared" si="1"/>
        <v>10</v>
      </c>
    </row>
    <row r="33" spans="1:19" x14ac:dyDescent="0.3">
      <c r="A33" s="77" t="s">
        <v>2002</v>
      </c>
      <c r="B33" s="59">
        <f>VLOOKUP($A33,'Return Data'!$B$7:$R$2292,3,0)</f>
        <v>44827</v>
      </c>
      <c r="C33" s="60">
        <f>VLOOKUP($A33,'Return Data'!$B$7:$R$2292,4,0)</f>
        <v>50.514600000000002</v>
      </c>
      <c r="D33" s="60">
        <f>VLOOKUP($A33,'Return Data'!$B$7:$R$2292,9,0)</f>
        <v>-8.3362999999999996</v>
      </c>
      <c r="E33" s="61">
        <f t="shared" si="2"/>
        <v>31</v>
      </c>
      <c r="F33" s="60">
        <f>VLOOKUP($A33,'Return Data'!$B$7:$R$2292,10,0)</f>
        <v>3.8500999999999999</v>
      </c>
      <c r="G33" s="61">
        <f t="shared" si="3"/>
        <v>24</v>
      </c>
      <c r="H33" s="60">
        <f>VLOOKUP($A33,'Return Data'!$B$7:$R$2292,11,0)</f>
        <v>-2.1084999999999998</v>
      </c>
      <c r="I33" s="61">
        <f t="shared" si="4"/>
        <v>30</v>
      </c>
      <c r="J33" s="60">
        <f>VLOOKUP($A33,'Return Data'!$B$7:$R$2292,12,0)</f>
        <v>-1.4577</v>
      </c>
      <c r="K33" s="61">
        <f t="shared" si="5"/>
        <v>32</v>
      </c>
      <c r="L33" s="60">
        <f>VLOOKUP($A33,'Return Data'!$B$7:$R$2292,13,0)</f>
        <v>-1.0848</v>
      </c>
      <c r="M33" s="61">
        <f t="shared" si="6"/>
        <v>31</v>
      </c>
      <c r="N33" s="60">
        <f>VLOOKUP($A33,'Return Data'!$B$7:$R$2292,17,0)</f>
        <v>1.1445000000000001</v>
      </c>
      <c r="O33" s="61">
        <f t="shared" si="7"/>
        <v>29</v>
      </c>
      <c r="P33" s="60">
        <f>VLOOKUP($A33,'Return Data'!$B$7:$R$2292,14,0)</f>
        <v>2.3090999999999999</v>
      </c>
      <c r="Q33" s="61">
        <f t="shared" si="8"/>
        <v>28</v>
      </c>
      <c r="R33" s="60">
        <f>VLOOKUP($A33,'Return Data'!$B$7:$R$2292,16,0)</f>
        <v>6.0304000000000002</v>
      </c>
      <c r="S33" s="62">
        <f t="shared" si="1"/>
        <v>25</v>
      </c>
    </row>
    <row r="34" spans="1:19" x14ac:dyDescent="0.3">
      <c r="A34" s="77" t="s">
        <v>1070</v>
      </c>
      <c r="B34" s="59">
        <f>VLOOKUP($A34,'Return Data'!$B$7:$R$2292,3,0)</f>
        <v>44827</v>
      </c>
      <c r="C34" s="60">
        <f>VLOOKUP($A34,'Return Data'!$B$7:$R$2292,4,0)</f>
        <v>62.751199999999997</v>
      </c>
      <c r="D34" s="60">
        <f>VLOOKUP($A34,'Return Data'!$B$7:$R$2292,9,0)</f>
        <v>0.20830000000000001</v>
      </c>
      <c r="E34" s="61">
        <f t="shared" si="2"/>
        <v>8</v>
      </c>
      <c r="F34" s="60">
        <f>VLOOKUP($A34,'Return Data'!$B$7:$R$2292,10,0)</f>
        <v>7.5693000000000001</v>
      </c>
      <c r="G34" s="61">
        <f t="shared" si="3"/>
        <v>9</v>
      </c>
      <c r="H34" s="60">
        <f>VLOOKUP($A34,'Return Data'!$B$7:$R$2292,11,0)</f>
        <v>0.12939999999999999</v>
      </c>
      <c r="I34" s="61">
        <f t="shared" si="4"/>
        <v>18</v>
      </c>
      <c r="J34" s="60">
        <f>VLOOKUP($A34,'Return Data'!$B$7:$R$2292,12,0)</f>
        <v>-3.0300000000000001E-2</v>
      </c>
      <c r="K34" s="61">
        <f t="shared" si="5"/>
        <v>24</v>
      </c>
      <c r="L34" s="60">
        <f>VLOOKUP($A34,'Return Data'!$B$7:$R$2292,13,0)</f>
        <v>8.0399999999999999E-2</v>
      </c>
      <c r="M34" s="61">
        <f t="shared" si="6"/>
        <v>19</v>
      </c>
      <c r="N34" s="60">
        <f>VLOOKUP($A34,'Return Data'!$B$7:$R$2292,17,0)</f>
        <v>3.0207999999999999</v>
      </c>
      <c r="O34" s="61">
        <f t="shared" si="7"/>
        <v>16</v>
      </c>
      <c r="P34" s="60">
        <f>VLOOKUP($A34,'Return Data'!$B$7:$R$2292,14,0)</f>
        <v>5.4654999999999996</v>
      </c>
      <c r="Q34" s="61">
        <f t="shared" si="8"/>
        <v>14</v>
      </c>
      <c r="R34" s="60">
        <f>VLOOKUP($A34,'Return Data'!$B$7:$R$2292,16,0)</f>
        <v>8.3718000000000004</v>
      </c>
      <c r="S34" s="62">
        <f t="shared" si="1"/>
        <v>7</v>
      </c>
    </row>
    <row r="35" spans="1:19" x14ac:dyDescent="0.3">
      <c r="A35" s="77" t="s">
        <v>1886</v>
      </c>
      <c r="B35" s="59">
        <f>VLOOKUP($A35,'Return Data'!$B$7:$R$2292,3,0)</f>
        <v>44827</v>
      </c>
      <c r="C35" s="60">
        <f>VLOOKUP($A35,'Return Data'!$B$7:$R$2292,4,0)</f>
        <v>58.573999999999998</v>
      </c>
      <c r="D35" s="60">
        <f>VLOOKUP($A35,'Return Data'!$B$7:$R$2292,9,0)</f>
        <v>3.6233</v>
      </c>
      <c r="E35" s="61">
        <f t="shared" si="2"/>
        <v>3</v>
      </c>
      <c r="F35" s="60">
        <f>VLOOKUP($A35,'Return Data'!$B$7:$R$2292,10,0)</f>
        <v>8.4731000000000005</v>
      </c>
      <c r="G35" s="61">
        <f t="shared" si="3"/>
        <v>5</v>
      </c>
      <c r="H35" s="60">
        <f>VLOOKUP($A35,'Return Data'!$B$7:$R$2292,11,0)</f>
        <v>2.1301000000000001</v>
      </c>
      <c r="I35" s="61">
        <f t="shared" si="4"/>
        <v>7</v>
      </c>
      <c r="J35" s="60">
        <f>VLOOKUP($A35,'Return Data'!$B$7:$R$2292,12,0)</f>
        <v>1.6093999999999999</v>
      </c>
      <c r="K35" s="61">
        <f t="shared" si="5"/>
        <v>7</v>
      </c>
      <c r="L35" s="60">
        <f>VLOOKUP($A35,'Return Data'!$B$7:$R$2292,13,0)</f>
        <v>1.1119000000000001</v>
      </c>
      <c r="M35" s="61">
        <f t="shared" si="6"/>
        <v>15</v>
      </c>
      <c r="N35" s="60">
        <f>VLOOKUP($A35,'Return Data'!$B$7:$R$2292,17,0)</f>
        <v>2.1951999999999998</v>
      </c>
      <c r="O35" s="61">
        <f t="shared" si="7"/>
        <v>20</v>
      </c>
      <c r="P35" s="60">
        <f>VLOOKUP($A35,'Return Data'!$B$7:$R$2292,14,0)</f>
        <v>4.3837999999999999</v>
      </c>
      <c r="Q35" s="61">
        <f t="shared" si="8"/>
        <v>21</v>
      </c>
      <c r="R35" s="60">
        <f>VLOOKUP($A35,'Return Data'!$B$7:$R$2292,16,0)</f>
        <v>7.7643000000000004</v>
      </c>
      <c r="S35" s="62">
        <f t="shared" si="1"/>
        <v>12</v>
      </c>
    </row>
    <row r="36" spans="1:19" x14ac:dyDescent="0.3">
      <c r="A36" s="77" t="s">
        <v>1072</v>
      </c>
      <c r="B36" s="59">
        <f>VLOOKUP($A36,'Return Data'!$B$7:$R$2292,3,0)</f>
        <v>44827</v>
      </c>
      <c r="C36" s="60">
        <f>VLOOKUP($A36,'Return Data'!$B$7:$R$2292,4,0)</f>
        <v>73.010199999999998</v>
      </c>
      <c r="D36" s="60">
        <f>VLOOKUP($A36,'Return Data'!$B$7:$R$2292,9,0)</f>
        <v>5.6487999999999996</v>
      </c>
      <c r="E36" s="61">
        <f t="shared" si="2"/>
        <v>2</v>
      </c>
      <c r="F36" s="60">
        <f>VLOOKUP($A36,'Return Data'!$B$7:$R$2292,10,0)</f>
        <v>9.2787000000000006</v>
      </c>
      <c r="G36" s="61">
        <f t="shared" si="3"/>
        <v>3</v>
      </c>
      <c r="H36" s="60">
        <f>VLOOKUP($A36,'Return Data'!$B$7:$R$2292,11,0)</f>
        <v>2.3834</v>
      </c>
      <c r="I36" s="61">
        <f t="shared" si="4"/>
        <v>6</v>
      </c>
      <c r="J36" s="60">
        <f>VLOOKUP($A36,'Return Data'!$B$7:$R$2292,12,0)</f>
        <v>1.3758999999999999</v>
      </c>
      <c r="K36" s="61">
        <f t="shared" si="5"/>
        <v>10</v>
      </c>
      <c r="L36" s="60">
        <f>VLOOKUP($A36,'Return Data'!$B$7:$R$2292,13,0)</f>
        <v>0.55120000000000002</v>
      </c>
      <c r="M36" s="61">
        <f t="shared" si="6"/>
        <v>17</v>
      </c>
      <c r="N36" s="60">
        <f>VLOOKUP($A36,'Return Data'!$B$7:$R$2292,17,0)</f>
        <v>2.4535</v>
      </c>
      <c r="O36" s="61">
        <f t="shared" si="7"/>
        <v>18</v>
      </c>
      <c r="P36" s="60">
        <f>VLOOKUP($A36,'Return Data'!$B$7:$R$2292,14,0)</f>
        <v>4.8586</v>
      </c>
      <c r="Q36" s="61">
        <f t="shared" si="8"/>
        <v>17</v>
      </c>
      <c r="R36" s="60">
        <f>VLOOKUP($A36,'Return Data'!$B$7:$R$2292,16,0)</f>
        <v>8.3795999999999999</v>
      </c>
      <c r="S36" s="62">
        <f t="shared" si="1"/>
        <v>6</v>
      </c>
    </row>
    <row r="37" spans="1:19" x14ac:dyDescent="0.3">
      <c r="A37" s="77" t="s">
        <v>1075</v>
      </c>
      <c r="B37" s="59">
        <f>VLOOKUP($A37,'Return Data'!$B$7:$R$2292,3,0)</f>
        <v>44827</v>
      </c>
      <c r="C37" s="60">
        <f>VLOOKUP($A37,'Return Data'!$B$7:$R$2292,4,0)</f>
        <v>57.314500000000002</v>
      </c>
      <c r="D37" s="60">
        <f>VLOOKUP($A37,'Return Data'!$B$7:$R$2292,9,0)</f>
        <v>2.0394000000000001</v>
      </c>
      <c r="E37" s="61">
        <f t="shared" si="2"/>
        <v>5</v>
      </c>
      <c r="F37" s="60">
        <f>VLOOKUP($A37,'Return Data'!$B$7:$R$2292,10,0)</f>
        <v>7.1311</v>
      </c>
      <c r="G37" s="61">
        <f t="shared" si="3"/>
        <v>10</v>
      </c>
      <c r="H37" s="60">
        <f>VLOOKUP($A37,'Return Data'!$B$7:$R$2292,11,0)</f>
        <v>1.6363000000000001</v>
      </c>
      <c r="I37" s="61">
        <f t="shared" si="4"/>
        <v>8</v>
      </c>
      <c r="J37" s="60">
        <f>VLOOKUP($A37,'Return Data'!$B$7:$R$2292,12,0)</f>
        <v>1.4406000000000001</v>
      </c>
      <c r="K37" s="61">
        <f t="shared" si="5"/>
        <v>9</v>
      </c>
      <c r="L37" s="60">
        <f>VLOOKUP($A37,'Return Data'!$B$7:$R$2292,13,0)</f>
        <v>1.1566000000000001</v>
      </c>
      <c r="M37" s="61">
        <f t="shared" si="6"/>
        <v>13</v>
      </c>
      <c r="N37" s="60">
        <f>VLOOKUP($A37,'Return Data'!$B$7:$R$2292,17,0)</f>
        <v>3.7393000000000001</v>
      </c>
      <c r="O37" s="61">
        <f t="shared" si="7"/>
        <v>13</v>
      </c>
      <c r="P37" s="60">
        <f>VLOOKUP($A37,'Return Data'!$B$7:$R$2292,14,0)</f>
        <v>6.6109</v>
      </c>
      <c r="Q37" s="61">
        <f t="shared" si="8"/>
        <v>5</v>
      </c>
      <c r="R37" s="60">
        <f>VLOOKUP($A37,'Return Data'!$B$7:$R$2292,16,0)</f>
        <v>7.5708000000000002</v>
      </c>
      <c r="S37" s="62">
        <f t="shared" si="1"/>
        <v>17</v>
      </c>
    </row>
    <row r="38" spans="1:19" x14ac:dyDescent="0.3">
      <c r="A38" s="77" t="s">
        <v>1077</v>
      </c>
      <c r="B38" s="59">
        <f>VLOOKUP($A38,'Return Data'!$B$7:$R$2292,3,0)</f>
        <v>44827</v>
      </c>
      <c r="C38" s="60">
        <f>VLOOKUP($A38,'Return Data'!$B$7:$R$2292,4,0)</f>
        <v>66.614000000000004</v>
      </c>
      <c r="D38" s="60">
        <f>VLOOKUP($A38,'Return Data'!$B$7:$R$2292,9,0)</f>
        <v>-6.5805999999999996</v>
      </c>
      <c r="E38" s="61">
        <f t="shared" si="2"/>
        <v>29</v>
      </c>
      <c r="F38" s="60">
        <f>VLOOKUP($A38,'Return Data'!$B$7:$R$2292,10,0)</f>
        <v>6.3155999999999999</v>
      </c>
      <c r="G38" s="61">
        <f t="shared" si="3"/>
        <v>16</v>
      </c>
      <c r="H38" s="60">
        <f>VLOOKUP($A38,'Return Data'!$B$7:$R$2292,11,0)</f>
        <v>-0.73309999999999997</v>
      </c>
      <c r="I38" s="61">
        <f t="shared" si="4"/>
        <v>28</v>
      </c>
      <c r="J38" s="60">
        <f>VLOOKUP($A38,'Return Data'!$B$7:$R$2292,12,0)</f>
        <v>-0.29330000000000001</v>
      </c>
      <c r="K38" s="61">
        <f t="shared" si="5"/>
        <v>26</v>
      </c>
      <c r="L38" s="60">
        <f>VLOOKUP($A38,'Return Data'!$B$7:$R$2292,13,0)</f>
        <v>-0.24440000000000001</v>
      </c>
      <c r="M38" s="61">
        <f t="shared" si="6"/>
        <v>25</v>
      </c>
      <c r="N38" s="60">
        <f>VLOOKUP($A38,'Return Data'!$B$7:$R$2292,17,0)</f>
        <v>2.2566999999999999</v>
      </c>
      <c r="O38" s="61">
        <f t="shared" si="7"/>
        <v>19</v>
      </c>
      <c r="P38" s="60">
        <f>VLOOKUP($A38,'Return Data'!$B$7:$R$2292,14,0)</f>
        <v>5.1280999999999999</v>
      </c>
      <c r="Q38" s="61">
        <f t="shared" si="8"/>
        <v>16</v>
      </c>
      <c r="R38" s="60">
        <f>VLOOKUP($A38,'Return Data'!$B$7:$R$2292,16,0)</f>
        <v>7.7446999999999999</v>
      </c>
      <c r="S38" s="62">
        <f t="shared" si="1"/>
        <v>13</v>
      </c>
    </row>
    <row r="39" spans="1:19" x14ac:dyDescent="0.3">
      <c r="A39" s="77" t="s">
        <v>1079</v>
      </c>
      <c r="B39" s="59">
        <f>VLOOKUP($A39,'Return Data'!$B$7:$R$2292,3,0)</f>
        <v>0</v>
      </c>
      <c r="C39" s="60">
        <f>VLOOKUP($A39,'Return Data'!$B$7:$R$2292,4,0)</f>
        <v>0</v>
      </c>
      <c r="D39" s="60">
        <f>VLOOKUP($A39,'Return Data'!$B$7:$R$2292,9,0)</f>
        <v>0</v>
      </c>
      <c r="E39" s="61">
        <f t="shared" si="2"/>
        <v>9</v>
      </c>
      <c r="F39" s="60">
        <f>VLOOKUP($A39,'Return Data'!$B$7:$R$2292,10,0)</f>
        <v>0</v>
      </c>
      <c r="G39" s="61">
        <f t="shared" si="3"/>
        <v>30</v>
      </c>
      <c r="H39" s="60">
        <f>VLOOKUP($A39,'Return Data'!$B$7:$R$2292,11,0)</f>
        <v>0</v>
      </c>
      <c r="I39" s="61">
        <f t="shared" si="4"/>
        <v>20</v>
      </c>
      <c r="J39" s="60">
        <f>VLOOKUP($A39,'Return Data'!$B$7:$R$2292,12,0)</f>
        <v>0</v>
      </c>
      <c r="K39" s="61">
        <f t="shared" si="5"/>
        <v>19</v>
      </c>
      <c r="L39" s="60">
        <f>VLOOKUP($A39,'Return Data'!$B$7:$R$2292,13,0)</f>
        <v>0</v>
      </c>
      <c r="M39" s="61">
        <f t="shared" si="6"/>
        <v>20</v>
      </c>
      <c r="N39" s="60"/>
      <c r="O39" s="61"/>
      <c r="P39" s="60"/>
      <c r="Q39" s="61"/>
      <c r="R39" s="60">
        <f>VLOOKUP($A39,'Return Data'!$B$7:$R$2292,16,0)</f>
        <v>0</v>
      </c>
      <c r="S39" s="62">
        <f t="shared" si="1"/>
        <v>30</v>
      </c>
    </row>
    <row r="40" spans="1:19" x14ac:dyDescent="0.3">
      <c r="A40" s="77" t="s">
        <v>1081</v>
      </c>
      <c r="B40" s="59">
        <f>VLOOKUP($A40,'Return Data'!$B$7:$R$2292,3,0)</f>
        <v>44827</v>
      </c>
      <c r="C40" s="60">
        <f>VLOOKUP($A40,'Return Data'!$B$7:$R$2292,4,0)</f>
        <v>59.802500000000002</v>
      </c>
      <c r="D40" s="60">
        <f>VLOOKUP($A40,'Return Data'!$B$7:$R$2292,9,0)</f>
        <v>-0.80469999999999997</v>
      </c>
      <c r="E40" s="61">
        <f t="shared" si="2"/>
        <v>17</v>
      </c>
      <c r="F40" s="60">
        <f>VLOOKUP($A40,'Return Data'!$B$7:$R$2292,10,0)</f>
        <v>6.2919</v>
      </c>
      <c r="G40" s="61">
        <f t="shared" si="3"/>
        <v>17</v>
      </c>
      <c r="H40" s="60">
        <f>VLOOKUP($A40,'Return Data'!$B$7:$R$2292,11,0)</f>
        <v>16.424600000000002</v>
      </c>
      <c r="I40" s="61">
        <f t="shared" si="4"/>
        <v>2</v>
      </c>
      <c r="J40" s="60">
        <f>VLOOKUP($A40,'Return Data'!$B$7:$R$2292,12,0)</f>
        <v>10.4154</v>
      </c>
      <c r="K40" s="61">
        <f t="shared" si="5"/>
        <v>2</v>
      </c>
      <c r="L40" s="60">
        <f>VLOOKUP($A40,'Return Data'!$B$7:$R$2292,13,0)</f>
        <v>11.7058</v>
      </c>
      <c r="M40" s="61">
        <f t="shared" si="6"/>
        <v>2</v>
      </c>
      <c r="N40" s="60">
        <f>VLOOKUP($A40,'Return Data'!$B$7:$R$2292,17,0)</f>
        <v>9.6100999999999992</v>
      </c>
      <c r="O40" s="61">
        <f t="shared" si="7"/>
        <v>3</v>
      </c>
      <c r="P40" s="60">
        <f>VLOOKUP($A40,'Return Data'!$B$7:$R$2292,14,0)</f>
        <v>6.0507</v>
      </c>
      <c r="Q40" s="61">
        <f t="shared" si="8"/>
        <v>9</v>
      </c>
      <c r="R40" s="60">
        <f>VLOOKUP($A40,'Return Data'!$B$7:$R$2292,16,0)</f>
        <v>7.6425000000000001</v>
      </c>
      <c r="S40" s="62">
        <f t="shared" si="1"/>
        <v>16</v>
      </c>
    </row>
    <row r="41" spans="1:19" x14ac:dyDescent="0.3">
      <c r="A41" s="77" t="s">
        <v>955</v>
      </c>
      <c r="B41" s="59">
        <f>VLOOKUP($A41,'Return Data'!$B$7:$R$2292,3,0)</f>
        <v>44827</v>
      </c>
      <c r="C41" s="60">
        <f>VLOOKUP($A41,'Return Data'!$B$7:$R$2292,4,0)</f>
        <v>71.837199999999996</v>
      </c>
      <c r="D41" s="60">
        <f>VLOOKUP($A41,'Return Data'!$B$7:$R$2292,9,0)</f>
        <v>-0.92369999999999997</v>
      </c>
      <c r="E41" s="61">
        <f t="shared" si="2"/>
        <v>19</v>
      </c>
      <c r="F41" s="60">
        <f>VLOOKUP($A41,'Return Data'!$B$7:$R$2292,10,0)</f>
        <v>8.39</v>
      </c>
      <c r="G41" s="61">
        <f t="shared" si="3"/>
        <v>6</v>
      </c>
      <c r="H41" s="60">
        <f>VLOOKUP($A41,'Return Data'!$B$7:$R$2292,11,0)</f>
        <v>0.17469999999999999</v>
      </c>
      <c r="I41" s="61">
        <f t="shared" si="4"/>
        <v>17</v>
      </c>
      <c r="J41" s="60">
        <f>VLOOKUP($A41,'Return Data'!$B$7:$R$2292,12,0)</f>
        <v>-1.0215000000000001</v>
      </c>
      <c r="K41" s="61">
        <f>RANK(J41,J$8:J$42,0)</f>
        <v>29</v>
      </c>
      <c r="L41" s="60">
        <f>VLOOKUP($A41,'Return Data'!$B$7:$R$2292,13,0)</f>
        <v>-1.3098000000000001</v>
      </c>
      <c r="M41" s="61">
        <f>RANK(L41,L$8:L$42,0)</f>
        <v>33</v>
      </c>
      <c r="N41" s="60">
        <f>VLOOKUP($A41,'Return Data'!$B$7:$R$2292,17,0)</f>
        <v>1.2249000000000001</v>
      </c>
      <c r="O41" s="61">
        <f>RANK(N41,N$8:N$42,0)</f>
        <v>28</v>
      </c>
      <c r="P41" s="60">
        <f>VLOOKUP($A41,'Return Data'!$B$7:$R$2292,14,0)</f>
        <v>4.3700999999999999</v>
      </c>
      <c r="Q41" s="61">
        <f>RANK(P41,P$8:P$42,0)</f>
        <v>22</v>
      </c>
      <c r="R41" s="60">
        <f>VLOOKUP($A41,'Return Data'!$B$7:$R$2292,16,0)</f>
        <v>8.4802</v>
      </c>
      <c r="S41" s="62">
        <f t="shared" si="0"/>
        <v>4</v>
      </c>
    </row>
    <row r="42" spans="1:19" x14ac:dyDescent="0.3">
      <c r="A42" s="77" t="s">
        <v>957</v>
      </c>
      <c r="B42" s="59">
        <f>VLOOKUP($A42,'Return Data'!$B$7:$R$2292,3,0)</f>
        <v>44827</v>
      </c>
      <c r="C42" s="60">
        <f>VLOOKUP($A42,'Return Data'!$B$7:$R$2292,4,0)</f>
        <v>14.061299999999999</v>
      </c>
      <c r="D42" s="60">
        <f>VLOOKUP($A42,'Return Data'!$B$7:$R$2292,9,0)</f>
        <v>6.3983999999999996</v>
      </c>
      <c r="E42" s="61">
        <f t="shared" si="2"/>
        <v>1</v>
      </c>
      <c r="F42" s="60">
        <f>VLOOKUP($A42,'Return Data'!$B$7:$R$2292,10,0)</f>
        <v>14.030900000000001</v>
      </c>
      <c r="G42" s="61">
        <f t="shared" si="3"/>
        <v>2</v>
      </c>
      <c r="H42" s="60">
        <f>VLOOKUP($A42,'Return Data'!$B$7:$R$2292,11,0)</f>
        <v>0.75190000000000001</v>
      </c>
      <c r="I42" s="61">
        <f t="shared" si="4"/>
        <v>12</v>
      </c>
      <c r="J42" s="60">
        <f>VLOOKUP($A42,'Return Data'!$B$7:$R$2292,12,0)</f>
        <v>-0.58379999999999999</v>
      </c>
      <c r="K42" s="61">
        <f t="shared" ref="K42" si="9">RANK(J42,J$8:J$42,0)</f>
        <v>27</v>
      </c>
      <c r="L42" s="60">
        <f>VLOOKUP($A42,'Return Data'!$B$7:$R$2292,13,0)</f>
        <v>-0.41220000000000001</v>
      </c>
      <c r="M42" s="61">
        <f t="shared" ref="M42" si="10">RANK(L42,L$8:L$42,0)</f>
        <v>27</v>
      </c>
      <c r="N42" s="60">
        <f>VLOOKUP($A42,'Return Data'!$B$7:$R$2292,17,0)</f>
        <v>2.0815000000000001</v>
      </c>
      <c r="O42" s="61">
        <f t="shared" ref="O42" si="11">RANK(N42,N$8:N$42,0)</f>
        <v>22</v>
      </c>
      <c r="P42" s="60">
        <f>VLOOKUP($A42,'Return Data'!$B$7:$R$2292,14,0)</f>
        <v>5.6534000000000004</v>
      </c>
      <c r="Q42" s="61">
        <f t="shared" ref="Q42" si="12">RANK(P42,P$8:P$42,0)</f>
        <v>13</v>
      </c>
      <c r="R42" s="60">
        <f>VLOOKUP($A42,'Return Data'!$B$7:$R$2292,16,0)</f>
        <v>8.4136000000000006</v>
      </c>
      <c r="S42" s="62">
        <f t="shared" ref="S42" si="13">RANK(R42,R$8:R$42,0)</f>
        <v>5</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-1.7953970588235291</v>
      </c>
      <c r="E44" s="83"/>
      <c r="F44" s="84">
        <f>AVERAGE(F8:F42)</f>
        <v>7.1838588235294125</v>
      </c>
      <c r="G44" s="83"/>
      <c r="H44" s="84">
        <f>AVERAGE(H8:H42)</f>
        <v>1.6734058823529407</v>
      </c>
      <c r="I44" s="83"/>
      <c r="J44" s="84">
        <f>AVERAGE(J8:J42)</f>
        <v>1.5821911764705883</v>
      </c>
      <c r="K44" s="83"/>
      <c r="L44" s="84">
        <f>AVERAGE(L8:L42)</f>
        <v>1.5055676470588235</v>
      </c>
      <c r="M44" s="83"/>
      <c r="N44" s="84">
        <f>AVERAGE(N8:N42)</f>
        <v>3.7113322580645165</v>
      </c>
      <c r="O44" s="83"/>
      <c r="P44" s="84">
        <f>AVERAGE(P8:P42)</f>
        <v>4.808346666666667</v>
      </c>
      <c r="Q44" s="83"/>
      <c r="R44" s="84">
        <f>AVERAGE(R8:R42)</f>
        <v>5.1218171428571431</v>
      </c>
      <c r="S44" s="85"/>
    </row>
    <row r="45" spans="1:19" x14ac:dyDescent="0.3">
      <c r="A45" s="82" t="s">
        <v>28</v>
      </c>
      <c r="B45" s="83"/>
      <c r="C45" s="83"/>
      <c r="D45" s="84">
        <f>MIN(D8:D42)</f>
        <v>-10.9247</v>
      </c>
      <c r="E45" s="83"/>
      <c r="F45" s="84">
        <f>MIN(F8:F42)</f>
        <v>0</v>
      </c>
      <c r="G45" s="83"/>
      <c r="H45" s="84">
        <f>MIN(H8:H42)</f>
        <v>-3.2926000000000002</v>
      </c>
      <c r="I45" s="83"/>
      <c r="J45" s="84">
        <f>MIN(J8:J42)</f>
        <v>-1.7831999999999999</v>
      </c>
      <c r="K45" s="83"/>
      <c r="L45" s="84">
        <f>MIN(L8:L42)</f>
        <v>-1.4829000000000001</v>
      </c>
      <c r="M45" s="83"/>
      <c r="N45" s="84">
        <f>MIN(N8:N42)</f>
        <v>0</v>
      </c>
      <c r="O45" s="83"/>
      <c r="P45" s="84">
        <f>MIN(P8:P42)</f>
        <v>-3.3652000000000002</v>
      </c>
      <c r="Q45" s="83"/>
      <c r="R45" s="84">
        <f>MIN(R8:R42)</f>
        <v>-33.770899999999997</v>
      </c>
      <c r="S45" s="85"/>
    </row>
    <row r="46" spans="1:19" ht="15" thickBot="1" x14ac:dyDescent="0.35">
      <c r="A46" s="86" t="s">
        <v>29</v>
      </c>
      <c r="B46" s="87"/>
      <c r="C46" s="87"/>
      <c r="D46" s="88">
        <f>MAX(D8:D42)</f>
        <v>6.3983999999999996</v>
      </c>
      <c r="E46" s="87"/>
      <c r="F46" s="88">
        <f>MAX(F8:F42)</f>
        <v>68.401300000000006</v>
      </c>
      <c r="G46" s="87"/>
      <c r="H46" s="88">
        <f>MAX(H8:H42)</f>
        <v>34.119399999999999</v>
      </c>
      <c r="I46" s="87"/>
      <c r="J46" s="88">
        <f>MAX(J8:J42)</f>
        <v>29.765799999999999</v>
      </c>
      <c r="K46" s="87"/>
      <c r="L46" s="88">
        <f>MAX(L8:L42)</f>
        <v>23.235499999999998</v>
      </c>
      <c r="M46" s="87"/>
      <c r="N46" s="88">
        <f>MAX(N8:N42)</f>
        <v>15.7355</v>
      </c>
      <c r="O46" s="87"/>
      <c r="P46" s="88">
        <f>MAX(P8:P42)</f>
        <v>9.3437999999999999</v>
      </c>
      <c r="Q46" s="87"/>
      <c r="R46" s="88">
        <f>MAX(R8:R42)</f>
        <v>9.0157000000000007</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44827</v>
      </c>
      <c r="C8" s="60">
        <f>VLOOKUP($A8,'Return Data'!$B$7:$R$2292,4,0)</f>
        <v>368.66</v>
      </c>
      <c r="D8" s="60">
        <f>VLOOKUP($A8,'Return Data'!$B$7:$R$2292,10,0)</f>
        <v>12.964600000000001</v>
      </c>
      <c r="E8" s="61">
        <f t="shared" ref="E8:E34" si="0">RANK(D8,D$8:D$34,0)</f>
        <v>10</v>
      </c>
      <c r="F8" s="60">
        <f>VLOOKUP($A8,'Return Data'!$B$7:$R$2292,11,0)</f>
        <v>2.4967000000000001</v>
      </c>
      <c r="G8" s="61">
        <f t="shared" ref="G8:G34" si="1">RANK(F8,F$8:F$34,0)</f>
        <v>13</v>
      </c>
      <c r="H8" s="60">
        <f>VLOOKUP($A8,'Return Data'!$B$7:$R$2292,12,0)</f>
        <v>2.2124999999999999</v>
      </c>
      <c r="I8" s="61">
        <f t="shared" ref="I8:I34" si="2">RANK(H8,H$8:H$34,0)</f>
        <v>11</v>
      </c>
      <c r="J8" s="60">
        <f>VLOOKUP($A8,'Return Data'!$B$7:$R$2292,13,0)</f>
        <v>-1.4568000000000001</v>
      </c>
      <c r="K8" s="61">
        <f t="shared" ref="K8:K34" si="3">RANK(J8,J$8:J$34,0)</f>
        <v>13</v>
      </c>
      <c r="L8" s="60">
        <f>VLOOKUP($A8,'Return Data'!$B$7:$R$2292,17,0)</f>
        <v>27.728400000000001</v>
      </c>
      <c r="M8" s="61">
        <f t="shared" ref="M8:M34" si="4">RANK(L8,L$8:L$34,0)</f>
        <v>9</v>
      </c>
      <c r="N8" s="60">
        <f>VLOOKUP($A8,'Return Data'!$B$7:$R$2292,14,0)</f>
        <v>15.5984</v>
      </c>
      <c r="O8" s="61">
        <f t="shared" ref="O8:O34" si="5">RANK(N8,N$8:N$34,0)</f>
        <v>12</v>
      </c>
      <c r="P8" s="60">
        <f>VLOOKUP($A8,'Return Data'!$B$7:$R$2292,15,0)</f>
        <v>10.824999999999999</v>
      </c>
      <c r="Q8" s="61">
        <f t="shared" ref="Q8:Q25" si="6">RANK(P8,P$8:P$34,0)</f>
        <v>19</v>
      </c>
      <c r="R8" s="60">
        <f>VLOOKUP($A8,'Return Data'!$B$7:$R$2292,16,0)</f>
        <v>14.319100000000001</v>
      </c>
      <c r="S8" s="62">
        <f t="shared" ref="S8:S34" si="7">RANK(R8,R$8:R$34,0)</f>
        <v>11</v>
      </c>
    </row>
    <row r="9" spans="1:20" x14ac:dyDescent="0.3">
      <c r="A9" s="58" t="s">
        <v>908</v>
      </c>
      <c r="B9" s="59">
        <f>VLOOKUP($A9,'Return Data'!$B$7:$R$2292,3,0)</f>
        <v>44827</v>
      </c>
      <c r="C9" s="60">
        <f>VLOOKUP($A9,'Return Data'!$B$7:$R$2292,4,0)</f>
        <v>48.95</v>
      </c>
      <c r="D9" s="60">
        <f>VLOOKUP($A9,'Return Data'!$B$7:$R$2292,10,0)</f>
        <v>12.658200000000001</v>
      </c>
      <c r="E9" s="61">
        <f t="shared" si="0"/>
        <v>13</v>
      </c>
      <c r="F9" s="60">
        <f>VLOOKUP($A9,'Return Data'!$B$7:$R$2292,11,0)</f>
        <v>-0.97109999999999996</v>
      </c>
      <c r="G9" s="61">
        <f t="shared" si="1"/>
        <v>27</v>
      </c>
      <c r="H9" s="60">
        <f>VLOOKUP($A9,'Return Data'!$B$7:$R$2292,12,0)</f>
        <v>-3.3563999999999998</v>
      </c>
      <c r="I9" s="61">
        <f t="shared" si="2"/>
        <v>27</v>
      </c>
      <c r="J9" s="60">
        <f>VLOOKUP($A9,'Return Data'!$B$7:$R$2292,13,0)</f>
        <v>-7.7111999999999998</v>
      </c>
      <c r="K9" s="61">
        <f t="shared" si="3"/>
        <v>27</v>
      </c>
      <c r="L9" s="60">
        <f>VLOOKUP($A9,'Return Data'!$B$7:$R$2292,17,0)</f>
        <v>21.388200000000001</v>
      </c>
      <c r="M9" s="61">
        <f t="shared" si="4"/>
        <v>26</v>
      </c>
      <c r="N9" s="60">
        <f>VLOOKUP($A9,'Return Data'!$B$7:$R$2292,14,0)</f>
        <v>13.103899999999999</v>
      </c>
      <c r="O9" s="61">
        <f t="shared" si="5"/>
        <v>25</v>
      </c>
      <c r="P9" s="60">
        <f>VLOOKUP($A9,'Return Data'!$B$7:$R$2292,15,0)</f>
        <v>14.094200000000001</v>
      </c>
      <c r="Q9" s="61">
        <f t="shared" si="6"/>
        <v>2</v>
      </c>
      <c r="R9" s="60">
        <f>VLOOKUP($A9,'Return Data'!$B$7:$R$2292,16,0)</f>
        <v>15.3659</v>
      </c>
      <c r="S9" s="62">
        <f t="shared" si="7"/>
        <v>3</v>
      </c>
    </row>
    <row r="10" spans="1:20" x14ac:dyDescent="0.3">
      <c r="A10" s="58" t="s">
        <v>1974</v>
      </c>
      <c r="B10" s="59">
        <f>VLOOKUP($A10,'Return Data'!$B$7:$R$2292,3,0)</f>
        <v>44827</v>
      </c>
      <c r="C10" s="60">
        <f>VLOOKUP($A10,'Return Data'!$B$7:$R$2292,4,0)</f>
        <v>155.63730000000001</v>
      </c>
      <c r="D10" s="60">
        <f>VLOOKUP($A10,'Return Data'!$B$7:$R$2292,10,0)</f>
        <v>11.6067</v>
      </c>
      <c r="E10" s="61">
        <f t="shared" si="0"/>
        <v>23</v>
      </c>
      <c r="F10" s="60">
        <f>VLOOKUP($A10,'Return Data'!$B$7:$R$2292,11,0)</f>
        <v>2.6019999999999999</v>
      </c>
      <c r="G10" s="61">
        <f t="shared" si="1"/>
        <v>12</v>
      </c>
      <c r="H10" s="60">
        <f>VLOOKUP($A10,'Return Data'!$B$7:$R$2292,12,0)</f>
        <v>2.8258999999999999</v>
      </c>
      <c r="I10" s="61">
        <f t="shared" si="2"/>
        <v>6</v>
      </c>
      <c r="J10" s="60">
        <f>VLOOKUP($A10,'Return Data'!$B$7:$R$2292,13,0)</f>
        <v>-0.67820000000000003</v>
      </c>
      <c r="K10" s="61">
        <f t="shared" si="3"/>
        <v>9</v>
      </c>
      <c r="L10" s="60">
        <f>VLOOKUP($A10,'Return Data'!$B$7:$R$2292,17,0)</f>
        <v>24.8109</v>
      </c>
      <c r="M10" s="61">
        <f t="shared" si="4"/>
        <v>17</v>
      </c>
      <c r="N10" s="60">
        <f>VLOOKUP($A10,'Return Data'!$B$7:$R$2292,14,0)</f>
        <v>15.3408</v>
      </c>
      <c r="O10" s="61">
        <f t="shared" si="5"/>
        <v>14</v>
      </c>
      <c r="P10" s="60">
        <f>VLOOKUP($A10,'Return Data'!$B$7:$R$2292,15,0)</f>
        <v>12.823600000000001</v>
      </c>
      <c r="Q10" s="61">
        <f t="shared" si="6"/>
        <v>6</v>
      </c>
      <c r="R10" s="60">
        <f>VLOOKUP($A10,'Return Data'!$B$7:$R$2292,16,0)</f>
        <v>14.9963</v>
      </c>
      <c r="S10" s="62">
        <f t="shared" si="7"/>
        <v>6</v>
      </c>
    </row>
    <row r="11" spans="1:20" x14ac:dyDescent="0.3">
      <c r="A11" s="58" t="s">
        <v>912</v>
      </c>
      <c r="B11" s="59">
        <f>VLOOKUP($A11,'Return Data'!$B$7:$R$2292,3,0)</f>
        <v>44827</v>
      </c>
      <c r="C11" s="60">
        <f>VLOOKUP($A11,'Return Data'!$B$7:$R$2292,4,0)</f>
        <v>45.62</v>
      </c>
      <c r="D11" s="60">
        <f>VLOOKUP($A11,'Return Data'!$B$7:$R$2292,10,0)</f>
        <v>12.4476</v>
      </c>
      <c r="E11" s="61">
        <f t="shared" si="0"/>
        <v>15</v>
      </c>
      <c r="F11" s="60">
        <f>VLOOKUP($A11,'Return Data'!$B$7:$R$2292,11,0)</f>
        <v>2.4018000000000002</v>
      </c>
      <c r="G11" s="61">
        <f t="shared" si="1"/>
        <v>14</v>
      </c>
      <c r="H11" s="60">
        <f>VLOOKUP($A11,'Return Data'!$B$7:$R$2292,12,0)</f>
        <v>0.81769999999999998</v>
      </c>
      <c r="I11" s="61">
        <f t="shared" si="2"/>
        <v>18</v>
      </c>
      <c r="J11" s="60">
        <f>VLOOKUP($A11,'Return Data'!$B$7:$R$2292,13,0)</f>
        <v>-2.6254</v>
      </c>
      <c r="K11" s="61">
        <f t="shared" si="3"/>
        <v>19</v>
      </c>
      <c r="L11" s="60">
        <f>VLOOKUP($A11,'Return Data'!$B$7:$R$2292,17,0)</f>
        <v>25.036000000000001</v>
      </c>
      <c r="M11" s="61">
        <f t="shared" si="4"/>
        <v>16</v>
      </c>
      <c r="N11" s="60">
        <f>VLOOKUP($A11,'Return Data'!$B$7:$R$2292,14,0)</f>
        <v>18.417999999999999</v>
      </c>
      <c r="O11" s="61">
        <f t="shared" si="5"/>
        <v>1</v>
      </c>
      <c r="P11" s="60">
        <f>VLOOKUP($A11,'Return Data'!$B$7:$R$2292,15,0)</f>
        <v>15.013999999999999</v>
      </c>
      <c r="Q11" s="61">
        <f t="shared" si="6"/>
        <v>1</v>
      </c>
      <c r="R11" s="60">
        <f>VLOOKUP($A11,'Return Data'!$B$7:$R$2292,16,0)</f>
        <v>14.689399999999999</v>
      </c>
      <c r="S11" s="62">
        <f t="shared" si="7"/>
        <v>9</v>
      </c>
    </row>
    <row r="12" spans="1:20" x14ac:dyDescent="0.3">
      <c r="A12" s="58" t="s">
        <v>914</v>
      </c>
      <c r="B12" s="59">
        <f>VLOOKUP($A12,'Return Data'!$B$7:$R$2292,3,0)</f>
        <v>44827</v>
      </c>
      <c r="C12" s="60">
        <f>VLOOKUP($A12,'Return Data'!$B$7:$R$2292,4,0)</f>
        <v>306.553</v>
      </c>
      <c r="D12" s="60">
        <f>VLOOKUP($A12,'Return Data'!$B$7:$R$2292,10,0)</f>
        <v>13.7598</v>
      </c>
      <c r="E12" s="61">
        <f t="shared" si="0"/>
        <v>6</v>
      </c>
      <c r="F12" s="60">
        <f>VLOOKUP($A12,'Return Data'!$B$7:$R$2292,11,0)</f>
        <v>4.8728999999999996</v>
      </c>
      <c r="G12" s="61">
        <f t="shared" si="1"/>
        <v>3</v>
      </c>
      <c r="H12" s="60">
        <f>VLOOKUP($A12,'Return Data'!$B$7:$R$2292,12,0)</f>
        <v>1.4616</v>
      </c>
      <c r="I12" s="61">
        <f t="shared" si="2"/>
        <v>13</v>
      </c>
      <c r="J12" s="60">
        <f>VLOOKUP($A12,'Return Data'!$B$7:$R$2292,13,0)</f>
        <v>-4.9055999999999997</v>
      </c>
      <c r="K12" s="61">
        <f t="shared" si="3"/>
        <v>25</v>
      </c>
      <c r="L12" s="60">
        <f>VLOOKUP($A12,'Return Data'!$B$7:$R$2292,17,0)</f>
        <v>22.1113</v>
      </c>
      <c r="M12" s="61">
        <f t="shared" si="4"/>
        <v>24</v>
      </c>
      <c r="N12" s="60">
        <f>VLOOKUP($A12,'Return Data'!$B$7:$R$2292,14,0)</f>
        <v>11.141400000000001</v>
      </c>
      <c r="O12" s="61">
        <f t="shared" si="5"/>
        <v>27</v>
      </c>
      <c r="P12" s="60">
        <f>VLOOKUP($A12,'Return Data'!$B$7:$R$2292,15,0)</f>
        <v>8.7774000000000001</v>
      </c>
      <c r="Q12" s="61">
        <f t="shared" si="6"/>
        <v>26</v>
      </c>
      <c r="R12" s="60">
        <f>VLOOKUP($A12,'Return Data'!$B$7:$R$2292,16,0)</f>
        <v>10.9856</v>
      </c>
      <c r="S12" s="62">
        <f t="shared" si="7"/>
        <v>25</v>
      </c>
    </row>
    <row r="13" spans="1:20" x14ac:dyDescent="0.3">
      <c r="A13" s="58" t="s">
        <v>916</v>
      </c>
      <c r="B13" s="59">
        <f>VLOOKUP($A13,'Return Data'!$B$7:$R$2292,3,0)</f>
        <v>44827</v>
      </c>
      <c r="C13" s="60">
        <f>VLOOKUP($A13,'Return Data'!$B$7:$R$2292,4,0)</f>
        <v>59.6</v>
      </c>
      <c r="D13" s="60">
        <f>VLOOKUP($A13,'Return Data'!$B$7:$R$2292,10,0)</f>
        <v>13.480600000000001</v>
      </c>
      <c r="E13" s="61">
        <f t="shared" si="0"/>
        <v>8</v>
      </c>
      <c r="F13" s="60">
        <f>VLOOKUP($A13,'Return Data'!$B$7:$R$2292,11,0)</f>
        <v>3.0072999999999999</v>
      </c>
      <c r="G13" s="61">
        <f t="shared" si="1"/>
        <v>10</v>
      </c>
      <c r="H13" s="60">
        <f>VLOOKUP($A13,'Return Data'!$B$7:$R$2292,12,0)</f>
        <v>2.3351999999999999</v>
      </c>
      <c r="I13" s="61">
        <f t="shared" si="2"/>
        <v>9</v>
      </c>
      <c r="J13" s="60">
        <f>VLOOKUP($A13,'Return Data'!$B$7:$R$2292,13,0)</f>
        <v>-1.8122</v>
      </c>
      <c r="K13" s="61">
        <f t="shared" si="3"/>
        <v>15</v>
      </c>
      <c r="L13" s="60">
        <f>VLOOKUP($A13,'Return Data'!$B$7:$R$2292,17,0)</f>
        <v>25.269600000000001</v>
      </c>
      <c r="M13" s="61">
        <f t="shared" si="4"/>
        <v>12</v>
      </c>
      <c r="N13" s="60">
        <f>VLOOKUP($A13,'Return Data'!$B$7:$R$2292,14,0)</f>
        <v>15.987500000000001</v>
      </c>
      <c r="O13" s="61">
        <f t="shared" si="5"/>
        <v>10</v>
      </c>
      <c r="P13" s="60">
        <f>VLOOKUP($A13,'Return Data'!$B$7:$R$2292,15,0)</f>
        <v>13.1591</v>
      </c>
      <c r="Q13" s="61">
        <f t="shared" si="6"/>
        <v>4</v>
      </c>
      <c r="R13" s="60">
        <f>VLOOKUP($A13,'Return Data'!$B$7:$R$2292,16,0)</f>
        <v>14.255000000000001</v>
      </c>
      <c r="S13" s="62">
        <f t="shared" si="7"/>
        <v>12</v>
      </c>
    </row>
    <row r="14" spans="1:20" x14ac:dyDescent="0.3">
      <c r="A14" s="58" t="s">
        <v>918</v>
      </c>
      <c r="B14" s="59">
        <f>VLOOKUP($A14,'Return Data'!$B$7:$R$2292,3,0)</f>
        <v>44827</v>
      </c>
      <c r="C14" s="60">
        <f>VLOOKUP($A14,'Return Data'!$B$7:$R$2292,4,0)</f>
        <v>730.36</v>
      </c>
      <c r="D14" s="60">
        <f>VLOOKUP($A14,'Return Data'!$B$7:$R$2292,10,0)</f>
        <v>8.2301000000000002</v>
      </c>
      <c r="E14" s="61">
        <f t="shared" si="0"/>
        <v>27</v>
      </c>
      <c r="F14" s="60">
        <f>VLOOKUP($A14,'Return Data'!$B$7:$R$2292,11,0)</f>
        <v>0.68640000000000001</v>
      </c>
      <c r="G14" s="61">
        <f t="shared" si="1"/>
        <v>25</v>
      </c>
      <c r="H14" s="60">
        <f>VLOOKUP($A14,'Return Data'!$B$7:$R$2292,12,0)</f>
        <v>-2.5472999999999999</v>
      </c>
      <c r="I14" s="61">
        <f t="shared" si="2"/>
        <v>26</v>
      </c>
      <c r="J14" s="60">
        <f>VLOOKUP($A14,'Return Data'!$B$7:$R$2292,13,0)</f>
        <v>-4.8258000000000001</v>
      </c>
      <c r="K14" s="61">
        <f t="shared" si="3"/>
        <v>24</v>
      </c>
      <c r="L14" s="60">
        <f>VLOOKUP($A14,'Return Data'!$B$7:$R$2292,17,0)</f>
        <v>29.109400000000001</v>
      </c>
      <c r="M14" s="61">
        <f t="shared" si="4"/>
        <v>4</v>
      </c>
      <c r="N14" s="60">
        <f>VLOOKUP($A14,'Return Data'!$B$7:$R$2292,14,0)</f>
        <v>15.2431</v>
      </c>
      <c r="O14" s="61">
        <f t="shared" si="5"/>
        <v>15</v>
      </c>
      <c r="P14" s="60">
        <f>VLOOKUP($A14,'Return Data'!$B$7:$R$2292,15,0)</f>
        <v>9.9415999999999993</v>
      </c>
      <c r="Q14" s="61">
        <f t="shared" si="6"/>
        <v>24</v>
      </c>
      <c r="R14" s="60">
        <f>VLOOKUP($A14,'Return Data'!$B$7:$R$2292,16,0)</f>
        <v>12.195399999999999</v>
      </c>
      <c r="S14" s="62">
        <f t="shared" si="7"/>
        <v>23</v>
      </c>
    </row>
    <row r="15" spans="1:20" x14ac:dyDescent="0.3">
      <c r="A15" s="58" t="s">
        <v>920</v>
      </c>
      <c r="B15" s="59">
        <f>VLOOKUP($A15,'Return Data'!$B$7:$R$2292,3,0)</f>
        <v>44827</v>
      </c>
      <c r="C15" s="60">
        <f>VLOOKUP($A15,'Return Data'!$B$7:$R$2292,4,0)</f>
        <v>758.11300000000006</v>
      </c>
      <c r="D15" s="60">
        <f>VLOOKUP($A15,'Return Data'!$B$7:$R$2292,10,0)</f>
        <v>12.124000000000001</v>
      </c>
      <c r="E15" s="61">
        <f t="shared" si="0"/>
        <v>20</v>
      </c>
      <c r="F15" s="60">
        <f>VLOOKUP($A15,'Return Data'!$B$7:$R$2292,11,0)</f>
        <v>4.1932</v>
      </c>
      <c r="G15" s="61">
        <f t="shared" si="1"/>
        <v>4</v>
      </c>
      <c r="H15" s="60">
        <f>VLOOKUP($A15,'Return Data'!$B$7:$R$2292,12,0)</f>
        <v>6.3822999999999999</v>
      </c>
      <c r="I15" s="61">
        <f t="shared" si="2"/>
        <v>3</v>
      </c>
      <c r="J15" s="60">
        <f>VLOOKUP($A15,'Return Data'!$B$7:$R$2292,13,0)</f>
        <v>4.0023</v>
      </c>
      <c r="K15" s="61">
        <f t="shared" si="3"/>
        <v>3</v>
      </c>
      <c r="L15" s="60">
        <f>VLOOKUP($A15,'Return Data'!$B$7:$R$2292,17,0)</f>
        <v>30.925599999999999</v>
      </c>
      <c r="M15" s="61">
        <f t="shared" si="4"/>
        <v>2</v>
      </c>
      <c r="N15" s="60">
        <f>VLOOKUP($A15,'Return Data'!$B$7:$R$2292,14,0)</f>
        <v>14.3146</v>
      </c>
      <c r="O15" s="61">
        <f t="shared" si="5"/>
        <v>21</v>
      </c>
      <c r="P15" s="60">
        <f>VLOOKUP($A15,'Return Data'!$B$7:$R$2292,15,0)</f>
        <v>11.231199999999999</v>
      </c>
      <c r="Q15" s="61">
        <f t="shared" si="6"/>
        <v>17</v>
      </c>
      <c r="R15" s="60">
        <f>VLOOKUP($A15,'Return Data'!$B$7:$R$2292,16,0)</f>
        <v>13.2271</v>
      </c>
      <c r="S15" s="62">
        <f t="shared" si="7"/>
        <v>18</v>
      </c>
    </row>
    <row r="16" spans="1:20" x14ac:dyDescent="0.3">
      <c r="A16" s="58" t="s">
        <v>922</v>
      </c>
      <c r="B16" s="59">
        <f>VLOOKUP($A16,'Return Data'!$B$7:$R$2292,3,0)</f>
        <v>44827</v>
      </c>
      <c r="C16" s="60">
        <f>VLOOKUP($A16,'Return Data'!$B$7:$R$2292,4,0)</f>
        <v>339.73860000000002</v>
      </c>
      <c r="D16" s="60">
        <f>VLOOKUP($A16,'Return Data'!$B$7:$R$2292,10,0)</f>
        <v>14.0694</v>
      </c>
      <c r="E16" s="61">
        <f t="shared" si="0"/>
        <v>4</v>
      </c>
      <c r="F16" s="60">
        <f>VLOOKUP($A16,'Return Data'!$B$7:$R$2292,11,0)</f>
        <v>2.3887999999999998</v>
      </c>
      <c r="G16" s="61">
        <f t="shared" si="1"/>
        <v>15</v>
      </c>
      <c r="H16" s="60">
        <f>VLOOKUP($A16,'Return Data'!$B$7:$R$2292,12,0)</f>
        <v>0.57099999999999995</v>
      </c>
      <c r="I16" s="61">
        <f t="shared" si="2"/>
        <v>19</v>
      </c>
      <c r="J16" s="60">
        <f>VLOOKUP($A16,'Return Data'!$B$7:$R$2292,13,0)</f>
        <v>-1.8403</v>
      </c>
      <c r="K16" s="61">
        <f t="shared" si="3"/>
        <v>16</v>
      </c>
      <c r="L16" s="60">
        <f>VLOOKUP($A16,'Return Data'!$B$7:$R$2292,17,0)</f>
        <v>24.5425</v>
      </c>
      <c r="M16" s="61">
        <f t="shared" si="4"/>
        <v>21</v>
      </c>
      <c r="N16" s="60">
        <f>VLOOKUP($A16,'Return Data'!$B$7:$R$2292,14,0)</f>
        <v>14.5692</v>
      </c>
      <c r="O16" s="61">
        <f t="shared" si="5"/>
        <v>19</v>
      </c>
      <c r="P16" s="60">
        <f>VLOOKUP($A16,'Return Data'!$B$7:$R$2292,15,0)</f>
        <v>11.0686</v>
      </c>
      <c r="Q16" s="61">
        <f t="shared" si="6"/>
        <v>18</v>
      </c>
      <c r="R16" s="60">
        <f>VLOOKUP($A16,'Return Data'!$B$7:$R$2292,16,0)</f>
        <v>12.584300000000001</v>
      </c>
      <c r="S16" s="62">
        <f t="shared" si="7"/>
        <v>20</v>
      </c>
    </row>
    <row r="17" spans="1:19" x14ac:dyDescent="0.3">
      <c r="A17" s="58" t="s">
        <v>924</v>
      </c>
      <c r="B17" s="59">
        <f>VLOOKUP($A17,'Return Data'!$B$7:$R$2292,3,0)</f>
        <v>44827</v>
      </c>
      <c r="C17" s="60">
        <f>VLOOKUP($A17,'Return Data'!$B$7:$R$2292,4,0)</f>
        <v>71.36</v>
      </c>
      <c r="D17" s="60">
        <f>VLOOKUP($A17,'Return Data'!$B$7:$R$2292,10,0)</f>
        <v>11.3956</v>
      </c>
      <c r="E17" s="61">
        <f t="shared" si="0"/>
        <v>25</v>
      </c>
      <c r="F17" s="60">
        <f>VLOOKUP($A17,'Return Data'!$B$7:$R$2292,11,0)</f>
        <v>2.2202999999999999</v>
      </c>
      <c r="G17" s="61">
        <f t="shared" si="1"/>
        <v>18</v>
      </c>
      <c r="H17" s="60">
        <f>VLOOKUP($A17,'Return Data'!$B$7:$R$2292,12,0)</f>
        <v>3.4352999999999998</v>
      </c>
      <c r="I17" s="61">
        <f t="shared" si="2"/>
        <v>4</v>
      </c>
      <c r="J17" s="60">
        <f>VLOOKUP($A17,'Return Data'!$B$7:$R$2292,13,0)</f>
        <v>1.5945</v>
      </c>
      <c r="K17" s="61">
        <f t="shared" si="3"/>
        <v>4</v>
      </c>
      <c r="L17" s="60">
        <f>VLOOKUP($A17,'Return Data'!$B$7:$R$2292,17,0)</f>
        <v>28.613700000000001</v>
      </c>
      <c r="M17" s="61">
        <f t="shared" si="4"/>
        <v>6</v>
      </c>
      <c r="N17" s="60">
        <f>VLOOKUP($A17,'Return Data'!$B$7:$R$2292,14,0)</f>
        <v>16.467600000000001</v>
      </c>
      <c r="O17" s="61">
        <f t="shared" si="5"/>
        <v>6</v>
      </c>
      <c r="P17" s="60">
        <f>VLOOKUP($A17,'Return Data'!$B$7:$R$2292,15,0)</f>
        <v>12.6335</v>
      </c>
      <c r="Q17" s="61">
        <f t="shared" si="6"/>
        <v>9</v>
      </c>
      <c r="R17" s="60">
        <f>VLOOKUP($A17,'Return Data'!$B$7:$R$2292,16,0)</f>
        <v>14.8485</v>
      </c>
      <c r="S17" s="62">
        <f t="shared" si="7"/>
        <v>7</v>
      </c>
    </row>
    <row r="18" spans="1:19" x14ac:dyDescent="0.3">
      <c r="A18" s="58" t="s">
        <v>926</v>
      </c>
      <c r="B18" s="59">
        <f>VLOOKUP($A18,'Return Data'!$B$7:$R$2292,3,0)</f>
        <v>44827</v>
      </c>
      <c r="C18" s="60">
        <f>VLOOKUP($A18,'Return Data'!$B$7:$R$2292,4,0)</f>
        <v>43.9</v>
      </c>
      <c r="D18" s="60">
        <f>VLOOKUP($A18,'Return Data'!$B$7:$R$2292,10,0)</f>
        <v>13.937200000000001</v>
      </c>
      <c r="E18" s="61">
        <f t="shared" si="0"/>
        <v>5</v>
      </c>
      <c r="F18" s="60">
        <f>VLOOKUP($A18,'Return Data'!$B$7:$R$2292,11,0)</f>
        <v>2.2357</v>
      </c>
      <c r="G18" s="61">
        <f t="shared" si="1"/>
        <v>17</v>
      </c>
      <c r="H18" s="60">
        <f>VLOOKUP($A18,'Return Data'!$B$7:$R$2292,12,0)</f>
        <v>2.331</v>
      </c>
      <c r="I18" s="61">
        <f t="shared" si="2"/>
        <v>10</v>
      </c>
      <c r="J18" s="60">
        <f>VLOOKUP($A18,'Return Data'!$B$7:$R$2292,13,0)</f>
        <v>-0.45350000000000001</v>
      </c>
      <c r="K18" s="61">
        <f t="shared" si="3"/>
        <v>8</v>
      </c>
      <c r="L18" s="60">
        <f>VLOOKUP($A18,'Return Data'!$B$7:$R$2292,17,0)</f>
        <v>28.9527</v>
      </c>
      <c r="M18" s="61">
        <f t="shared" si="4"/>
        <v>5</v>
      </c>
      <c r="N18" s="60">
        <f>VLOOKUP($A18,'Return Data'!$B$7:$R$2292,14,0)</f>
        <v>17.965900000000001</v>
      </c>
      <c r="O18" s="61">
        <f t="shared" si="5"/>
        <v>2</v>
      </c>
      <c r="P18" s="60">
        <f>VLOOKUP($A18,'Return Data'!$B$7:$R$2292,15,0)</f>
        <v>12.112299999999999</v>
      </c>
      <c r="Q18" s="61">
        <f t="shared" si="6"/>
        <v>11</v>
      </c>
      <c r="R18" s="60">
        <f>VLOOKUP($A18,'Return Data'!$B$7:$R$2292,16,0)</f>
        <v>14.120799999999999</v>
      </c>
      <c r="S18" s="62">
        <f t="shared" si="7"/>
        <v>13</v>
      </c>
    </row>
    <row r="19" spans="1:19" x14ac:dyDescent="0.3">
      <c r="A19" s="58" t="s">
        <v>927</v>
      </c>
      <c r="B19" s="59">
        <f>VLOOKUP($A19,'Return Data'!$B$7:$R$2292,3,0)</f>
        <v>44827</v>
      </c>
      <c r="C19" s="60">
        <f>VLOOKUP($A19,'Return Data'!$B$7:$R$2292,4,0)</f>
        <v>54.521999999999998</v>
      </c>
      <c r="D19" s="60">
        <f>VLOOKUP($A19,'Return Data'!$B$7:$R$2292,10,0)</f>
        <v>13.3749</v>
      </c>
      <c r="E19" s="61">
        <f t="shared" si="0"/>
        <v>9</v>
      </c>
      <c r="F19" s="60">
        <f>VLOOKUP($A19,'Return Data'!$B$7:$R$2292,11,0)</f>
        <v>1.3043</v>
      </c>
      <c r="G19" s="61">
        <f t="shared" si="1"/>
        <v>21</v>
      </c>
      <c r="H19" s="60">
        <f>VLOOKUP($A19,'Return Data'!$B$7:$R$2292,12,0)</f>
        <v>-0.16109999999999999</v>
      </c>
      <c r="I19" s="61">
        <f t="shared" si="2"/>
        <v>21</v>
      </c>
      <c r="J19" s="60">
        <f>VLOOKUP($A19,'Return Data'!$B$7:$R$2292,13,0)</f>
        <v>-1.7266999999999999</v>
      </c>
      <c r="K19" s="61">
        <f t="shared" si="3"/>
        <v>14</v>
      </c>
      <c r="L19" s="60">
        <f>VLOOKUP($A19,'Return Data'!$B$7:$R$2292,17,0)</f>
        <v>23.0138</v>
      </c>
      <c r="M19" s="61">
        <f t="shared" si="4"/>
        <v>22</v>
      </c>
      <c r="N19" s="60">
        <f>VLOOKUP($A19,'Return Data'!$B$7:$R$2292,14,0)</f>
        <v>15.512600000000001</v>
      </c>
      <c r="O19" s="61">
        <f t="shared" si="5"/>
        <v>13</v>
      </c>
      <c r="P19" s="60">
        <f>VLOOKUP($A19,'Return Data'!$B$7:$R$2292,15,0)</f>
        <v>11.5892</v>
      </c>
      <c r="Q19" s="61">
        <f t="shared" si="6"/>
        <v>14</v>
      </c>
      <c r="R19" s="60">
        <f>VLOOKUP($A19,'Return Data'!$B$7:$R$2292,16,0)</f>
        <v>12.5831</v>
      </c>
      <c r="S19" s="62">
        <f t="shared" si="7"/>
        <v>21</v>
      </c>
    </row>
    <row r="20" spans="1:19" x14ac:dyDescent="0.3">
      <c r="A20" s="58" t="s">
        <v>929</v>
      </c>
      <c r="B20" s="59">
        <f>VLOOKUP($A20,'Return Data'!$B$7:$R$2292,3,0)</f>
        <v>44827</v>
      </c>
      <c r="C20" s="60">
        <f>VLOOKUP($A20,'Return Data'!$B$7:$R$2292,4,0)</f>
        <v>33.32</v>
      </c>
      <c r="D20" s="60">
        <f>VLOOKUP($A20,'Return Data'!$B$7:$R$2292,10,0)</f>
        <v>12.643700000000001</v>
      </c>
      <c r="E20" s="61">
        <f t="shared" si="0"/>
        <v>14</v>
      </c>
      <c r="F20" s="60">
        <f>VLOOKUP($A20,'Return Data'!$B$7:$R$2292,11,0)</f>
        <v>4.1901000000000002</v>
      </c>
      <c r="G20" s="61">
        <f t="shared" si="1"/>
        <v>5</v>
      </c>
      <c r="H20" s="60">
        <f>VLOOKUP($A20,'Return Data'!$B$7:$R$2292,12,0)</f>
        <v>2.6177999999999999</v>
      </c>
      <c r="I20" s="61">
        <f t="shared" si="2"/>
        <v>7</v>
      </c>
      <c r="J20" s="60">
        <f>VLOOKUP($A20,'Return Data'!$B$7:$R$2292,13,0)</f>
        <v>-0.1797</v>
      </c>
      <c r="K20" s="61">
        <f t="shared" si="3"/>
        <v>7</v>
      </c>
      <c r="L20" s="60">
        <f>VLOOKUP($A20,'Return Data'!$B$7:$R$2292,17,0)</f>
        <v>22.8994</v>
      </c>
      <c r="M20" s="61">
        <f t="shared" si="4"/>
        <v>23</v>
      </c>
      <c r="N20" s="60">
        <f>VLOOKUP($A20,'Return Data'!$B$7:$R$2292,14,0)</f>
        <v>11.9358</v>
      </c>
      <c r="O20" s="61">
        <f t="shared" si="5"/>
        <v>26</v>
      </c>
      <c r="P20" s="60">
        <f>VLOOKUP($A20,'Return Data'!$B$7:$R$2292,15,0)</f>
        <v>10.2227</v>
      </c>
      <c r="Q20" s="61">
        <f t="shared" si="6"/>
        <v>22</v>
      </c>
      <c r="R20" s="60">
        <f>VLOOKUP($A20,'Return Data'!$B$7:$R$2292,16,0)</f>
        <v>12.3703</v>
      </c>
      <c r="S20" s="62">
        <f t="shared" si="7"/>
        <v>22</v>
      </c>
    </row>
    <row r="21" spans="1:19" x14ac:dyDescent="0.3">
      <c r="A21" s="58" t="s">
        <v>931</v>
      </c>
      <c r="B21" s="59">
        <f>VLOOKUP($A21,'Return Data'!$B$7:$R$2292,3,0)</f>
        <v>44827</v>
      </c>
      <c r="C21" s="60">
        <f>VLOOKUP($A21,'Return Data'!$B$7:$R$2292,4,0)</f>
        <v>49.84</v>
      </c>
      <c r="D21" s="60">
        <f>VLOOKUP($A21,'Return Data'!$B$7:$R$2292,10,0)</f>
        <v>12.7347</v>
      </c>
      <c r="E21" s="61">
        <f t="shared" si="0"/>
        <v>12</v>
      </c>
      <c r="F21" s="60">
        <f>VLOOKUP($A21,'Return Data'!$B$7:$R$2292,11,0)</f>
        <v>0.95199999999999996</v>
      </c>
      <c r="G21" s="61">
        <f t="shared" si="1"/>
        <v>23</v>
      </c>
      <c r="H21" s="60">
        <f>VLOOKUP($A21,'Return Data'!$B$7:$R$2292,12,0)</f>
        <v>-1.6769000000000001</v>
      </c>
      <c r="I21" s="61">
        <f t="shared" si="2"/>
        <v>24</v>
      </c>
      <c r="J21" s="60">
        <f>VLOOKUP($A21,'Return Data'!$B$7:$R$2292,13,0)</f>
        <v>-3.1103999999999998</v>
      </c>
      <c r="K21" s="61">
        <f t="shared" si="3"/>
        <v>21</v>
      </c>
      <c r="L21" s="60">
        <f>VLOOKUP($A21,'Return Data'!$B$7:$R$2292,17,0)</f>
        <v>24.702500000000001</v>
      </c>
      <c r="M21" s="61">
        <f t="shared" si="4"/>
        <v>19</v>
      </c>
      <c r="N21" s="60">
        <f>VLOOKUP($A21,'Return Data'!$B$7:$R$2292,14,0)</f>
        <v>16.288799999999998</v>
      </c>
      <c r="O21" s="61">
        <f t="shared" si="5"/>
        <v>7</v>
      </c>
      <c r="P21" s="60">
        <f>VLOOKUP($A21,'Return Data'!$B$7:$R$2292,15,0)</f>
        <v>12.4917</v>
      </c>
      <c r="Q21" s="61">
        <f t="shared" si="6"/>
        <v>10</v>
      </c>
      <c r="R21" s="60">
        <f>VLOOKUP($A21,'Return Data'!$B$7:$R$2292,16,0)</f>
        <v>14.7903</v>
      </c>
      <c r="S21" s="62">
        <f t="shared" si="7"/>
        <v>8</v>
      </c>
    </row>
    <row r="22" spans="1:19" x14ac:dyDescent="0.3">
      <c r="A22" s="58" t="s">
        <v>932</v>
      </c>
      <c r="B22" s="59">
        <f>VLOOKUP($A22,'Return Data'!$B$7:$R$2292,3,0)</f>
        <v>44827</v>
      </c>
      <c r="C22" s="60">
        <f>VLOOKUP($A22,'Return Data'!$B$7:$R$2292,4,0)</f>
        <v>108.89100000000001</v>
      </c>
      <c r="D22" s="60">
        <f>VLOOKUP($A22,'Return Data'!$B$7:$R$2292,10,0)</f>
        <v>13.496</v>
      </c>
      <c r="E22" s="61">
        <f t="shared" si="0"/>
        <v>7</v>
      </c>
      <c r="F22" s="60">
        <f>VLOOKUP($A22,'Return Data'!$B$7:$R$2292,11,0)</f>
        <v>2.2932999999999999</v>
      </c>
      <c r="G22" s="61">
        <f t="shared" si="1"/>
        <v>16</v>
      </c>
      <c r="H22" s="60">
        <f>VLOOKUP($A22,'Return Data'!$B$7:$R$2292,12,0)</f>
        <v>1.1544000000000001</v>
      </c>
      <c r="I22" s="61">
        <f t="shared" si="2"/>
        <v>16</v>
      </c>
      <c r="J22" s="60">
        <f>VLOOKUP($A22,'Return Data'!$B$7:$R$2292,13,0)</f>
        <v>0.61109999999999998</v>
      </c>
      <c r="K22" s="61">
        <f t="shared" si="3"/>
        <v>5</v>
      </c>
      <c r="L22" s="60">
        <f>VLOOKUP($A22,'Return Data'!$B$7:$R$2292,17,0)</f>
        <v>20.452500000000001</v>
      </c>
      <c r="M22" s="61">
        <f t="shared" si="4"/>
        <v>27</v>
      </c>
      <c r="N22" s="60">
        <f>VLOOKUP($A22,'Return Data'!$B$7:$R$2292,14,0)</f>
        <v>14.8436</v>
      </c>
      <c r="O22" s="61">
        <f t="shared" si="5"/>
        <v>16</v>
      </c>
      <c r="P22" s="60">
        <f>VLOOKUP($A22,'Return Data'!$B$7:$R$2292,15,0)</f>
        <v>10.5555</v>
      </c>
      <c r="Q22" s="61">
        <f t="shared" si="6"/>
        <v>21</v>
      </c>
      <c r="R22" s="60">
        <f>VLOOKUP($A22,'Return Data'!$B$7:$R$2292,16,0)</f>
        <v>11.9842</v>
      </c>
      <c r="S22" s="62">
        <f t="shared" si="7"/>
        <v>24</v>
      </c>
    </row>
    <row r="23" spans="1:19" x14ac:dyDescent="0.3">
      <c r="A23" s="58" t="s">
        <v>1774</v>
      </c>
      <c r="B23" s="59">
        <f>VLOOKUP($A23,'Return Data'!$B$7:$R$2292,3,0)</f>
        <v>44827</v>
      </c>
      <c r="C23" s="60">
        <f>VLOOKUP($A23,'Return Data'!$B$7:$R$2292,4,0)</f>
        <v>412.44499999999999</v>
      </c>
      <c r="D23" s="60">
        <f>VLOOKUP($A23,'Return Data'!$B$7:$R$2292,10,0)</f>
        <v>11.963699999999999</v>
      </c>
      <c r="E23" s="61">
        <f t="shared" si="0"/>
        <v>21</v>
      </c>
      <c r="F23" s="60">
        <f>VLOOKUP($A23,'Return Data'!$B$7:$R$2292,11,0)</f>
        <v>3.2214</v>
      </c>
      <c r="G23" s="61">
        <f t="shared" si="1"/>
        <v>8</v>
      </c>
      <c r="H23" s="60">
        <f>VLOOKUP($A23,'Return Data'!$B$7:$R$2292,12,0)</f>
        <v>1.1624000000000001</v>
      </c>
      <c r="I23" s="61">
        <f t="shared" si="2"/>
        <v>15</v>
      </c>
      <c r="J23" s="60">
        <f>VLOOKUP($A23,'Return Data'!$B$7:$R$2292,13,0)</f>
        <v>-2.2416999999999998</v>
      </c>
      <c r="K23" s="61">
        <f t="shared" si="3"/>
        <v>18</v>
      </c>
      <c r="L23" s="60">
        <f>VLOOKUP($A23,'Return Data'!$B$7:$R$2292,17,0)</f>
        <v>26.1936</v>
      </c>
      <c r="M23" s="61">
        <f t="shared" si="4"/>
        <v>11</v>
      </c>
      <c r="N23" s="60">
        <f>VLOOKUP($A23,'Return Data'!$B$7:$R$2292,14,0)</f>
        <v>17.171800000000001</v>
      </c>
      <c r="O23" s="61">
        <f t="shared" si="5"/>
        <v>3</v>
      </c>
      <c r="P23" s="60">
        <f>VLOOKUP($A23,'Return Data'!$B$7:$R$2292,15,0)</f>
        <v>13.172599999999999</v>
      </c>
      <c r="Q23" s="61">
        <f t="shared" si="6"/>
        <v>3</v>
      </c>
      <c r="R23" s="60">
        <f>VLOOKUP($A23,'Return Data'!$B$7:$R$2292,16,0)</f>
        <v>14.428900000000001</v>
      </c>
      <c r="S23" s="62">
        <f t="shared" si="7"/>
        <v>10</v>
      </c>
    </row>
    <row r="24" spans="1:19" x14ac:dyDescent="0.3">
      <c r="A24" s="58" t="s">
        <v>933</v>
      </c>
      <c r="B24" s="59">
        <f>VLOOKUP($A24,'Return Data'!$B$7:$R$2292,3,0)</f>
        <v>44827</v>
      </c>
      <c r="C24" s="60">
        <f>VLOOKUP($A24,'Return Data'!$B$7:$R$2292,4,0)</f>
        <v>43.984999999999999</v>
      </c>
      <c r="D24" s="60">
        <f>VLOOKUP($A24,'Return Data'!$B$7:$R$2292,10,0)</f>
        <v>15.519</v>
      </c>
      <c r="E24" s="61">
        <f t="shared" si="0"/>
        <v>3</v>
      </c>
      <c r="F24" s="60">
        <f>VLOOKUP($A24,'Return Data'!$B$7:$R$2292,11,0)</f>
        <v>3.1688000000000001</v>
      </c>
      <c r="G24" s="61">
        <f t="shared" si="1"/>
        <v>9</v>
      </c>
      <c r="H24" s="60">
        <f>VLOOKUP($A24,'Return Data'!$B$7:$R$2292,12,0)</f>
        <v>2.5985</v>
      </c>
      <c r="I24" s="61">
        <f t="shared" si="2"/>
        <v>8</v>
      </c>
      <c r="J24" s="60">
        <f>VLOOKUP($A24,'Return Data'!$B$7:$R$2292,13,0)</f>
        <v>-1.1639999999999999</v>
      </c>
      <c r="K24" s="61">
        <f t="shared" si="3"/>
        <v>11</v>
      </c>
      <c r="L24" s="60">
        <f>VLOOKUP($A24,'Return Data'!$B$7:$R$2292,17,0)</f>
        <v>24.579000000000001</v>
      </c>
      <c r="M24" s="61">
        <f t="shared" si="4"/>
        <v>20</v>
      </c>
      <c r="N24" s="60">
        <f>VLOOKUP($A24,'Return Data'!$B$7:$R$2292,14,0)</f>
        <v>14.565799999999999</v>
      </c>
      <c r="O24" s="61">
        <f t="shared" si="5"/>
        <v>20</v>
      </c>
      <c r="P24" s="60">
        <f>VLOOKUP($A24,'Return Data'!$B$7:$R$2292,15,0)</f>
        <v>11.437799999999999</v>
      </c>
      <c r="Q24" s="61">
        <f t="shared" si="6"/>
        <v>16</v>
      </c>
      <c r="R24" s="60">
        <f>VLOOKUP($A24,'Return Data'!$B$7:$R$2292,16,0)</f>
        <v>13.367699999999999</v>
      </c>
      <c r="S24" s="62">
        <f t="shared" si="7"/>
        <v>16</v>
      </c>
    </row>
    <row r="25" spans="1:19" x14ac:dyDescent="0.3">
      <c r="A25" s="58" t="s">
        <v>935</v>
      </c>
      <c r="B25" s="59">
        <f>VLOOKUP($A25,'Return Data'!$B$7:$R$2292,3,0)</f>
        <v>44827</v>
      </c>
      <c r="C25" s="60">
        <f>VLOOKUP($A25,'Return Data'!$B$7:$R$2292,4,0)</f>
        <v>43.693199999999997</v>
      </c>
      <c r="D25" s="60">
        <f>VLOOKUP($A25,'Return Data'!$B$7:$R$2292,10,0)</f>
        <v>12.139699999999999</v>
      </c>
      <c r="E25" s="61">
        <f t="shared" si="0"/>
        <v>19</v>
      </c>
      <c r="F25" s="60">
        <f>VLOOKUP($A25,'Return Data'!$B$7:$R$2292,11,0)</f>
        <v>-0.1472</v>
      </c>
      <c r="G25" s="61">
        <f t="shared" si="1"/>
        <v>26</v>
      </c>
      <c r="H25" s="60">
        <f>VLOOKUP($A25,'Return Data'!$B$7:$R$2292,12,0)</f>
        <v>-1.2094</v>
      </c>
      <c r="I25" s="61">
        <f t="shared" si="2"/>
        <v>23</v>
      </c>
      <c r="J25" s="60">
        <f>VLOOKUP($A25,'Return Data'!$B$7:$R$2292,13,0)</f>
        <v>-4.2702</v>
      </c>
      <c r="K25" s="61">
        <f t="shared" si="3"/>
        <v>23</v>
      </c>
      <c r="L25" s="60">
        <f>VLOOKUP($A25,'Return Data'!$B$7:$R$2292,17,0)</f>
        <v>24.739000000000001</v>
      </c>
      <c r="M25" s="61">
        <f t="shared" si="4"/>
        <v>18</v>
      </c>
      <c r="N25" s="60">
        <f>VLOOKUP($A25,'Return Data'!$B$7:$R$2292,14,0)</f>
        <v>13.6981</v>
      </c>
      <c r="O25" s="61">
        <f t="shared" si="5"/>
        <v>23</v>
      </c>
      <c r="P25" s="60">
        <f>VLOOKUP($A25,'Return Data'!$B$7:$R$2292,15,0)</f>
        <v>11.6082</v>
      </c>
      <c r="Q25" s="61">
        <f t="shared" si="6"/>
        <v>13</v>
      </c>
      <c r="R25" s="60">
        <f>VLOOKUP($A25,'Return Data'!$B$7:$R$2292,16,0)</f>
        <v>12.897600000000001</v>
      </c>
      <c r="S25" s="62">
        <f t="shared" si="7"/>
        <v>19</v>
      </c>
    </row>
    <row r="26" spans="1:19" x14ac:dyDescent="0.3">
      <c r="A26" s="58" t="s">
        <v>936</v>
      </c>
      <c r="B26" s="59">
        <f>VLOOKUP($A26,'Return Data'!$B$7:$R$2292,3,0)</f>
        <v>44827</v>
      </c>
      <c r="C26" s="60">
        <f>VLOOKUP($A26,'Return Data'!$B$7:$R$2292,4,0)</f>
        <v>16.5854</v>
      </c>
      <c r="D26" s="60">
        <f>VLOOKUP($A26,'Return Data'!$B$7:$R$2292,10,0)</f>
        <v>12.3086</v>
      </c>
      <c r="E26" s="61">
        <f t="shared" si="0"/>
        <v>17</v>
      </c>
      <c r="F26" s="60">
        <f>VLOOKUP($A26,'Return Data'!$B$7:$R$2292,11,0)</f>
        <v>2.6863999999999999</v>
      </c>
      <c r="G26" s="61">
        <f t="shared" si="1"/>
        <v>11</v>
      </c>
      <c r="H26" s="60">
        <f>VLOOKUP($A26,'Return Data'!$B$7:$R$2292,12,0)</f>
        <v>1.8109</v>
      </c>
      <c r="I26" s="61">
        <f t="shared" si="2"/>
        <v>12</v>
      </c>
      <c r="J26" s="60">
        <f>VLOOKUP($A26,'Return Data'!$B$7:$R$2292,13,0)</f>
        <v>0.28360000000000002</v>
      </c>
      <c r="K26" s="61">
        <f t="shared" si="3"/>
        <v>6</v>
      </c>
      <c r="L26" s="60">
        <f>VLOOKUP($A26,'Return Data'!$B$7:$R$2292,17,0)</f>
        <v>29.436399999999999</v>
      </c>
      <c r="M26" s="61">
        <f t="shared" si="4"/>
        <v>3</v>
      </c>
      <c r="N26" s="60">
        <f>VLOOKUP($A26,'Return Data'!$B$7:$R$2292,14,0)</f>
        <v>16.246300000000002</v>
      </c>
      <c r="O26" s="61">
        <f t="shared" si="5"/>
        <v>8</v>
      </c>
      <c r="P26" s="60"/>
      <c r="Q26" s="61"/>
      <c r="R26" s="60">
        <f>VLOOKUP($A26,'Return Data'!$B$7:$R$2292,16,0)</f>
        <v>15.4163</v>
      </c>
      <c r="S26" s="62">
        <f t="shared" si="7"/>
        <v>2</v>
      </c>
    </row>
    <row r="27" spans="1:19" x14ac:dyDescent="0.3">
      <c r="A27" s="58" t="s">
        <v>938</v>
      </c>
      <c r="B27" s="59">
        <f>VLOOKUP($A27,'Return Data'!$B$7:$R$2292,3,0)</f>
        <v>44827</v>
      </c>
      <c r="C27" s="60">
        <f>VLOOKUP($A27,'Return Data'!$B$7:$R$2292,4,0)</f>
        <v>85.111000000000004</v>
      </c>
      <c r="D27" s="60">
        <f>VLOOKUP($A27,'Return Data'!$B$7:$R$2292,10,0)</f>
        <v>11.112399999999999</v>
      </c>
      <c r="E27" s="61">
        <f t="shared" si="0"/>
        <v>26</v>
      </c>
      <c r="F27" s="60">
        <f>VLOOKUP($A27,'Return Data'!$B$7:$R$2292,11,0)</f>
        <v>2.0381</v>
      </c>
      <c r="G27" s="61">
        <f t="shared" si="1"/>
        <v>19</v>
      </c>
      <c r="H27" s="60">
        <f>VLOOKUP($A27,'Return Data'!$B$7:$R$2292,12,0)</f>
        <v>0.96560000000000001</v>
      </c>
      <c r="I27" s="61">
        <f t="shared" si="2"/>
        <v>17</v>
      </c>
      <c r="J27" s="60">
        <f>VLOOKUP($A27,'Return Data'!$B$7:$R$2292,13,0)</f>
        <v>-2.1880999999999999</v>
      </c>
      <c r="K27" s="61">
        <f t="shared" si="3"/>
        <v>17</v>
      </c>
      <c r="L27" s="60">
        <f>VLOOKUP($A27,'Return Data'!$B$7:$R$2292,17,0)</f>
        <v>25.081600000000002</v>
      </c>
      <c r="M27" s="61">
        <f t="shared" si="4"/>
        <v>14</v>
      </c>
      <c r="N27" s="60">
        <f>VLOOKUP($A27,'Return Data'!$B$7:$R$2292,14,0)</f>
        <v>15.748699999999999</v>
      </c>
      <c r="O27" s="61">
        <f t="shared" si="5"/>
        <v>11</v>
      </c>
      <c r="P27" s="60">
        <f>VLOOKUP($A27,'Return Data'!$B$7:$R$2292,15,0)</f>
        <v>12.7339</v>
      </c>
      <c r="Q27" s="61">
        <f t="shared" ref="Q27:Q34" si="8">RANK(P27,P$8:P$34,0)</f>
        <v>8</v>
      </c>
      <c r="R27" s="60">
        <f>VLOOKUP($A27,'Return Data'!$B$7:$R$2292,16,0)</f>
        <v>16.778099999999998</v>
      </c>
      <c r="S27" s="62">
        <f t="shared" si="7"/>
        <v>1</v>
      </c>
    </row>
    <row r="28" spans="1:19" x14ac:dyDescent="0.3">
      <c r="A28" s="58" t="s">
        <v>941</v>
      </c>
      <c r="B28" s="59">
        <f>VLOOKUP($A28,'Return Data'!$B$7:$R$2292,3,0)</f>
        <v>44827</v>
      </c>
      <c r="C28" s="60">
        <f>VLOOKUP($A28,'Return Data'!$B$7:$R$2292,4,0)</f>
        <v>58.042400000000001</v>
      </c>
      <c r="D28" s="60">
        <f>VLOOKUP($A28,'Return Data'!$B$7:$R$2292,10,0)</f>
        <v>16.259399999999999</v>
      </c>
      <c r="E28" s="61">
        <f t="shared" si="0"/>
        <v>2</v>
      </c>
      <c r="F28" s="60">
        <f>VLOOKUP($A28,'Return Data'!$B$7:$R$2292,11,0)</f>
        <v>7.5810000000000004</v>
      </c>
      <c r="G28" s="61">
        <f t="shared" si="1"/>
        <v>2</v>
      </c>
      <c r="H28" s="60">
        <f>VLOOKUP($A28,'Return Data'!$B$7:$R$2292,12,0)</f>
        <v>9.8572000000000006</v>
      </c>
      <c r="I28" s="61">
        <f t="shared" si="2"/>
        <v>2</v>
      </c>
      <c r="J28" s="60">
        <f>VLOOKUP($A28,'Return Data'!$B$7:$R$2292,13,0)</f>
        <v>6.3215000000000003</v>
      </c>
      <c r="K28" s="61">
        <f t="shared" si="3"/>
        <v>1</v>
      </c>
      <c r="L28" s="60">
        <f>VLOOKUP($A28,'Return Data'!$B$7:$R$2292,17,0)</f>
        <v>35.3414</v>
      </c>
      <c r="M28" s="61">
        <f t="shared" si="4"/>
        <v>1</v>
      </c>
      <c r="N28" s="60">
        <f>VLOOKUP($A28,'Return Data'!$B$7:$R$2292,14,0)</f>
        <v>16.631799999999998</v>
      </c>
      <c r="O28" s="61">
        <f t="shared" si="5"/>
        <v>5</v>
      </c>
      <c r="P28" s="60">
        <f>VLOOKUP($A28,'Return Data'!$B$7:$R$2292,15,0)</f>
        <v>12.802899999999999</v>
      </c>
      <c r="Q28" s="61">
        <f t="shared" si="8"/>
        <v>7</v>
      </c>
      <c r="R28" s="60">
        <f>VLOOKUP($A28,'Return Data'!$B$7:$R$2292,16,0)</f>
        <v>15.2521</v>
      </c>
      <c r="S28" s="62">
        <f t="shared" si="7"/>
        <v>5</v>
      </c>
    </row>
    <row r="29" spans="1:19" x14ac:dyDescent="0.3">
      <c r="A29" s="58" t="s">
        <v>943</v>
      </c>
      <c r="B29" s="59">
        <f>VLOOKUP($A29,'Return Data'!$B$7:$R$2292,3,0)</f>
        <v>44827</v>
      </c>
      <c r="C29" s="60">
        <f>VLOOKUP($A29,'Return Data'!$B$7:$R$2292,4,0)</f>
        <v>270.17</v>
      </c>
      <c r="D29" s="60">
        <f>VLOOKUP($A29,'Return Data'!$B$7:$R$2292,10,0)</f>
        <v>12.397600000000001</v>
      </c>
      <c r="E29" s="61">
        <f t="shared" si="0"/>
        <v>16</v>
      </c>
      <c r="F29" s="60">
        <f>VLOOKUP($A29,'Return Data'!$B$7:$R$2292,11,0)</f>
        <v>3.5173999999999999</v>
      </c>
      <c r="G29" s="61">
        <f t="shared" si="1"/>
        <v>7</v>
      </c>
      <c r="H29" s="60">
        <f>VLOOKUP($A29,'Return Data'!$B$7:$R$2292,12,0)</f>
        <v>-0.1515</v>
      </c>
      <c r="I29" s="61">
        <f t="shared" si="2"/>
        <v>20</v>
      </c>
      <c r="J29" s="60">
        <f>VLOOKUP($A29,'Return Data'!$B$7:$R$2292,13,0)</f>
        <v>-6.1942000000000004</v>
      </c>
      <c r="K29" s="61">
        <f t="shared" si="3"/>
        <v>26</v>
      </c>
      <c r="L29" s="60">
        <f>VLOOKUP($A29,'Return Data'!$B$7:$R$2292,17,0)</f>
        <v>21.631</v>
      </c>
      <c r="M29" s="61">
        <f t="shared" si="4"/>
        <v>25</v>
      </c>
      <c r="N29" s="60">
        <f>VLOOKUP($A29,'Return Data'!$B$7:$R$2292,14,0)</f>
        <v>13.4415</v>
      </c>
      <c r="O29" s="61">
        <f t="shared" si="5"/>
        <v>24</v>
      </c>
      <c r="P29" s="60">
        <f>VLOOKUP($A29,'Return Data'!$B$7:$R$2292,15,0)</f>
        <v>10.5936</v>
      </c>
      <c r="Q29" s="61">
        <f t="shared" si="8"/>
        <v>20</v>
      </c>
      <c r="R29" s="60">
        <f>VLOOKUP($A29,'Return Data'!$B$7:$R$2292,16,0)</f>
        <v>13.6349</v>
      </c>
      <c r="S29" s="62">
        <f t="shared" si="7"/>
        <v>15</v>
      </c>
    </row>
    <row r="30" spans="1:19" x14ac:dyDescent="0.3">
      <c r="A30" s="58" t="s">
        <v>944</v>
      </c>
      <c r="B30" s="59">
        <f>VLOOKUP($A30,'Return Data'!$B$7:$R$2292,3,0)</f>
        <v>44827</v>
      </c>
      <c r="C30" s="60">
        <f>VLOOKUP($A30,'Return Data'!$B$7:$R$2292,4,0)</f>
        <v>66.807000000000002</v>
      </c>
      <c r="D30" s="60">
        <f>VLOOKUP($A30,'Return Data'!$B$7:$R$2292,10,0)</f>
        <v>12.8047</v>
      </c>
      <c r="E30" s="61">
        <f t="shared" si="0"/>
        <v>11</v>
      </c>
      <c r="F30" s="60">
        <f>VLOOKUP($A30,'Return Data'!$B$7:$R$2292,11,0)</f>
        <v>3.9275000000000002</v>
      </c>
      <c r="G30" s="61">
        <f t="shared" si="1"/>
        <v>6</v>
      </c>
      <c r="H30" s="60">
        <f>VLOOKUP($A30,'Return Data'!$B$7:$R$2292,12,0)</f>
        <v>3.3997999999999999</v>
      </c>
      <c r="I30" s="61">
        <f t="shared" si="2"/>
        <v>5</v>
      </c>
      <c r="J30" s="60">
        <f>VLOOKUP($A30,'Return Data'!$B$7:$R$2292,13,0)</f>
        <v>-0.69079999999999997</v>
      </c>
      <c r="K30" s="61">
        <f t="shared" si="3"/>
        <v>10</v>
      </c>
      <c r="L30" s="60">
        <f>VLOOKUP($A30,'Return Data'!$B$7:$R$2292,17,0)</f>
        <v>28.494199999999999</v>
      </c>
      <c r="M30" s="61">
        <f t="shared" si="4"/>
        <v>7</v>
      </c>
      <c r="N30" s="60">
        <f>VLOOKUP($A30,'Return Data'!$B$7:$R$2292,14,0)</f>
        <v>16.029800000000002</v>
      </c>
      <c r="O30" s="61">
        <f t="shared" si="5"/>
        <v>9</v>
      </c>
      <c r="P30" s="60">
        <f>VLOOKUP($A30,'Return Data'!$B$7:$R$2292,15,0)</f>
        <v>11.895799999999999</v>
      </c>
      <c r="Q30" s="61">
        <f t="shared" si="8"/>
        <v>12</v>
      </c>
      <c r="R30" s="60">
        <f>VLOOKUP($A30,'Return Data'!$B$7:$R$2292,16,0)</f>
        <v>15.2971</v>
      </c>
      <c r="S30" s="62">
        <f t="shared" si="7"/>
        <v>4</v>
      </c>
    </row>
    <row r="31" spans="1:19" x14ac:dyDescent="0.3">
      <c r="A31" s="58" t="s">
        <v>947</v>
      </c>
      <c r="B31" s="59">
        <f>VLOOKUP($A31,'Return Data'!$B$7:$R$2292,3,0)</f>
        <v>44827</v>
      </c>
      <c r="C31" s="60">
        <f>VLOOKUP($A31,'Return Data'!$B$7:$R$2292,4,0)</f>
        <v>366.34699999999998</v>
      </c>
      <c r="D31" s="60">
        <f>VLOOKUP($A31,'Return Data'!$B$7:$R$2292,10,0)</f>
        <v>12.2492</v>
      </c>
      <c r="E31" s="61">
        <f t="shared" si="0"/>
        <v>18</v>
      </c>
      <c r="F31" s="60">
        <f>VLOOKUP($A31,'Return Data'!$B$7:$R$2292,11,0)</f>
        <v>1.7324999999999999</v>
      </c>
      <c r="G31" s="61">
        <f t="shared" si="1"/>
        <v>20</v>
      </c>
      <c r="H31" s="60">
        <f>VLOOKUP($A31,'Return Data'!$B$7:$R$2292,12,0)</f>
        <v>1.1978</v>
      </c>
      <c r="I31" s="61">
        <f t="shared" si="2"/>
        <v>14</v>
      </c>
      <c r="J31" s="60">
        <f>VLOOKUP($A31,'Return Data'!$B$7:$R$2292,13,0)</f>
        <v>-1.3180000000000001</v>
      </c>
      <c r="K31" s="61">
        <f t="shared" si="3"/>
        <v>12</v>
      </c>
      <c r="L31" s="60">
        <f>VLOOKUP($A31,'Return Data'!$B$7:$R$2292,17,0)</f>
        <v>28.360399999999998</v>
      </c>
      <c r="M31" s="61">
        <f t="shared" si="4"/>
        <v>8</v>
      </c>
      <c r="N31" s="60">
        <f>VLOOKUP($A31,'Return Data'!$B$7:$R$2292,14,0)</f>
        <v>14.6333</v>
      </c>
      <c r="O31" s="61">
        <f t="shared" si="5"/>
        <v>18</v>
      </c>
      <c r="P31" s="60">
        <f>VLOOKUP($A31,'Return Data'!$B$7:$R$2292,15,0)</f>
        <v>11.458600000000001</v>
      </c>
      <c r="Q31" s="61">
        <f t="shared" si="8"/>
        <v>15</v>
      </c>
      <c r="R31" s="60">
        <f>VLOOKUP($A31,'Return Data'!$B$7:$R$2292,16,0)</f>
        <v>13.3096</v>
      </c>
      <c r="S31" s="62">
        <f t="shared" si="7"/>
        <v>17</v>
      </c>
    </row>
    <row r="32" spans="1:19" x14ac:dyDescent="0.3">
      <c r="A32" s="58" t="s">
        <v>948</v>
      </c>
      <c r="B32" s="59">
        <f>VLOOKUP($A32,'Return Data'!$B$7:$R$2292,3,0)</f>
        <v>44827</v>
      </c>
      <c r="C32" s="60">
        <f>VLOOKUP($A32,'Return Data'!$B$7:$R$2292,4,0)</f>
        <v>116.1</v>
      </c>
      <c r="D32" s="60">
        <f>VLOOKUP($A32,'Return Data'!$B$7:$R$2292,10,0)</f>
        <v>23.694900000000001</v>
      </c>
      <c r="E32" s="61">
        <f t="shared" si="0"/>
        <v>1</v>
      </c>
      <c r="F32" s="60">
        <f>VLOOKUP($A32,'Return Data'!$B$7:$R$2292,11,0)</f>
        <v>9.6317000000000004</v>
      </c>
      <c r="G32" s="61">
        <f t="shared" si="1"/>
        <v>1</v>
      </c>
      <c r="H32" s="60">
        <f>VLOOKUP($A32,'Return Data'!$B$7:$R$2292,12,0)</f>
        <v>10.6874</v>
      </c>
      <c r="I32" s="61">
        <f t="shared" si="2"/>
        <v>1</v>
      </c>
      <c r="J32" s="60">
        <f>VLOOKUP($A32,'Return Data'!$B$7:$R$2292,13,0)</f>
        <v>5.1059000000000001</v>
      </c>
      <c r="K32" s="61">
        <f t="shared" si="3"/>
        <v>2</v>
      </c>
      <c r="L32" s="60">
        <f>VLOOKUP($A32,'Return Data'!$B$7:$R$2292,17,0)</f>
        <v>25.1297</v>
      </c>
      <c r="M32" s="61">
        <f t="shared" si="4"/>
        <v>13</v>
      </c>
      <c r="N32" s="60">
        <f>VLOOKUP($A32,'Return Data'!$B$7:$R$2292,14,0)</f>
        <v>13.857900000000001</v>
      </c>
      <c r="O32" s="61">
        <f t="shared" si="5"/>
        <v>22</v>
      </c>
      <c r="P32" s="60">
        <f>VLOOKUP($A32,'Return Data'!$B$7:$R$2292,15,0)</f>
        <v>9.0843000000000007</v>
      </c>
      <c r="Q32" s="61">
        <f t="shared" si="8"/>
        <v>25</v>
      </c>
      <c r="R32" s="60">
        <f>VLOOKUP($A32,'Return Data'!$B$7:$R$2292,16,0)</f>
        <v>10.422599999999999</v>
      </c>
      <c r="S32" s="62">
        <f t="shared" si="7"/>
        <v>26</v>
      </c>
    </row>
    <row r="33" spans="1:19" x14ac:dyDescent="0.3">
      <c r="A33" s="58" t="s">
        <v>950</v>
      </c>
      <c r="B33" s="59">
        <f>VLOOKUP($A33,'Return Data'!$B$7:$R$2292,3,0)</f>
        <v>44827</v>
      </c>
      <c r="C33" s="60">
        <f>VLOOKUP($A33,'Return Data'!$B$7:$R$2292,4,0)</f>
        <v>16.739999999999998</v>
      </c>
      <c r="D33" s="60">
        <f>VLOOKUP($A33,'Return Data'!$B$7:$R$2292,10,0)</f>
        <v>11.4514</v>
      </c>
      <c r="E33" s="61">
        <f t="shared" si="0"/>
        <v>24</v>
      </c>
      <c r="F33" s="60">
        <f>VLOOKUP($A33,'Return Data'!$B$7:$R$2292,11,0)</f>
        <v>1.1479999999999999</v>
      </c>
      <c r="G33" s="61">
        <f t="shared" si="1"/>
        <v>22</v>
      </c>
      <c r="H33" s="60">
        <f>VLOOKUP($A33,'Return Data'!$B$7:$R$2292,12,0)</f>
        <v>-1.8182</v>
      </c>
      <c r="I33" s="61">
        <f t="shared" si="2"/>
        <v>25</v>
      </c>
      <c r="J33" s="60">
        <f>VLOOKUP($A33,'Return Data'!$B$7:$R$2292,13,0)</f>
        <v>-4.0137999999999998</v>
      </c>
      <c r="K33" s="61">
        <f t="shared" si="3"/>
        <v>22</v>
      </c>
      <c r="L33" s="60">
        <f>VLOOKUP($A33,'Return Data'!$B$7:$R$2292,17,0)</f>
        <v>25.0794</v>
      </c>
      <c r="M33" s="61">
        <f t="shared" si="4"/>
        <v>15</v>
      </c>
      <c r="N33" s="60">
        <f>VLOOKUP($A33,'Return Data'!$B$7:$R$2292,14,0)</f>
        <v>14.7319</v>
      </c>
      <c r="O33" s="61">
        <f t="shared" si="5"/>
        <v>17</v>
      </c>
      <c r="P33" s="60">
        <f>VLOOKUP($A33,'Return Data'!$B$7:$R$2292,15,0)</f>
        <v>10.1035</v>
      </c>
      <c r="Q33" s="61">
        <f t="shared" si="8"/>
        <v>23</v>
      </c>
      <c r="R33" s="60">
        <f>VLOOKUP($A33,'Return Data'!$B$7:$R$2292,16,0)</f>
        <v>10.0646</v>
      </c>
      <c r="S33" s="62">
        <f t="shared" si="7"/>
        <v>27</v>
      </c>
    </row>
    <row r="34" spans="1:19" x14ac:dyDescent="0.3">
      <c r="A34" s="58" t="s">
        <v>1777</v>
      </c>
      <c r="B34" s="59">
        <f>VLOOKUP($A34,'Return Data'!$B$7:$R$2292,3,0)</f>
        <v>44827</v>
      </c>
      <c r="C34" s="60">
        <f>VLOOKUP($A34,'Return Data'!$B$7:$R$2292,4,0)</f>
        <v>204.60149999999999</v>
      </c>
      <c r="D34" s="60">
        <f>VLOOKUP($A34,'Return Data'!$B$7:$R$2292,10,0)</f>
        <v>11.7689</v>
      </c>
      <c r="E34" s="61">
        <f t="shared" si="0"/>
        <v>22</v>
      </c>
      <c r="F34" s="60">
        <f>VLOOKUP($A34,'Return Data'!$B$7:$R$2292,11,0)</f>
        <v>0.91190000000000004</v>
      </c>
      <c r="G34" s="61">
        <f t="shared" si="1"/>
        <v>24</v>
      </c>
      <c r="H34" s="60">
        <f>VLOOKUP($A34,'Return Data'!$B$7:$R$2292,12,0)</f>
        <v>-0.96909999999999996</v>
      </c>
      <c r="I34" s="61">
        <f t="shared" si="2"/>
        <v>22</v>
      </c>
      <c r="J34" s="60">
        <f>VLOOKUP($A34,'Return Data'!$B$7:$R$2292,13,0)</f>
        <v>-2.8656999999999999</v>
      </c>
      <c r="K34" s="61">
        <f t="shared" si="3"/>
        <v>20</v>
      </c>
      <c r="L34" s="60">
        <f>VLOOKUP($A34,'Return Data'!$B$7:$R$2292,17,0)</f>
        <v>26.609200000000001</v>
      </c>
      <c r="M34" s="61">
        <f t="shared" si="4"/>
        <v>10</v>
      </c>
      <c r="N34" s="60">
        <f>VLOOKUP($A34,'Return Data'!$B$7:$R$2292,14,0)</f>
        <v>16.705200000000001</v>
      </c>
      <c r="O34" s="61">
        <f t="shared" si="5"/>
        <v>4</v>
      </c>
      <c r="P34" s="60">
        <f>VLOOKUP($A34,'Return Data'!$B$7:$R$2292,15,0)</f>
        <v>13.038399999999999</v>
      </c>
      <c r="Q34" s="61">
        <f t="shared" si="8"/>
        <v>5</v>
      </c>
      <c r="R34" s="60">
        <f>VLOOKUP($A34,'Return Data'!$B$7:$R$2292,16,0)</f>
        <v>13.836499999999999</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13.058985185185186</v>
      </c>
      <c r="E36" s="69"/>
      <c r="F36" s="70">
        <f>AVERAGE(F8:F34)</f>
        <v>2.7515259259259266</v>
      </c>
      <c r="G36" s="69"/>
      <c r="H36" s="70">
        <f>AVERAGE(H8:H34)</f>
        <v>1.7012740740740742</v>
      </c>
      <c r="I36" s="69"/>
      <c r="J36" s="70">
        <f>AVERAGE(J8:J34)</f>
        <v>-1.4204962962962964</v>
      </c>
      <c r="K36" s="69"/>
      <c r="L36" s="70">
        <f>AVERAGE(L8:L34)</f>
        <v>25.934496296296288</v>
      </c>
      <c r="M36" s="69"/>
      <c r="N36" s="70">
        <f>AVERAGE(N8:N34)</f>
        <v>15.19234444444445</v>
      </c>
      <c r="O36" s="69"/>
      <c r="P36" s="70">
        <f>AVERAGE(P8:P34)</f>
        <v>11.710353846153847</v>
      </c>
      <c r="Q36" s="69"/>
      <c r="R36" s="70">
        <f>AVERAGE(R8:R34)</f>
        <v>13.630418518518516</v>
      </c>
      <c r="S36" s="71"/>
    </row>
    <row r="37" spans="1:19" x14ac:dyDescent="0.3">
      <c r="A37" s="68" t="s">
        <v>28</v>
      </c>
      <c r="B37" s="69"/>
      <c r="C37" s="69"/>
      <c r="D37" s="70">
        <f>MIN(D8:D34)</f>
        <v>8.2301000000000002</v>
      </c>
      <c r="E37" s="69"/>
      <c r="F37" s="70">
        <f>MIN(F8:F34)</f>
        <v>-0.97109999999999996</v>
      </c>
      <c r="G37" s="69"/>
      <c r="H37" s="70">
        <f>MIN(H8:H34)</f>
        <v>-3.3563999999999998</v>
      </c>
      <c r="I37" s="69"/>
      <c r="J37" s="70">
        <f>MIN(J8:J34)</f>
        <v>-7.7111999999999998</v>
      </c>
      <c r="K37" s="69"/>
      <c r="L37" s="70">
        <f>MIN(L8:L34)</f>
        <v>20.452500000000001</v>
      </c>
      <c r="M37" s="69"/>
      <c r="N37" s="70">
        <f>MIN(N8:N34)</f>
        <v>11.141400000000001</v>
      </c>
      <c r="O37" s="69"/>
      <c r="P37" s="70">
        <f>MIN(P8:P34)</f>
        <v>8.7774000000000001</v>
      </c>
      <c r="Q37" s="69"/>
      <c r="R37" s="70">
        <f>MIN(R8:R34)</f>
        <v>10.0646</v>
      </c>
      <c r="S37" s="71"/>
    </row>
    <row r="38" spans="1:19" ht="15" thickBot="1" x14ac:dyDescent="0.35">
      <c r="A38" s="72" t="s">
        <v>29</v>
      </c>
      <c r="B38" s="73"/>
      <c r="C38" s="73"/>
      <c r="D38" s="74">
        <f>MAX(D8:D34)</f>
        <v>23.694900000000001</v>
      </c>
      <c r="E38" s="73"/>
      <c r="F38" s="74">
        <f>MAX(F8:F34)</f>
        <v>9.6317000000000004</v>
      </c>
      <c r="G38" s="73"/>
      <c r="H38" s="74">
        <f>MAX(H8:H34)</f>
        <v>10.6874</v>
      </c>
      <c r="I38" s="73"/>
      <c r="J38" s="74">
        <f>MAX(J8:J34)</f>
        <v>6.3215000000000003</v>
      </c>
      <c r="K38" s="73"/>
      <c r="L38" s="74">
        <f>MAX(L8:L34)</f>
        <v>35.3414</v>
      </c>
      <c r="M38" s="73"/>
      <c r="N38" s="74">
        <f>MAX(N8:N34)</f>
        <v>18.417999999999999</v>
      </c>
      <c r="O38" s="73"/>
      <c r="P38" s="74">
        <f>MAX(P8:P34)</f>
        <v>15.013999999999999</v>
      </c>
      <c r="Q38" s="73"/>
      <c r="R38" s="74">
        <f>MAX(R8:R34)</f>
        <v>16.778099999999998</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1263</v>
      </c>
      <c r="B8" s="59">
        <f>VLOOKUP($A8,'Return Data'!$B$7:$R$2292,3,0)</f>
        <v>44827</v>
      </c>
      <c r="C8" s="60">
        <f>VLOOKUP($A8,'Return Data'!$B$7:$R$2292,4,0)</f>
        <v>69.421199999999999</v>
      </c>
      <c r="D8" s="60">
        <f>VLOOKUP($A8,'Return Data'!$B$7:$R$2292,9,0)</f>
        <v>-6.9246999999999996</v>
      </c>
      <c r="E8" s="61">
        <f t="shared" ref="E8:E31" si="0">RANK(D8,D$8:D$31,0)</f>
        <v>22</v>
      </c>
      <c r="F8" s="60">
        <f>VLOOKUP($A8,'Return Data'!$B$7:$R$2292,10,0)</f>
        <v>5.8708999999999998</v>
      </c>
      <c r="G8" s="61">
        <f t="shared" ref="G8:G31" si="1">RANK(F8,F$8:F$31,0)</f>
        <v>17</v>
      </c>
      <c r="H8" s="60">
        <f>VLOOKUP($A8,'Return Data'!$B$7:$R$2292,11,0)</f>
        <v>-0.23230000000000001</v>
      </c>
      <c r="I8" s="61">
        <f t="shared" ref="I8:I31" si="2">RANK(H8,H$8:H$31,0)</f>
        <v>20</v>
      </c>
      <c r="J8" s="60">
        <f>VLOOKUP($A8,'Return Data'!$B$7:$R$2292,12,0)</f>
        <v>0.53269999999999995</v>
      </c>
      <c r="K8" s="61">
        <f t="shared" ref="K8:K31" si="3">RANK(J8,J$8:J$31,0)</f>
        <v>17</v>
      </c>
      <c r="L8" s="60">
        <f>VLOOKUP($A8,'Return Data'!$B$7:$R$2292,13,0)</f>
        <v>0.81289999999999996</v>
      </c>
      <c r="M8" s="61">
        <f t="shared" ref="M8:M31" si="4">RANK(L8,L$8:L$31,0)</f>
        <v>17</v>
      </c>
      <c r="N8" s="60">
        <f>VLOOKUP($A8,'Return Data'!$B$7:$R$2292,17,0)</f>
        <v>3.6890999999999998</v>
      </c>
      <c r="O8" s="61">
        <f t="shared" ref="O8:O31" si="5">RANK(N8,N$8:N$31,0)</f>
        <v>8</v>
      </c>
      <c r="P8" s="60">
        <f>VLOOKUP($A8,'Return Data'!$B$7:$R$2292,14,0)</f>
        <v>6.1619999999999999</v>
      </c>
      <c r="Q8" s="61">
        <f t="shared" ref="Q8:Q31" si="6">RANK(P8,P$8:P$31,0)</f>
        <v>8</v>
      </c>
      <c r="R8" s="60">
        <f>VLOOKUP($A8,'Return Data'!$B$7:$R$2292,16,0)</f>
        <v>8.9414999999999996</v>
      </c>
      <c r="S8" s="62">
        <f t="shared" ref="S8:S31" si="7">RANK(R8,R$8:R$31,0)</f>
        <v>4</v>
      </c>
    </row>
    <row r="9" spans="1:19" x14ac:dyDescent="0.3">
      <c r="A9" s="77" t="s">
        <v>1264</v>
      </c>
      <c r="B9" s="59">
        <f>VLOOKUP($A9,'Return Data'!$B$7:$R$2292,3,0)</f>
        <v>44827</v>
      </c>
      <c r="C9" s="60">
        <f>VLOOKUP($A9,'Return Data'!$B$7:$R$2292,4,0)</f>
        <v>21.673200000000001</v>
      </c>
      <c r="D9" s="60">
        <f>VLOOKUP($A9,'Return Data'!$B$7:$R$2292,9,0)</f>
        <v>1.2507999999999999</v>
      </c>
      <c r="E9" s="61">
        <f t="shared" si="0"/>
        <v>8</v>
      </c>
      <c r="F9" s="60">
        <f>VLOOKUP($A9,'Return Data'!$B$7:$R$2292,10,0)</f>
        <v>7.8669000000000002</v>
      </c>
      <c r="G9" s="61">
        <f t="shared" si="1"/>
        <v>6</v>
      </c>
      <c r="H9" s="60">
        <f>VLOOKUP($A9,'Return Data'!$B$7:$R$2292,11,0)</f>
        <v>2.7052999999999998</v>
      </c>
      <c r="I9" s="61">
        <f t="shared" si="2"/>
        <v>9</v>
      </c>
      <c r="J9" s="60">
        <f>VLOOKUP($A9,'Return Data'!$B$7:$R$2292,12,0)</f>
        <v>2.1579999999999999</v>
      </c>
      <c r="K9" s="61">
        <f t="shared" si="3"/>
        <v>4</v>
      </c>
      <c r="L9" s="60">
        <f>VLOOKUP($A9,'Return Data'!$B$7:$R$2292,13,0)</f>
        <v>1.58</v>
      </c>
      <c r="M9" s="61">
        <f t="shared" si="4"/>
        <v>4</v>
      </c>
      <c r="N9" s="60">
        <f>VLOOKUP($A9,'Return Data'!$B$7:$R$2292,17,0)</f>
        <v>3.9409000000000001</v>
      </c>
      <c r="O9" s="61">
        <f t="shared" si="5"/>
        <v>6</v>
      </c>
      <c r="P9" s="60">
        <f>VLOOKUP($A9,'Return Data'!$B$7:$R$2292,14,0)</f>
        <v>6.51</v>
      </c>
      <c r="Q9" s="61">
        <f t="shared" si="6"/>
        <v>6</v>
      </c>
      <c r="R9" s="60">
        <f>VLOOKUP($A9,'Return Data'!$B$7:$R$2292,16,0)</f>
        <v>7.5370999999999997</v>
      </c>
      <c r="S9" s="62">
        <f t="shared" si="7"/>
        <v>20</v>
      </c>
    </row>
    <row r="10" spans="1:19" x14ac:dyDescent="0.3">
      <c r="A10" s="77" t="s">
        <v>1987</v>
      </c>
      <c r="B10" s="59">
        <f>VLOOKUP($A10,'Return Data'!$B$7:$R$2292,3,0)</f>
        <v>44827</v>
      </c>
      <c r="C10" s="60">
        <f>VLOOKUP($A10,'Return Data'!$B$7:$R$2292,4,0)</f>
        <v>36.936199999999999</v>
      </c>
      <c r="D10" s="60">
        <f>VLOOKUP($A10,'Return Data'!$B$7:$R$2292,9,0)</f>
        <v>-1.1051</v>
      </c>
      <c r="E10" s="61">
        <f t="shared" si="0"/>
        <v>11</v>
      </c>
      <c r="F10" s="60">
        <f>VLOOKUP($A10,'Return Data'!$B$7:$R$2292,10,0)</f>
        <v>6.8132000000000001</v>
      </c>
      <c r="G10" s="61">
        <f t="shared" si="1"/>
        <v>14</v>
      </c>
      <c r="H10" s="60">
        <f>VLOOKUP($A10,'Return Data'!$B$7:$R$2292,11,0)</f>
        <v>0.60550000000000004</v>
      </c>
      <c r="I10" s="61">
        <f t="shared" si="2"/>
        <v>17</v>
      </c>
      <c r="J10" s="60">
        <f>VLOOKUP($A10,'Return Data'!$B$7:$R$2292,12,0)</f>
        <v>8.3699999999999997E-2</v>
      </c>
      <c r="K10" s="61">
        <f t="shared" si="3"/>
        <v>18</v>
      </c>
      <c r="L10" s="60">
        <f>VLOOKUP($A10,'Return Data'!$B$7:$R$2292,13,0)</f>
        <v>0.25619999999999998</v>
      </c>
      <c r="M10" s="61">
        <f t="shared" si="4"/>
        <v>18</v>
      </c>
      <c r="N10" s="60">
        <f>VLOOKUP($A10,'Return Data'!$B$7:$R$2292,17,0)</f>
        <v>2.8117999999999999</v>
      </c>
      <c r="O10" s="61">
        <f t="shared" si="5"/>
        <v>17</v>
      </c>
      <c r="P10" s="60">
        <f>VLOOKUP($A10,'Return Data'!$B$7:$R$2292,14,0)</f>
        <v>5.0172999999999996</v>
      </c>
      <c r="Q10" s="61">
        <f t="shared" si="6"/>
        <v>20</v>
      </c>
      <c r="R10" s="60">
        <f>VLOOKUP($A10,'Return Data'!$B$7:$R$2292,16,0)</f>
        <v>7.6603000000000003</v>
      </c>
      <c r="S10" s="62">
        <f t="shared" si="7"/>
        <v>17</v>
      </c>
    </row>
    <row r="11" spans="1:19" x14ac:dyDescent="0.3">
      <c r="A11" s="77" t="s">
        <v>1878</v>
      </c>
      <c r="B11" s="59">
        <f>VLOOKUP($A11,'Return Data'!$B$7:$R$2292,3,0)</f>
        <v>44827</v>
      </c>
      <c r="C11" s="60">
        <f>VLOOKUP($A11,'Return Data'!$B$7:$R$2292,4,0)</f>
        <v>65.037300000000002</v>
      </c>
      <c r="D11" s="60">
        <f>VLOOKUP($A11,'Return Data'!$B$7:$R$2292,9,0)</f>
        <v>-6.3686999999999996</v>
      </c>
      <c r="E11" s="61">
        <f t="shared" si="0"/>
        <v>21</v>
      </c>
      <c r="F11" s="60">
        <f>VLOOKUP($A11,'Return Data'!$B$7:$R$2292,10,0)</f>
        <v>4.5137</v>
      </c>
      <c r="G11" s="61">
        <f t="shared" si="1"/>
        <v>20</v>
      </c>
      <c r="H11" s="60">
        <f>VLOOKUP($A11,'Return Data'!$B$7:$R$2292,11,0)</f>
        <v>0.67820000000000003</v>
      </c>
      <c r="I11" s="61">
        <f t="shared" si="2"/>
        <v>15</v>
      </c>
      <c r="J11" s="60">
        <f>VLOOKUP($A11,'Return Data'!$B$7:$R$2292,12,0)</f>
        <v>0.94889999999999997</v>
      </c>
      <c r="K11" s="61">
        <f t="shared" si="3"/>
        <v>16</v>
      </c>
      <c r="L11" s="60">
        <f>VLOOKUP($A11,'Return Data'!$B$7:$R$2292,13,0)</f>
        <v>1.1240000000000001</v>
      </c>
      <c r="M11" s="61">
        <f t="shared" si="4"/>
        <v>13</v>
      </c>
      <c r="N11" s="60">
        <f>VLOOKUP($A11,'Return Data'!$B$7:$R$2292,17,0)</f>
        <v>2.9407000000000001</v>
      </c>
      <c r="O11" s="61">
        <f t="shared" si="5"/>
        <v>15</v>
      </c>
      <c r="P11" s="60">
        <f>VLOOKUP($A11,'Return Data'!$B$7:$R$2292,14,0)</f>
        <v>5.1749000000000001</v>
      </c>
      <c r="Q11" s="61">
        <f t="shared" si="6"/>
        <v>18</v>
      </c>
      <c r="R11" s="60">
        <f>VLOOKUP($A11,'Return Data'!$B$7:$R$2292,16,0)</f>
        <v>8.1075999999999997</v>
      </c>
      <c r="S11" s="62">
        <f t="shared" si="7"/>
        <v>14</v>
      </c>
    </row>
    <row r="12" spans="1:19" x14ac:dyDescent="0.3">
      <c r="A12" s="77" t="s">
        <v>1266</v>
      </c>
      <c r="B12" s="59">
        <f>VLOOKUP($A12,'Return Data'!$B$7:$R$2292,3,0)</f>
        <v>44827</v>
      </c>
      <c r="C12" s="60">
        <f>VLOOKUP($A12,'Return Data'!$B$7:$R$2292,4,0)</f>
        <v>80.664400000000001</v>
      </c>
      <c r="D12" s="60">
        <f>VLOOKUP($A12,'Return Data'!$B$7:$R$2292,9,0)</f>
        <v>1.5419</v>
      </c>
      <c r="E12" s="61">
        <f t="shared" si="0"/>
        <v>7</v>
      </c>
      <c r="F12" s="60">
        <f>VLOOKUP($A12,'Return Data'!$B$7:$R$2292,10,0)</f>
        <v>6.4452999999999996</v>
      </c>
      <c r="G12" s="61">
        <f t="shared" si="1"/>
        <v>15</v>
      </c>
      <c r="H12" s="60">
        <f>VLOOKUP($A12,'Return Data'!$B$7:$R$2292,11,0)</f>
        <v>2.4083999999999999</v>
      </c>
      <c r="I12" s="61">
        <f t="shared" si="2"/>
        <v>10</v>
      </c>
      <c r="J12" s="60">
        <f>VLOOKUP($A12,'Return Data'!$B$7:$R$2292,12,0)</f>
        <v>1.7957000000000001</v>
      </c>
      <c r="K12" s="61">
        <f t="shared" si="3"/>
        <v>9</v>
      </c>
      <c r="L12" s="60">
        <f>VLOOKUP($A12,'Return Data'!$B$7:$R$2292,13,0)</f>
        <v>1.5642</v>
      </c>
      <c r="M12" s="61">
        <f t="shared" si="4"/>
        <v>5</v>
      </c>
      <c r="N12" s="60">
        <f>VLOOKUP($A12,'Return Data'!$B$7:$R$2292,17,0)</f>
        <v>3.9468999999999999</v>
      </c>
      <c r="O12" s="61">
        <f t="shared" si="5"/>
        <v>5</v>
      </c>
      <c r="P12" s="60">
        <f>VLOOKUP($A12,'Return Data'!$B$7:$R$2292,14,0)</f>
        <v>6.8360000000000003</v>
      </c>
      <c r="Q12" s="61">
        <f t="shared" si="6"/>
        <v>4</v>
      </c>
      <c r="R12" s="60">
        <f>VLOOKUP($A12,'Return Data'!$B$7:$R$2292,16,0)</f>
        <v>8.2218</v>
      </c>
      <c r="S12" s="62">
        <f t="shared" si="7"/>
        <v>13</v>
      </c>
    </row>
    <row r="13" spans="1:19" x14ac:dyDescent="0.3">
      <c r="A13" s="77" t="s">
        <v>1268</v>
      </c>
      <c r="B13" s="59">
        <f>VLOOKUP($A13,'Return Data'!$B$7:$R$2292,3,0)</f>
        <v>44827</v>
      </c>
      <c r="C13" s="60">
        <f>VLOOKUP($A13,'Return Data'!$B$7:$R$2292,4,0)</f>
        <v>20.828399999999998</v>
      </c>
      <c r="D13" s="60">
        <f>VLOOKUP($A13,'Return Data'!$B$7:$R$2292,9,0)</f>
        <v>-1.2593000000000001</v>
      </c>
      <c r="E13" s="61">
        <f t="shared" si="0"/>
        <v>12</v>
      </c>
      <c r="F13" s="60">
        <f>VLOOKUP($A13,'Return Data'!$B$7:$R$2292,10,0)</f>
        <v>6.8182</v>
      </c>
      <c r="G13" s="61">
        <f t="shared" si="1"/>
        <v>13</v>
      </c>
      <c r="H13" s="60">
        <f>VLOOKUP($A13,'Return Data'!$B$7:$R$2292,11,0)</f>
        <v>1.4854000000000001</v>
      </c>
      <c r="I13" s="61">
        <f t="shared" si="2"/>
        <v>13</v>
      </c>
      <c r="J13" s="60">
        <f>VLOOKUP($A13,'Return Data'!$B$7:$R$2292,12,0)</f>
        <v>1.5234000000000001</v>
      </c>
      <c r="K13" s="61">
        <f t="shared" si="3"/>
        <v>13</v>
      </c>
      <c r="L13" s="60">
        <f>VLOOKUP($A13,'Return Data'!$B$7:$R$2292,13,0)</f>
        <v>1.0396000000000001</v>
      </c>
      <c r="M13" s="61">
        <f t="shared" si="4"/>
        <v>16</v>
      </c>
      <c r="N13" s="60">
        <f>VLOOKUP($A13,'Return Data'!$B$7:$R$2292,17,0)</f>
        <v>4.8327999999999998</v>
      </c>
      <c r="O13" s="61">
        <f t="shared" si="5"/>
        <v>2</v>
      </c>
      <c r="P13" s="60">
        <f>VLOOKUP($A13,'Return Data'!$B$7:$R$2292,14,0)</f>
        <v>6.9646999999999997</v>
      </c>
      <c r="Q13" s="61">
        <f t="shared" si="6"/>
        <v>2</v>
      </c>
      <c r="R13" s="60">
        <f>VLOOKUP($A13,'Return Data'!$B$7:$R$2292,16,0)</f>
        <v>8.8915000000000006</v>
      </c>
      <c r="S13" s="62">
        <f t="shared" si="7"/>
        <v>8</v>
      </c>
    </row>
    <row r="14" spans="1:19" x14ac:dyDescent="0.3">
      <c r="A14" s="77" t="s">
        <v>1271</v>
      </c>
      <c r="B14" s="59">
        <f>VLOOKUP($A14,'Return Data'!$B$7:$R$2292,3,0)</f>
        <v>44827</v>
      </c>
      <c r="C14" s="60">
        <f>VLOOKUP($A14,'Return Data'!$B$7:$R$2292,4,0)</f>
        <v>52.842300000000002</v>
      </c>
      <c r="D14" s="60">
        <f>VLOOKUP($A14,'Return Data'!$B$7:$R$2292,9,0)</f>
        <v>-9.0081000000000007</v>
      </c>
      <c r="E14" s="61">
        <f t="shared" si="0"/>
        <v>23</v>
      </c>
      <c r="F14" s="60">
        <f>VLOOKUP($A14,'Return Data'!$B$7:$R$2292,10,0)</f>
        <v>4.2411000000000003</v>
      </c>
      <c r="G14" s="61">
        <f t="shared" si="1"/>
        <v>22</v>
      </c>
      <c r="H14" s="60">
        <f>VLOOKUP($A14,'Return Data'!$B$7:$R$2292,11,0)</f>
        <v>0.63119999999999998</v>
      </c>
      <c r="I14" s="61">
        <f t="shared" si="2"/>
        <v>16</v>
      </c>
      <c r="J14" s="60">
        <f>VLOOKUP($A14,'Return Data'!$B$7:$R$2292,12,0)</f>
        <v>1.4014</v>
      </c>
      <c r="K14" s="61">
        <f t="shared" si="3"/>
        <v>15</v>
      </c>
      <c r="L14" s="60">
        <f>VLOOKUP($A14,'Return Data'!$B$7:$R$2292,13,0)</f>
        <v>1.0638000000000001</v>
      </c>
      <c r="M14" s="61">
        <f t="shared" si="4"/>
        <v>15</v>
      </c>
      <c r="N14" s="60">
        <f>VLOOKUP($A14,'Return Data'!$B$7:$R$2292,17,0)</f>
        <v>2.7017000000000002</v>
      </c>
      <c r="O14" s="61">
        <f t="shared" si="5"/>
        <v>19</v>
      </c>
      <c r="P14" s="60">
        <f>VLOOKUP($A14,'Return Data'!$B$7:$R$2292,14,0)</f>
        <v>4.5983999999999998</v>
      </c>
      <c r="Q14" s="61">
        <f t="shared" si="6"/>
        <v>22</v>
      </c>
      <c r="R14" s="60">
        <f>VLOOKUP($A14,'Return Data'!$B$7:$R$2292,16,0)</f>
        <v>7.2153</v>
      </c>
      <c r="S14" s="62">
        <f t="shared" si="7"/>
        <v>23</v>
      </c>
    </row>
    <row r="15" spans="1:19" x14ac:dyDescent="0.3">
      <c r="A15" s="77" t="s">
        <v>1273</v>
      </c>
      <c r="B15" s="59">
        <f>VLOOKUP($A15,'Return Data'!$B$7:$R$2292,3,0)</f>
        <v>44827</v>
      </c>
      <c r="C15" s="60">
        <f>VLOOKUP($A15,'Return Data'!$B$7:$R$2292,4,0)</f>
        <v>46.527799999999999</v>
      </c>
      <c r="D15" s="60">
        <f>VLOOKUP($A15,'Return Data'!$B$7:$R$2292,9,0)</f>
        <v>-4.0274999999999999</v>
      </c>
      <c r="E15" s="61">
        <f t="shared" si="0"/>
        <v>19</v>
      </c>
      <c r="F15" s="60">
        <f>VLOOKUP($A15,'Return Data'!$B$7:$R$2292,10,0)</f>
        <v>5.4107000000000003</v>
      </c>
      <c r="G15" s="61">
        <f t="shared" si="1"/>
        <v>18</v>
      </c>
      <c r="H15" s="60">
        <f>VLOOKUP($A15,'Return Data'!$B$7:$R$2292,11,0)</f>
        <v>5.8900000000000001E-2</v>
      </c>
      <c r="I15" s="61">
        <f t="shared" si="2"/>
        <v>19</v>
      </c>
      <c r="J15" s="60">
        <f>VLOOKUP($A15,'Return Data'!$B$7:$R$2292,12,0)</f>
        <v>-7.4000000000000003E-3</v>
      </c>
      <c r="K15" s="61">
        <f t="shared" si="3"/>
        <v>19</v>
      </c>
      <c r="L15" s="60">
        <f>VLOOKUP($A15,'Return Data'!$B$7:$R$2292,13,0)</f>
        <v>0.20830000000000001</v>
      </c>
      <c r="M15" s="61">
        <f t="shared" si="4"/>
        <v>20</v>
      </c>
      <c r="N15" s="60">
        <f>VLOOKUP($A15,'Return Data'!$B$7:$R$2292,17,0)</f>
        <v>2.7856999999999998</v>
      </c>
      <c r="O15" s="61">
        <f t="shared" si="5"/>
        <v>18</v>
      </c>
      <c r="P15" s="60">
        <f>VLOOKUP($A15,'Return Data'!$B$7:$R$2292,14,0)</f>
        <v>5.1245000000000003</v>
      </c>
      <c r="Q15" s="61">
        <f t="shared" si="6"/>
        <v>19</v>
      </c>
      <c r="R15" s="60">
        <f>VLOOKUP($A15,'Return Data'!$B$7:$R$2292,16,0)</f>
        <v>7.5834000000000001</v>
      </c>
      <c r="S15" s="62">
        <f t="shared" si="7"/>
        <v>19</v>
      </c>
    </row>
    <row r="16" spans="1:19" x14ac:dyDescent="0.3">
      <c r="A16" s="77" t="s">
        <v>1275</v>
      </c>
      <c r="B16" s="59">
        <f>VLOOKUP($A16,'Return Data'!$B$7:$R$2292,3,0)</f>
        <v>44827</v>
      </c>
      <c r="C16" s="60">
        <f>VLOOKUP($A16,'Return Data'!$B$7:$R$2292,4,0)</f>
        <v>87.655100000000004</v>
      </c>
      <c r="D16" s="60">
        <f>VLOOKUP($A16,'Return Data'!$B$7:$R$2292,9,0)</f>
        <v>13.151899999999999</v>
      </c>
      <c r="E16" s="61">
        <f t="shared" si="0"/>
        <v>1</v>
      </c>
      <c r="F16" s="60">
        <f>VLOOKUP($A16,'Return Data'!$B$7:$R$2292,10,0)</f>
        <v>13.7866</v>
      </c>
      <c r="G16" s="61">
        <f t="shared" si="1"/>
        <v>1</v>
      </c>
      <c r="H16" s="60">
        <f>VLOOKUP($A16,'Return Data'!$B$7:$R$2292,11,0)</f>
        <v>5.8154000000000003</v>
      </c>
      <c r="I16" s="61">
        <f t="shared" si="2"/>
        <v>1</v>
      </c>
      <c r="J16" s="60">
        <f>VLOOKUP($A16,'Return Data'!$B$7:$R$2292,12,0)</f>
        <v>3.4089999999999998</v>
      </c>
      <c r="K16" s="61">
        <f t="shared" si="3"/>
        <v>1</v>
      </c>
      <c r="L16" s="60">
        <f>VLOOKUP($A16,'Return Data'!$B$7:$R$2292,13,0)</f>
        <v>2.5236000000000001</v>
      </c>
      <c r="M16" s="61">
        <f t="shared" si="4"/>
        <v>2</v>
      </c>
      <c r="N16" s="60">
        <f>VLOOKUP($A16,'Return Data'!$B$7:$R$2292,17,0)</f>
        <v>4.9324000000000003</v>
      </c>
      <c r="O16" s="61">
        <f t="shared" si="5"/>
        <v>1</v>
      </c>
      <c r="P16" s="60">
        <f>VLOOKUP($A16,'Return Data'!$B$7:$R$2292,14,0)</f>
        <v>7.4667000000000003</v>
      </c>
      <c r="Q16" s="61">
        <f t="shared" si="6"/>
        <v>1</v>
      </c>
      <c r="R16" s="60">
        <f>VLOOKUP($A16,'Return Data'!$B$7:$R$2292,16,0)</f>
        <v>8.6839999999999993</v>
      </c>
      <c r="S16" s="62">
        <f t="shared" si="7"/>
        <v>10</v>
      </c>
    </row>
    <row r="17" spans="1:19" x14ac:dyDescent="0.3">
      <c r="A17" s="77" t="s">
        <v>1277</v>
      </c>
      <c r="B17" s="59">
        <f>VLOOKUP($A17,'Return Data'!$B$7:$R$2292,3,0)</f>
        <v>44827</v>
      </c>
      <c r="C17" s="60">
        <f>VLOOKUP($A17,'Return Data'!$B$7:$R$2292,4,0)</f>
        <v>18.812100000000001</v>
      </c>
      <c r="D17" s="60">
        <f>VLOOKUP($A17,'Return Data'!$B$7:$R$2292,9,0)</f>
        <v>1.8744000000000001</v>
      </c>
      <c r="E17" s="61">
        <f t="shared" si="0"/>
        <v>6</v>
      </c>
      <c r="F17" s="60">
        <f>VLOOKUP($A17,'Return Data'!$B$7:$R$2292,10,0)</f>
        <v>9.2187999999999999</v>
      </c>
      <c r="G17" s="61">
        <f t="shared" si="1"/>
        <v>3</v>
      </c>
      <c r="H17" s="60">
        <f>VLOOKUP($A17,'Return Data'!$B$7:$R$2292,11,0)</f>
        <v>3.0188999999999999</v>
      </c>
      <c r="I17" s="61">
        <f t="shared" si="2"/>
        <v>7</v>
      </c>
      <c r="J17" s="60">
        <f>VLOOKUP($A17,'Return Data'!$B$7:$R$2292,12,0)</f>
        <v>1.5727</v>
      </c>
      <c r="K17" s="61">
        <f t="shared" si="3"/>
        <v>12</v>
      </c>
      <c r="L17" s="60">
        <f>VLOOKUP($A17,'Return Data'!$B$7:$R$2292,13,0)</f>
        <v>1.08</v>
      </c>
      <c r="M17" s="61">
        <f t="shared" si="4"/>
        <v>14</v>
      </c>
      <c r="N17" s="60">
        <f>VLOOKUP($A17,'Return Data'!$B$7:$R$2292,17,0)</f>
        <v>3.1654</v>
      </c>
      <c r="O17" s="61">
        <f t="shared" si="5"/>
        <v>12</v>
      </c>
      <c r="P17" s="60">
        <f>VLOOKUP($A17,'Return Data'!$B$7:$R$2292,14,0)</f>
        <v>4.8292999999999999</v>
      </c>
      <c r="Q17" s="61">
        <f t="shared" si="6"/>
        <v>21</v>
      </c>
      <c r="R17" s="60">
        <f>VLOOKUP($A17,'Return Data'!$B$7:$R$2292,16,0)</f>
        <v>6.6426999999999996</v>
      </c>
      <c r="S17" s="62">
        <f t="shared" si="7"/>
        <v>24</v>
      </c>
    </row>
    <row r="18" spans="1:19" x14ac:dyDescent="0.3">
      <c r="A18" s="77" t="s">
        <v>1278</v>
      </c>
      <c r="B18" s="59">
        <f>VLOOKUP($A18,'Return Data'!$B$7:$R$2292,3,0)</f>
        <v>44827</v>
      </c>
      <c r="C18" s="60">
        <f>VLOOKUP($A18,'Return Data'!$B$7:$R$2292,4,0)</f>
        <v>30.086500000000001</v>
      </c>
      <c r="D18" s="60">
        <f>VLOOKUP($A18,'Return Data'!$B$7:$R$2292,9,0)</f>
        <v>-10.3301</v>
      </c>
      <c r="E18" s="61">
        <f t="shared" si="0"/>
        <v>24</v>
      </c>
      <c r="F18" s="60">
        <f>VLOOKUP($A18,'Return Data'!$B$7:$R$2292,10,0)</f>
        <v>3.6114000000000002</v>
      </c>
      <c r="G18" s="61">
        <f t="shared" si="1"/>
        <v>24</v>
      </c>
      <c r="H18" s="60">
        <f>VLOOKUP($A18,'Return Data'!$B$7:$R$2292,11,0)</f>
        <v>-2.4413999999999998</v>
      </c>
      <c r="I18" s="61">
        <f t="shared" si="2"/>
        <v>24</v>
      </c>
      <c r="J18" s="60">
        <f>VLOOKUP($A18,'Return Data'!$B$7:$R$2292,12,0)</f>
        <v>-0.22059999999999999</v>
      </c>
      <c r="K18" s="61">
        <f t="shared" si="3"/>
        <v>20</v>
      </c>
      <c r="L18" s="60">
        <f>VLOOKUP($A18,'Return Data'!$B$7:$R$2292,13,0)</f>
        <v>0.24959999999999999</v>
      </c>
      <c r="M18" s="61">
        <f t="shared" si="4"/>
        <v>19</v>
      </c>
      <c r="N18" s="60">
        <f>VLOOKUP($A18,'Return Data'!$B$7:$R$2292,17,0)</f>
        <v>2.9117000000000002</v>
      </c>
      <c r="O18" s="61">
        <f t="shared" si="5"/>
        <v>16</v>
      </c>
      <c r="P18" s="60">
        <f>VLOOKUP($A18,'Return Data'!$B$7:$R$2292,14,0)</f>
        <v>6.3684000000000003</v>
      </c>
      <c r="Q18" s="61">
        <f t="shared" si="6"/>
        <v>7</v>
      </c>
      <c r="R18" s="60">
        <f>VLOOKUP($A18,'Return Data'!$B$7:$R$2292,16,0)</f>
        <v>8.8847000000000005</v>
      </c>
      <c r="S18" s="62">
        <f t="shared" si="7"/>
        <v>9</v>
      </c>
    </row>
    <row r="19" spans="1:19" x14ac:dyDescent="0.3">
      <c r="A19" s="77" t="s">
        <v>1281</v>
      </c>
      <c r="B19" s="59">
        <f>VLOOKUP($A19,'Return Data'!$B$7:$R$2292,3,0)</f>
        <v>44827</v>
      </c>
      <c r="C19" s="60">
        <f>VLOOKUP($A19,'Return Data'!$B$7:$R$2292,4,0)</f>
        <v>2487.0796</v>
      </c>
      <c r="D19" s="60">
        <f>VLOOKUP($A19,'Return Data'!$B$7:$R$2292,9,0)</f>
        <v>-0.99329999999999996</v>
      </c>
      <c r="E19" s="61">
        <f t="shared" si="0"/>
        <v>10</v>
      </c>
      <c r="F19" s="60">
        <f>VLOOKUP($A19,'Return Data'!$B$7:$R$2292,10,0)</f>
        <v>4.2595000000000001</v>
      </c>
      <c r="G19" s="61">
        <f t="shared" si="1"/>
        <v>21</v>
      </c>
      <c r="H19" s="60">
        <f>VLOOKUP($A19,'Return Data'!$B$7:$R$2292,11,0)</f>
        <v>3.4611999999999998</v>
      </c>
      <c r="I19" s="61">
        <f t="shared" si="2"/>
        <v>6</v>
      </c>
      <c r="J19" s="60">
        <f>VLOOKUP($A19,'Return Data'!$B$7:$R$2292,12,0)</f>
        <v>1.8796999999999999</v>
      </c>
      <c r="K19" s="61">
        <f t="shared" si="3"/>
        <v>8</v>
      </c>
      <c r="L19" s="60">
        <f>VLOOKUP($A19,'Return Data'!$B$7:$R$2292,13,0)</f>
        <v>1.1272</v>
      </c>
      <c r="M19" s="61">
        <f t="shared" si="4"/>
        <v>12</v>
      </c>
      <c r="N19" s="60">
        <f>VLOOKUP($A19,'Return Data'!$B$7:$R$2292,17,0)</f>
        <v>2.5339</v>
      </c>
      <c r="O19" s="61">
        <f t="shared" si="5"/>
        <v>20</v>
      </c>
      <c r="P19" s="60">
        <f>VLOOKUP($A19,'Return Data'!$B$7:$R$2292,14,0)</f>
        <v>4.3734000000000002</v>
      </c>
      <c r="Q19" s="61">
        <f t="shared" si="6"/>
        <v>23</v>
      </c>
      <c r="R19" s="60">
        <f>VLOOKUP($A19,'Return Data'!$B$7:$R$2292,16,0)</f>
        <v>7.3686999999999996</v>
      </c>
      <c r="S19" s="62">
        <f t="shared" si="7"/>
        <v>21</v>
      </c>
    </row>
    <row r="20" spans="1:19" x14ac:dyDescent="0.3">
      <c r="A20" s="77" t="s">
        <v>1282</v>
      </c>
      <c r="B20" s="59">
        <f>VLOOKUP($A20,'Return Data'!$B$7:$R$2292,3,0)</f>
        <v>44827</v>
      </c>
      <c r="C20" s="60">
        <f>VLOOKUP($A20,'Return Data'!$B$7:$R$2292,4,0)</f>
        <v>89.038600000000002</v>
      </c>
      <c r="D20" s="60">
        <f>VLOOKUP($A20,'Return Data'!$B$7:$R$2292,9,0)</f>
        <v>6.2507999999999999</v>
      </c>
      <c r="E20" s="61">
        <f t="shared" si="0"/>
        <v>4</v>
      </c>
      <c r="F20" s="60">
        <f>VLOOKUP($A20,'Return Data'!$B$7:$R$2292,10,0)</f>
        <v>10.848599999999999</v>
      </c>
      <c r="G20" s="61">
        <f t="shared" si="1"/>
        <v>2</v>
      </c>
      <c r="H20" s="60">
        <f>VLOOKUP($A20,'Return Data'!$B$7:$R$2292,11,0)</f>
        <v>2.8087</v>
      </c>
      <c r="I20" s="61">
        <f t="shared" si="2"/>
        <v>8</v>
      </c>
      <c r="J20" s="60">
        <f>VLOOKUP($A20,'Return Data'!$B$7:$R$2292,12,0)</f>
        <v>1.9065000000000001</v>
      </c>
      <c r="K20" s="61">
        <f t="shared" si="3"/>
        <v>5</v>
      </c>
      <c r="L20" s="60">
        <f>VLOOKUP($A20,'Return Data'!$B$7:$R$2292,13,0)</f>
        <v>1.5347999999999999</v>
      </c>
      <c r="M20" s="61">
        <f t="shared" si="4"/>
        <v>6</v>
      </c>
      <c r="N20" s="60">
        <f>VLOOKUP($A20,'Return Data'!$B$7:$R$2292,17,0)</f>
        <v>4.2872000000000003</v>
      </c>
      <c r="O20" s="61">
        <f t="shared" si="5"/>
        <v>4</v>
      </c>
      <c r="P20" s="60">
        <f>VLOOKUP($A20,'Return Data'!$B$7:$R$2292,14,0)</f>
        <v>6.8472999999999997</v>
      </c>
      <c r="Q20" s="61">
        <f t="shared" si="6"/>
        <v>3</v>
      </c>
      <c r="R20" s="60">
        <f>VLOOKUP($A20,'Return Data'!$B$7:$R$2292,16,0)</f>
        <v>8.3626000000000005</v>
      </c>
      <c r="S20" s="62">
        <f t="shared" si="7"/>
        <v>12</v>
      </c>
    </row>
    <row r="21" spans="1:19" x14ac:dyDescent="0.3">
      <c r="A21" s="77" t="s">
        <v>1284</v>
      </c>
      <c r="B21" s="59">
        <f>VLOOKUP($A21,'Return Data'!$B$7:$R$2292,3,0)</f>
        <v>44827</v>
      </c>
      <c r="C21" s="60">
        <f>VLOOKUP($A21,'Return Data'!$B$7:$R$2292,4,0)</f>
        <v>61.101999999999997</v>
      </c>
      <c r="D21" s="60">
        <f>VLOOKUP($A21,'Return Data'!$B$7:$R$2292,9,0)</f>
        <v>-0.29859999999999998</v>
      </c>
      <c r="E21" s="61">
        <f t="shared" si="0"/>
        <v>9</v>
      </c>
      <c r="F21" s="60">
        <f>VLOOKUP($A21,'Return Data'!$B$7:$R$2292,10,0)</f>
        <v>7.1326000000000001</v>
      </c>
      <c r="G21" s="61">
        <f t="shared" si="1"/>
        <v>11</v>
      </c>
      <c r="H21" s="60">
        <f>VLOOKUP($A21,'Return Data'!$B$7:$R$2292,11,0)</f>
        <v>3.7482000000000002</v>
      </c>
      <c r="I21" s="61">
        <f t="shared" si="2"/>
        <v>4</v>
      </c>
      <c r="J21" s="60">
        <f>VLOOKUP($A21,'Return Data'!$B$7:$R$2292,12,0)</f>
        <v>1.9008</v>
      </c>
      <c r="K21" s="61">
        <f t="shared" si="3"/>
        <v>6</v>
      </c>
      <c r="L21" s="60">
        <f>VLOOKUP($A21,'Return Data'!$B$7:$R$2292,13,0)</f>
        <v>1.4973000000000001</v>
      </c>
      <c r="M21" s="61">
        <f t="shared" si="4"/>
        <v>8</v>
      </c>
      <c r="N21" s="60">
        <f>VLOOKUP($A21,'Return Data'!$B$7:$R$2292,17,0)</f>
        <v>3.29</v>
      </c>
      <c r="O21" s="61">
        <f t="shared" si="5"/>
        <v>10</v>
      </c>
      <c r="P21" s="60">
        <f>VLOOKUP($A21,'Return Data'!$B$7:$R$2292,14,0)</f>
        <v>5.9269999999999996</v>
      </c>
      <c r="Q21" s="61">
        <f t="shared" si="6"/>
        <v>11</v>
      </c>
      <c r="R21" s="60">
        <f>VLOOKUP($A21,'Return Data'!$B$7:$R$2292,16,0)</f>
        <v>8.9155999999999995</v>
      </c>
      <c r="S21" s="62">
        <f t="shared" si="7"/>
        <v>6</v>
      </c>
    </row>
    <row r="22" spans="1:19" x14ac:dyDescent="0.3">
      <c r="A22" s="77" t="s">
        <v>1286</v>
      </c>
      <c r="B22" s="59">
        <f>VLOOKUP($A22,'Return Data'!$B$7:$R$2292,3,0)</f>
        <v>44827</v>
      </c>
      <c r="C22" s="60">
        <f>VLOOKUP($A22,'Return Data'!$B$7:$R$2292,4,0)</f>
        <v>53.309600000000003</v>
      </c>
      <c r="D22" s="60">
        <f>VLOOKUP($A22,'Return Data'!$B$7:$R$2292,9,0)</f>
        <v>-3.1762999999999999</v>
      </c>
      <c r="E22" s="61">
        <f t="shared" si="0"/>
        <v>17</v>
      </c>
      <c r="F22" s="60">
        <f>VLOOKUP($A22,'Return Data'!$B$7:$R$2292,10,0)</f>
        <v>3.6827999999999999</v>
      </c>
      <c r="G22" s="61">
        <f t="shared" si="1"/>
        <v>23</v>
      </c>
      <c r="H22" s="60">
        <f>VLOOKUP($A22,'Return Data'!$B$7:$R$2292,11,0)</f>
        <v>1.3962000000000001</v>
      </c>
      <c r="I22" s="61">
        <f t="shared" si="2"/>
        <v>14</v>
      </c>
      <c r="J22" s="60">
        <f>VLOOKUP($A22,'Return Data'!$B$7:$R$2292,12,0)</f>
        <v>1.5839000000000001</v>
      </c>
      <c r="K22" s="61">
        <f t="shared" si="3"/>
        <v>11</v>
      </c>
      <c r="L22" s="60">
        <f>VLOOKUP($A22,'Return Data'!$B$7:$R$2292,13,0)</f>
        <v>1.3209</v>
      </c>
      <c r="M22" s="61">
        <f t="shared" si="4"/>
        <v>10</v>
      </c>
      <c r="N22" s="60">
        <f>VLOOKUP($A22,'Return Data'!$B$7:$R$2292,17,0)</f>
        <v>3.1852</v>
      </c>
      <c r="O22" s="61">
        <f t="shared" si="5"/>
        <v>11</v>
      </c>
      <c r="P22" s="60">
        <f>VLOOKUP($A22,'Return Data'!$B$7:$R$2292,14,0)</f>
        <v>5.6614000000000004</v>
      </c>
      <c r="Q22" s="61">
        <f t="shared" si="6"/>
        <v>13</v>
      </c>
      <c r="R22" s="60">
        <f>VLOOKUP($A22,'Return Data'!$B$7:$R$2292,16,0)</f>
        <v>7.5941000000000001</v>
      </c>
      <c r="S22" s="62">
        <f t="shared" si="7"/>
        <v>18</v>
      </c>
    </row>
    <row r="23" spans="1:19" x14ac:dyDescent="0.3">
      <c r="A23" s="77" t="s">
        <v>1289</v>
      </c>
      <c r="B23" s="59">
        <f>VLOOKUP($A23,'Return Data'!$B$7:$R$2292,3,0)</f>
        <v>44827</v>
      </c>
      <c r="C23" s="60">
        <f>VLOOKUP($A23,'Return Data'!$B$7:$R$2292,4,0)</f>
        <v>34.319899999999997</v>
      </c>
      <c r="D23" s="60">
        <f>VLOOKUP($A23,'Return Data'!$B$7:$R$2292,9,0)</f>
        <v>5.4455999999999998</v>
      </c>
      <c r="E23" s="61">
        <f t="shared" si="0"/>
        <v>5</v>
      </c>
      <c r="F23" s="60">
        <f>VLOOKUP($A23,'Return Data'!$B$7:$R$2292,10,0)</f>
        <v>8.9482999999999997</v>
      </c>
      <c r="G23" s="61">
        <f t="shared" si="1"/>
        <v>4</v>
      </c>
      <c r="H23" s="60">
        <f>VLOOKUP($A23,'Return Data'!$B$7:$R$2292,11,0)</f>
        <v>2.0108000000000001</v>
      </c>
      <c r="I23" s="61">
        <f t="shared" si="2"/>
        <v>12</v>
      </c>
      <c r="J23" s="60">
        <f>VLOOKUP($A23,'Return Data'!$B$7:$R$2292,12,0)</f>
        <v>1.4481999999999999</v>
      </c>
      <c r="K23" s="61">
        <f t="shared" si="3"/>
        <v>14</v>
      </c>
      <c r="L23" s="60">
        <f>VLOOKUP($A23,'Return Data'!$B$7:$R$2292,13,0)</f>
        <v>1.1664000000000001</v>
      </c>
      <c r="M23" s="61">
        <f t="shared" si="4"/>
        <v>11</v>
      </c>
      <c r="N23" s="60">
        <f>VLOOKUP($A23,'Return Data'!$B$7:$R$2292,17,0)</f>
        <v>3.3062</v>
      </c>
      <c r="O23" s="61">
        <f t="shared" si="5"/>
        <v>9</v>
      </c>
      <c r="P23" s="60">
        <f>VLOOKUP($A23,'Return Data'!$B$7:$R$2292,14,0)</f>
        <v>6.0646000000000004</v>
      </c>
      <c r="Q23" s="61">
        <f t="shared" si="6"/>
        <v>9</v>
      </c>
      <c r="R23" s="60">
        <f>VLOOKUP($A23,'Return Data'!$B$7:$R$2292,16,0)</f>
        <v>9.5722000000000005</v>
      </c>
      <c r="S23" s="62">
        <f t="shared" si="7"/>
        <v>1</v>
      </c>
    </row>
    <row r="24" spans="1:19" x14ac:dyDescent="0.3">
      <c r="A24" s="77" t="s">
        <v>1291</v>
      </c>
      <c r="B24" s="59">
        <f>VLOOKUP($A24,'Return Data'!$B$7:$R$2292,3,0)</f>
        <v>44827</v>
      </c>
      <c r="C24" s="60">
        <f>VLOOKUP($A24,'Return Data'!$B$7:$R$2292,4,0)</f>
        <v>26.019300000000001</v>
      </c>
      <c r="D24" s="60">
        <f>VLOOKUP($A24,'Return Data'!$B$7:$R$2292,9,0)</f>
        <v>-2.2311999999999999</v>
      </c>
      <c r="E24" s="61">
        <f t="shared" si="0"/>
        <v>13</v>
      </c>
      <c r="F24" s="60">
        <f>VLOOKUP($A24,'Return Data'!$B$7:$R$2292,10,0)</f>
        <v>4.9135</v>
      </c>
      <c r="G24" s="61">
        <f t="shared" si="1"/>
        <v>19</v>
      </c>
      <c r="H24" s="60">
        <f>VLOOKUP($A24,'Return Data'!$B$7:$R$2292,11,0)</f>
        <v>2.2101000000000002</v>
      </c>
      <c r="I24" s="61">
        <f t="shared" si="2"/>
        <v>11</v>
      </c>
      <c r="J24" s="60">
        <f>VLOOKUP($A24,'Return Data'!$B$7:$R$2292,12,0)</f>
        <v>1.6634</v>
      </c>
      <c r="K24" s="61">
        <f t="shared" si="3"/>
        <v>10</v>
      </c>
      <c r="L24" s="60">
        <f>VLOOKUP($A24,'Return Data'!$B$7:$R$2292,13,0)</f>
        <v>1.5185</v>
      </c>
      <c r="M24" s="61">
        <f t="shared" si="4"/>
        <v>7</v>
      </c>
      <c r="N24" s="60">
        <f>VLOOKUP($A24,'Return Data'!$B$7:$R$2292,17,0)</f>
        <v>3.7909999999999999</v>
      </c>
      <c r="O24" s="61">
        <f t="shared" si="5"/>
        <v>7</v>
      </c>
      <c r="P24" s="60">
        <f>VLOOKUP($A24,'Return Data'!$B$7:$R$2292,14,0)</f>
        <v>5.7736000000000001</v>
      </c>
      <c r="Q24" s="61">
        <f t="shared" si="6"/>
        <v>12</v>
      </c>
      <c r="R24" s="60">
        <f>VLOOKUP($A24,'Return Data'!$B$7:$R$2292,16,0)</f>
        <v>7.665</v>
      </c>
      <c r="S24" s="62">
        <f t="shared" si="7"/>
        <v>16</v>
      </c>
    </row>
    <row r="25" spans="1:19" x14ac:dyDescent="0.3">
      <c r="A25" s="77" t="s">
        <v>1292</v>
      </c>
      <c r="B25" s="59">
        <f>VLOOKUP($A25,'Return Data'!$B$7:$R$2292,3,0)</f>
        <v>44827</v>
      </c>
      <c r="C25" s="60">
        <f>VLOOKUP($A25,'Return Data'!$B$7:$R$2292,4,0)</f>
        <v>55.451000000000001</v>
      </c>
      <c r="D25" s="60">
        <f>VLOOKUP($A25,'Return Data'!$B$7:$R$2292,9,0)</f>
        <v>10.8842</v>
      </c>
      <c r="E25" s="61">
        <f t="shared" si="0"/>
        <v>2</v>
      </c>
      <c r="F25" s="60">
        <f>VLOOKUP($A25,'Return Data'!$B$7:$R$2292,10,0)</f>
        <v>7.12</v>
      </c>
      <c r="G25" s="61">
        <f t="shared" si="1"/>
        <v>12</v>
      </c>
      <c r="H25" s="60">
        <f>VLOOKUP($A25,'Return Data'!$B$7:$R$2292,11,0)</f>
        <v>4.1022999999999996</v>
      </c>
      <c r="I25" s="61">
        <f t="shared" si="2"/>
        <v>2</v>
      </c>
      <c r="J25" s="60">
        <f>VLOOKUP($A25,'Return Data'!$B$7:$R$2292,12,0)</f>
        <v>3.3445</v>
      </c>
      <c r="K25" s="61">
        <f t="shared" si="3"/>
        <v>2</v>
      </c>
      <c r="L25" s="60">
        <f>VLOOKUP($A25,'Return Data'!$B$7:$R$2292,13,0)</f>
        <v>2.6882000000000001</v>
      </c>
      <c r="M25" s="61">
        <f t="shared" si="4"/>
        <v>1</v>
      </c>
      <c r="N25" s="60">
        <f>VLOOKUP($A25,'Return Data'!$B$7:$R$2292,17,0)</f>
        <v>4.4928999999999997</v>
      </c>
      <c r="O25" s="61">
        <f t="shared" si="5"/>
        <v>3</v>
      </c>
      <c r="P25" s="60">
        <f>VLOOKUP($A25,'Return Data'!$B$7:$R$2292,14,0)</f>
        <v>6.7904999999999998</v>
      </c>
      <c r="Q25" s="61">
        <f t="shared" si="6"/>
        <v>5</v>
      </c>
      <c r="R25" s="60">
        <f>VLOOKUP($A25,'Return Data'!$B$7:$R$2292,16,0)</f>
        <v>9.4071999999999996</v>
      </c>
      <c r="S25" s="62">
        <f t="shared" si="7"/>
        <v>2</v>
      </c>
    </row>
    <row r="26" spans="1:19" x14ac:dyDescent="0.3">
      <c r="A26" s="77" t="s">
        <v>1294</v>
      </c>
      <c r="B26" s="59">
        <f>VLOOKUP($A26,'Return Data'!$B$7:$R$2292,3,0)</f>
        <v>44827</v>
      </c>
      <c r="C26" s="60">
        <f>VLOOKUP($A26,'Return Data'!$B$7:$R$2292,4,0)</f>
        <v>69.344800000000006</v>
      </c>
      <c r="D26" s="60">
        <f>VLOOKUP($A26,'Return Data'!$B$7:$R$2292,9,0)</f>
        <v>-2.4129</v>
      </c>
      <c r="E26" s="61">
        <f t="shared" si="0"/>
        <v>15</v>
      </c>
      <c r="F26" s="60">
        <f>VLOOKUP($A26,'Return Data'!$B$7:$R$2292,10,0)</f>
        <v>7.8906999999999998</v>
      </c>
      <c r="G26" s="61">
        <f t="shared" si="1"/>
        <v>5</v>
      </c>
      <c r="H26" s="60">
        <f>VLOOKUP($A26,'Return Data'!$B$7:$R$2292,11,0)</f>
        <v>4.0679999999999996</v>
      </c>
      <c r="I26" s="61">
        <f t="shared" si="2"/>
        <v>3</v>
      </c>
      <c r="J26" s="60">
        <f>VLOOKUP($A26,'Return Data'!$B$7:$R$2292,12,0)</f>
        <v>2.5137</v>
      </c>
      <c r="K26" s="61">
        <f t="shared" si="3"/>
        <v>3</v>
      </c>
      <c r="L26" s="60">
        <f>VLOOKUP($A26,'Return Data'!$B$7:$R$2292,13,0)</f>
        <v>1.7226999999999999</v>
      </c>
      <c r="M26" s="61">
        <f t="shared" si="4"/>
        <v>3</v>
      </c>
      <c r="N26" s="60">
        <f>VLOOKUP($A26,'Return Data'!$B$7:$R$2292,17,0)</f>
        <v>3.0686</v>
      </c>
      <c r="O26" s="61">
        <f t="shared" si="5"/>
        <v>13</v>
      </c>
      <c r="P26" s="60">
        <f>VLOOKUP($A26,'Return Data'!$B$7:$R$2292,14,0)</f>
        <v>5.2499000000000002</v>
      </c>
      <c r="Q26" s="61">
        <f t="shared" si="6"/>
        <v>16</v>
      </c>
      <c r="R26" s="60">
        <f>VLOOKUP($A26,'Return Data'!$B$7:$R$2292,16,0)</f>
        <v>8.0916999999999994</v>
      </c>
      <c r="S26" s="62">
        <f t="shared" si="7"/>
        <v>15</v>
      </c>
    </row>
    <row r="27" spans="1:19" x14ac:dyDescent="0.3">
      <c r="A27" s="77" t="s">
        <v>1296</v>
      </c>
      <c r="B27" s="59">
        <f>VLOOKUP($A27,'Return Data'!$B$7:$R$2292,3,0)</f>
        <v>44827</v>
      </c>
      <c r="C27" s="60">
        <f>VLOOKUP($A27,'Return Data'!$B$7:$R$2292,4,0)</f>
        <v>52.500300000000003</v>
      </c>
      <c r="D27" s="60">
        <f>VLOOKUP($A27,'Return Data'!$B$7:$R$2292,9,0)</f>
        <v>6.4107000000000003</v>
      </c>
      <c r="E27" s="61">
        <f t="shared" si="0"/>
        <v>3</v>
      </c>
      <c r="F27" s="60">
        <f>VLOOKUP($A27,'Return Data'!$B$7:$R$2292,10,0)</f>
        <v>7.4893000000000001</v>
      </c>
      <c r="G27" s="61">
        <f t="shared" si="1"/>
        <v>8</v>
      </c>
      <c r="H27" s="60">
        <f>VLOOKUP($A27,'Return Data'!$B$7:$R$2292,11,0)</f>
        <v>3.5436999999999999</v>
      </c>
      <c r="I27" s="61">
        <f t="shared" si="2"/>
        <v>5</v>
      </c>
      <c r="J27" s="60">
        <f>VLOOKUP($A27,'Return Data'!$B$7:$R$2292,12,0)</f>
        <v>1.8893</v>
      </c>
      <c r="K27" s="61">
        <f t="shared" si="3"/>
        <v>7</v>
      </c>
      <c r="L27" s="60">
        <f>VLOOKUP($A27,'Return Data'!$B$7:$R$2292,13,0)</f>
        <v>1.4280999999999999</v>
      </c>
      <c r="M27" s="61">
        <f t="shared" si="4"/>
        <v>9</v>
      </c>
      <c r="N27" s="60">
        <f>VLOOKUP($A27,'Return Data'!$B$7:$R$2292,17,0)</f>
        <v>3.0583</v>
      </c>
      <c r="O27" s="61">
        <f t="shared" si="5"/>
        <v>14</v>
      </c>
      <c r="P27" s="60">
        <f>VLOOKUP($A27,'Return Data'!$B$7:$R$2292,14,0)</f>
        <v>5.3144999999999998</v>
      </c>
      <c r="Q27" s="61">
        <f t="shared" si="6"/>
        <v>15</v>
      </c>
      <c r="R27" s="60">
        <f>VLOOKUP($A27,'Return Data'!$B$7:$R$2292,16,0)</f>
        <v>8.4527000000000001</v>
      </c>
      <c r="S27" s="62">
        <f t="shared" si="7"/>
        <v>11</v>
      </c>
    </row>
    <row r="28" spans="1:19" x14ac:dyDescent="0.3">
      <c r="A28" s="77" t="s">
        <v>828</v>
      </c>
      <c r="B28" s="59">
        <f>VLOOKUP($A28,'Return Data'!$B$7:$R$2292,3,0)</f>
        <v>44827</v>
      </c>
      <c r="C28" s="60">
        <f>VLOOKUP($A28,'Return Data'!$B$7:$R$2292,4,0)</f>
        <v>17.656099999999999</v>
      </c>
      <c r="D28" s="60">
        <f>VLOOKUP($A28,'Return Data'!$B$7:$R$2292,9,0)</f>
        <v>-4.7554999999999996</v>
      </c>
      <c r="E28" s="61">
        <f t="shared" si="0"/>
        <v>20</v>
      </c>
      <c r="F28" s="60">
        <f>VLOOKUP($A28,'Return Data'!$B$7:$R$2292,10,0)</f>
        <v>6.4417999999999997</v>
      </c>
      <c r="G28" s="61">
        <f t="shared" si="1"/>
        <v>16</v>
      </c>
      <c r="H28" s="60">
        <f>VLOOKUP($A28,'Return Data'!$B$7:$R$2292,11,0)</f>
        <v>-1.4211</v>
      </c>
      <c r="I28" s="61">
        <f t="shared" si="2"/>
        <v>23</v>
      </c>
      <c r="J28" s="60">
        <f>VLOOKUP($A28,'Return Data'!$B$7:$R$2292,12,0)</f>
        <v>-2.3393000000000002</v>
      </c>
      <c r="K28" s="61">
        <f t="shared" si="3"/>
        <v>24</v>
      </c>
      <c r="L28" s="60">
        <f>VLOOKUP($A28,'Return Data'!$B$7:$R$2292,13,0)</f>
        <v>-2.4971999999999999</v>
      </c>
      <c r="M28" s="61">
        <f t="shared" si="4"/>
        <v>24</v>
      </c>
      <c r="N28" s="60">
        <f>VLOOKUP($A28,'Return Data'!$B$7:$R$2292,17,0)</f>
        <v>0.56840000000000002</v>
      </c>
      <c r="O28" s="61">
        <f t="shared" si="5"/>
        <v>24</v>
      </c>
      <c r="P28" s="60">
        <f>VLOOKUP($A28,'Return Data'!$B$7:$R$2292,14,0)</f>
        <v>4.2037000000000004</v>
      </c>
      <c r="Q28" s="61">
        <f t="shared" si="6"/>
        <v>24</v>
      </c>
      <c r="R28" s="60">
        <f>VLOOKUP($A28,'Return Data'!$B$7:$R$2292,16,0)</f>
        <v>7.3673999999999999</v>
      </c>
      <c r="S28" s="62">
        <f t="shared" si="7"/>
        <v>22</v>
      </c>
    </row>
    <row r="29" spans="1:19" x14ac:dyDescent="0.3">
      <c r="A29" s="77" t="s">
        <v>831</v>
      </c>
      <c r="B29" s="59">
        <f>VLOOKUP($A29,'Return Data'!$B$7:$R$2292,3,0)</f>
        <v>44827</v>
      </c>
      <c r="C29" s="60">
        <f>VLOOKUP($A29,'Return Data'!$B$7:$R$2292,4,0)</f>
        <v>19.857199999999999</v>
      </c>
      <c r="D29" s="60">
        <f>VLOOKUP($A29,'Return Data'!$B$7:$R$2292,9,0)</f>
        <v>-3.1341999999999999</v>
      </c>
      <c r="E29" s="61">
        <f t="shared" si="0"/>
        <v>16</v>
      </c>
      <c r="F29" s="60">
        <f>VLOOKUP($A29,'Return Data'!$B$7:$R$2292,10,0)</f>
        <v>7.2736999999999998</v>
      </c>
      <c r="G29" s="61">
        <f t="shared" si="1"/>
        <v>10</v>
      </c>
      <c r="H29" s="60">
        <f>VLOOKUP($A29,'Return Data'!$B$7:$R$2292,11,0)</f>
        <v>-0.70479999999999998</v>
      </c>
      <c r="I29" s="61">
        <f t="shared" si="2"/>
        <v>21</v>
      </c>
      <c r="J29" s="60">
        <f>VLOOKUP($A29,'Return Data'!$B$7:$R$2292,12,0)</f>
        <v>-1.1163000000000001</v>
      </c>
      <c r="K29" s="61">
        <f t="shared" si="3"/>
        <v>22</v>
      </c>
      <c r="L29" s="60">
        <f>VLOOKUP($A29,'Return Data'!$B$7:$R$2292,13,0)</f>
        <v>-1.1878</v>
      </c>
      <c r="M29" s="61">
        <f t="shared" si="4"/>
        <v>22</v>
      </c>
      <c r="N29" s="60">
        <f>VLOOKUP($A29,'Return Data'!$B$7:$R$2292,17,0)</f>
        <v>2.5021</v>
      </c>
      <c r="O29" s="61">
        <f t="shared" si="5"/>
        <v>22</v>
      </c>
      <c r="P29" s="60">
        <f>VLOOKUP($A29,'Return Data'!$B$7:$R$2292,14,0)</f>
        <v>5.9660000000000002</v>
      </c>
      <c r="Q29" s="61">
        <f t="shared" si="6"/>
        <v>10</v>
      </c>
      <c r="R29" s="60">
        <f>VLOOKUP($A29,'Return Data'!$B$7:$R$2292,16,0)</f>
        <v>8.9116999999999997</v>
      </c>
      <c r="S29" s="62">
        <f t="shared" si="7"/>
        <v>7</v>
      </c>
    </row>
    <row r="30" spans="1:19" x14ac:dyDescent="0.3">
      <c r="A30" s="77" t="s">
        <v>832</v>
      </c>
      <c r="B30" s="59">
        <f>VLOOKUP($A30,'Return Data'!$B$7:$R$2292,3,0)</f>
        <v>44827</v>
      </c>
      <c r="C30" s="60">
        <f>VLOOKUP($A30,'Return Data'!$B$7:$R$2292,4,0)</f>
        <v>36.530299999999997</v>
      </c>
      <c r="D30" s="60">
        <f>VLOOKUP($A30,'Return Data'!$B$7:$R$2292,9,0)</f>
        <v>-2.3161</v>
      </c>
      <c r="E30" s="61">
        <f t="shared" si="0"/>
        <v>14</v>
      </c>
      <c r="F30" s="60">
        <f>VLOOKUP($A30,'Return Data'!$B$7:$R$2292,10,0)</f>
        <v>7.3696999999999999</v>
      </c>
      <c r="G30" s="61">
        <f t="shared" si="1"/>
        <v>9</v>
      </c>
      <c r="H30" s="60">
        <f>VLOOKUP($A30,'Return Data'!$B$7:$R$2292,11,0)</f>
        <v>-1.0166999999999999</v>
      </c>
      <c r="I30" s="61">
        <f t="shared" si="2"/>
        <v>22</v>
      </c>
      <c r="J30" s="60">
        <f>VLOOKUP($A30,'Return Data'!$B$7:$R$2292,12,0)</f>
        <v>-1.5402</v>
      </c>
      <c r="K30" s="61">
        <f t="shared" si="3"/>
        <v>23</v>
      </c>
      <c r="L30" s="60">
        <f>VLOOKUP($A30,'Return Data'!$B$7:$R$2292,13,0)</f>
        <v>-1.7881</v>
      </c>
      <c r="M30" s="61">
        <f t="shared" si="4"/>
        <v>23</v>
      </c>
      <c r="N30" s="60">
        <f>VLOOKUP($A30,'Return Data'!$B$7:$R$2292,17,0)</f>
        <v>1.9017999999999999</v>
      </c>
      <c r="O30" s="61">
        <f t="shared" si="5"/>
        <v>23</v>
      </c>
      <c r="P30" s="60">
        <f>VLOOKUP($A30,'Return Data'!$B$7:$R$2292,14,0)</f>
        <v>5.3960999999999997</v>
      </c>
      <c r="Q30" s="61">
        <f t="shared" si="6"/>
        <v>14</v>
      </c>
      <c r="R30" s="60">
        <f>VLOOKUP($A30,'Return Data'!$B$7:$R$2292,16,0)</f>
        <v>9.0471000000000004</v>
      </c>
      <c r="S30" s="62">
        <f t="shared" si="7"/>
        <v>3</v>
      </c>
    </row>
    <row r="31" spans="1:19" x14ac:dyDescent="0.3">
      <c r="A31" s="77" t="s">
        <v>834</v>
      </c>
      <c r="B31" s="59">
        <f>VLOOKUP($A31,'Return Data'!$B$7:$R$2292,3,0)</f>
        <v>44827</v>
      </c>
      <c r="C31" s="60">
        <f>VLOOKUP($A31,'Return Data'!$B$7:$R$2292,4,0)</f>
        <v>52.236600000000003</v>
      </c>
      <c r="D31" s="60">
        <f>VLOOKUP($A31,'Return Data'!$B$7:$R$2292,9,0)</f>
        <v>-3.3691</v>
      </c>
      <c r="E31" s="61">
        <f t="shared" si="0"/>
        <v>18</v>
      </c>
      <c r="F31" s="60">
        <f>VLOOKUP($A31,'Return Data'!$B$7:$R$2292,10,0)</f>
        <v>7.8143000000000002</v>
      </c>
      <c r="G31" s="61">
        <f t="shared" si="1"/>
        <v>7</v>
      </c>
      <c r="H31" s="60">
        <f>VLOOKUP($A31,'Return Data'!$B$7:$R$2292,11,0)</f>
        <v>0.23039999999999999</v>
      </c>
      <c r="I31" s="61">
        <f t="shared" si="2"/>
        <v>18</v>
      </c>
      <c r="J31" s="60">
        <f>VLOOKUP($A31,'Return Data'!$B$7:$R$2292,12,0)</f>
        <v>-0.79269999999999996</v>
      </c>
      <c r="K31" s="61">
        <f t="shared" si="3"/>
        <v>21</v>
      </c>
      <c r="L31" s="60">
        <f>VLOOKUP($A31,'Return Data'!$B$7:$R$2292,13,0)</f>
        <v>-0.63060000000000005</v>
      </c>
      <c r="M31" s="61">
        <f t="shared" si="4"/>
        <v>21</v>
      </c>
      <c r="N31" s="60">
        <f>VLOOKUP($A31,'Return Data'!$B$7:$R$2292,17,0)</f>
        <v>2.5099</v>
      </c>
      <c r="O31" s="61">
        <f t="shared" si="5"/>
        <v>21</v>
      </c>
      <c r="P31" s="60">
        <f>VLOOKUP($A31,'Return Data'!$B$7:$R$2292,14,0)</f>
        <v>5.2195999999999998</v>
      </c>
      <c r="Q31" s="61">
        <f t="shared" si="6"/>
        <v>17</v>
      </c>
      <c r="R31" s="60">
        <f>VLOOKUP($A31,'Return Data'!$B$7:$R$2292,16,0)</f>
        <v>8.9235000000000007</v>
      </c>
      <c r="S31" s="62">
        <f t="shared" si="7"/>
        <v>5</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-0.62085000000000024</v>
      </c>
      <c r="E33" s="83"/>
      <c r="F33" s="84">
        <f>AVERAGE(F8:F31)</f>
        <v>6.9075666666666677</v>
      </c>
      <c r="G33" s="83"/>
      <c r="H33" s="84">
        <f>AVERAGE(H8:H31)</f>
        <v>1.6321041666666669</v>
      </c>
      <c r="I33" s="83"/>
      <c r="J33" s="84">
        <f>AVERAGE(J8:J31)</f>
        <v>1.064125</v>
      </c>
      <c r="K33" s="83"/>
      <c r="L33" s="84">
        <f>AVERAGE(L8:L31)</f>
        <v>0.80844166666666661</v>
      </c>
      <c r="M33" s="83"/>
      <c r="N33" s="84">
        <f>AVERAGE(N8:N31)</f>
        <v>3.2147749999999995</v>
      </c>
      <c r="O33" s="83"/>
      <c r="P33" s="84">
        <f>AVERAGE(P8:P31)</f>
        <v>5.7433249999999987</v>
      </c>
      <c r="Q33" s="83"/>
      <c r="R33" s="84">
        <f>AVERAGE(R8:R31)</f>
        <v>8.2520583333333324</v>
      </c>
      <c r="S33" s="85"/>
    </row>
    <row r="34" spans="1:19" x14ac:dyDescent="0.3">
      <c r="A34" s="82" t="s">
        <v>28</v>
      </c>
      <c r="B34" s="83"/>
      <c r="C34" s="83"/>
      <c r="D34" s="84">
        <f>MIN(D8:D31)</f>
        <v>-10.3301</v>
      </c>
      <c r="E34" s="83"/>
      <c r="F34" s="84">
        <f>MIN(F8:F31)</f>
        <v>3.6114000000000002</v>
      </c>
      <c r="G34" s="83"/>
      <c r="H34" s="84">
        <f>MIN(H8:H31)</f>
        <v>-2.4413999999999998</v>
      </c>
      <c r="I34" s="83"/>
      <c r="J34" s="84">
        <f>MIN(J8:J31)</f>
        <v>-2.3393000000000002</v>
      </c>
      <c r="K34" s="83"/>
      <c r="L34" s="84">
        <f>MIN(L8:L31)</f>
        <v>-2.4971999999999999</v>
      </c>
      <c r="M34" s="83"/>
      <c r="N34" s="84">
        <f>MIN(N8:N31)</f>
        <v>0.56840000000000002</v>
      </c>
      <c r="O34" s="83"/>
      <c r="P34" s="84">
        <f>MIN(P8:P31)</f>
        <v>4.2037000000000004</v>
      </c>
      <c r="Q34" s="83"/>
      <c r="R34" s="84">
        <f>MIN(R8:R31)</f>
        <v>6.6426999999999996</v>
      </c>
      <c r="S34" s="85"/>
    </row>
    <row r="35" spans="1:19" ht="15" thickBot="1" x14ac:dyDescent="0.35">
      <c r="A35" s="86" t="s">
        <v>29</v>
      </c>
      <c r="B35" s="87"/>
      <c r="C35" s="87"/>
      <c r="D35" s="88">
        <f>MAX(D8:D31)</f>
        <v>13.151899999999999</v>
      </c>
      <c r="E35" s="87"/>
      <c r="F35" s="88">
        <f>MAX(F8:F31)</f>
        <v>13.7866</v>
      </c>
      <c r="G35" s="87"/>
      <c r="H35" s="88">
        <f>MAX(H8:H31)</f>
        <v>5.8154000000000003</v>
      </c>
      <c r="I35" s="87"/>
      <c r="J35" s="88">
        <f>MAX(J8:J31)</f>
        <v>3.4089999999999998</v>
      </c>
      <c r="K35" s="87"/>
      <c r="L35" s="88">
        <f>MAX(L8:L31)</f>
        <v>2.6882000000000001</v>
      </c>
      <c r="M35" s="87"/>
      <c r="N35" s="88">
        <f>MAX(N8:N31)</f>
        <v>4.9324000000000003</v>
      </c>
      <c r="O35" s="87"/>
      <c r="P35" s="88">
        <f>MAX(P8:P31)</f>
        <v>7.4667000000000003</v>
      </c>
      <c r="Q35" s="87"/>
      <c r="R35" s="88">
        <f>MAX(R8:R31)</f>
        <v>9.5722000000000005</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5" sqref="A5"/>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1262</v>
      </c>
      <c r="B8" s="59">
        <f>VLOOKUP($A8,'Return Data'!$B$7:$R$2292,3,0)</f>
        <v>44827</v>
      </c>
      <c r="C8" s="60">
        <f>VLOOKUP($A8,'Return Data'!$B$7:$R$2292,4,0)</f>
        <v>65.7804</v>
      </c>
      <c r="D8" s="60">
        <f>VLOOKUP($A8,'Return Data'!$B$7:$R$2292,9,0)</f>
        <v>-7.5707000000000004</v>
      </c>
      <c r="E8" s="61">
        <f t="shared" ref="E8:E34" si="0">RANK(D8,D$8:D$34,0)</f>
        <v>25</v>
      </c>
      <c r="F8" s="60">
        <f>VLOOKUP($A8,'Return Data'!$B$7:$R$2292,10,0)</f>
        <v>5.2066999999999997</v>
      </c>
      <c r="G8" s="61">
        <f t="shared" ref="G8:G34" si="1">RANK(F8,F$8:F$34,0)</f>
        <v>20</v>
      </c>
      <c r="H8" s="60">
        <f>VLOOKUP($A8,'Return Data'!$B$7:$R$2292,11,0)</f>
        <v>-0.88300000000000001</v>
      </c>
      <c r="I8" s="61">
        <f t="shared" ref="I8:I34" si="2">RANK(H8,H$8:H$34,0)</f>
        <v>23</v>
      </c>
      <c r="J8" s="60">
        <f>VLOOKUP($A8,'Return Data'!$B$7:$R$2292,12,0)</f>
        <v>-0.11940000000000001</v>
      </c>
      <c r="K8" s="61">
        <f t="shared" ref="K8:K34" si="3">RANK(J8,J$8:J$34,0)</f>
        <v>17</v>
      </c>
      <c r="L8" s="60">
        <f>VLOOKUP($A8,'Return Data'!$B$7:$R$2292,13,0)</f>
        <v>0.15909999999999999</v>
      </c>
      <c r="M8" s="61">
        <f t="shared" ref="M8:M34" si="4">RANK(L8,L$8:L$34,0)</f>
        <v>17</v>
      </c>
      <c r="N8" s="60">
        <f>VLOOKUP($A8,'Return Data'!$B$7:$R$2292,17,0)</f>
        <v>3.0203000000000002</v>
      </c>
      <c r="O8" s="61">
        <f t="shared" ref="O8:O34" si="5">RANK(N8,N$8:N$34,0)</f>
        <v>7</v>
      </c>
      <c r="P8" s="60">
        <f>VLOOKUP($A8,'Return Data'!$B$7:$R$2292,14,0)</f>
        <v>5.4947999999999997</v>
      </c>
      <c r="Q8" s="61">
        <f t="shared" ref="Q8:Q34" si="6">RANK(P8,P$8:P$34,0)</f>
        <v>9</v>
      </c>
      <c r="R8" s="60">
        <f>VLOOKUP($A8,'Return Data'!$B$7:$R$2292,16,0)</f>
        <v>8.5475999999999992</v>
      </c>
      <c r="S8" s="62">
        <f t="shared" ref="S8:S34" si="7">RANK(R8,R$8:R$34,0)</f>
        <v>5</v>
      </c>
    </row>
    <row r="9" spans="1:19" x14ac:dyDescent="0.3">
      <c r="A9" s="77" t="s">
        <v>1265</v>
      </c>
      <c r="B9" s="59">
        <f>VLOOKUP($A9,'Return Data'!$B$7:$R$2292,3,0)</f>
        <v>44827</v>
      </c>
      <c r="C9" s="60">
        <f>VLOOKUP($A9,'Return Data'!$B$7:$R$2292,4,0)</f>
        <v>20.594899999999999</v>
      </c>
      <c r="D9" s="60">
        <f>VLOOKUP($A9,'Return Data'!$B$7:$R$2292,9,0)</f>
        <v>0.64639999999999997</v>
      </c>
      <c r="E9" s="61">
        <f t="shared" si="0"/>
        <v>8</v>
      </c>
      <c r="F9" s="60">
        <f>VLOOKUP($A9,'Return Data'!$B$7:$R$2292,10,0)</f>
        <v>7.2521000000000004</v>
      </c>
      <c r="G9" s="61">
        <f t="shared" si="1"/>
        <v>8</v>
      </c>
      <c r="H9" s="60">
        <f>VLOOKUP($A9,'Return Data'!$B$7:$R$2292,11,0)</f>
        <v>2.0947</v>
      </c>
      <c r="I9" s="61">
        <f t="shared" si="2"/>
        <v>8</v>
      </c>
      <c r="J9" s="60">
        <f>VLOOKUP($A9,'Return Data'!$B$7:$R$2292,12,0)</f>
        <v>1.5462</v>
      </c>
      <c r="K9" s="61">
        <f t="shared" si="3"/>
        <v>5</v>
      </c>
      <c r="L9" s="60">
        <f>VLOOKUP($A9,'Return Data'!$B$7:$R$2292,13,0)</f>
        <v>0.96930000000000005</v>
      </c>
      <c r="M9" s="61">
        <f t="shared" si="4"/>
        <v>5</v>
      </c>
      <c r="N9" s="60">
        <f>VLOOKUP($A9,'Return Data'!$B$7:$R$2292,17,0)</f>
        <v>3.3163</v>
      </c>
      <c r="O9" s="61">
        <f t="shared" si="5"/>
        <v>5</v>
      </c>
      <c r="P9" s="60">
        <f>VLOOKUP($A9,'Return Data'!$B$7:$R$2292,14,0)</f>
        <v>5.9188999999999998</v>
      </c>
      <c r="Q9" s="61">
        <f t="shared" si="6"/>
        <v>5</v>
      </c>
      <c r="R9" s="60">
        <f>VLOOKUP($A9,'Return Data'!$B$7:$R$2292,16,0)</f>
        <v>7.0026999999999999</v>
      </c>
      <c r="S9" s="62">
        <f t="shared" si="7"/>
        <v>19</v>
      </c>
    </row>
    <row r="10" spans="1:19" x14ac:dyDescent="0.3">
      <c r="A10" s="77" t="s">
        <v>2005</v>
      </c>
      <c r="B10" s="59">
        <f>VLOOKUP($A10,'Return Data'!$B$7:$R$2292,3,0)</f>
        <v>44827</v>
      </c>
      <c r="C10" s="60">
        <f>VLOOKUP($A10,'Return Data'!$B$7:$R$2292,4,0)</f>
        <v>34.012700000000002</v>
      </c>
      <c r="D10" s="60">
        <f>VLOOKUP($A10,'Return Data'!$B$7:$R$2292,9,0)</f>
        <v>-2.0251000000000001</v>
      </c>
      <c r="E10" s="61">
        <f t="shared" si="0"/>
        <v>12</v>
      </c>
      <c r="F10" s="60">
        <f>VLOOKUP($A10,'Return Data'!$B$7:$R$2292,10,0)</f>
        <v>5.9768999999999997</v>
      </c>
      <c r="G10" s="61">
        <f t="shared" si="1"/>
        <v>17</v>
      </c>
      <c r="H10" s="60">
        <f>VLOOKUP($A10,'Return Data'!$B$7:$R$2292,11,0)</f>
        <v>-0.18410000000000001</v>
      </c>
      <c r="I10" s="61">
        <f t="shared" si="2"/>
        <v>20</v>
      </c>
      <c r="J10" s="60">
        <f>VLOOKUP($A10,'Return Data'!$B$7:$R$2292,12,0)</f>
        <v>-0.68810000000000004</v>
      </c>
      <c r="K10" s="61">
        <f t="shared" si="3"/>
        <v>19</v>
      </c>
      <c r="L10" s="60">
        <f>VLOOKUP($A10,'Return Data'!$B$7:$R$2292,13,0)</f>
        <v>-0.51329999999999998</v>
      </c>
      <c r="M10" s="61">
        <f t="shared" si="4"/>
        <v>20</v>
      </c>
      <c r="N10" s="60">
        <f>VLOOKUP($A10,'Return Data'!$B$7:$R$2292,17,0)</f>
        <v>2.0249000000000001</v>
      </c>
      <c r="O10" s="61">
        <f t="shared" si="5"/>
        <v>21</v>
      </c>
      <c r="P10" s="60">
        <f>VLOOKUP($A10,'Return Data'!$B$7:$R$2292,14,0)</f>
        <v>4.2023000000000001</v>
      </c>
      <c r="Q10" s="61">
        <f t="shared" si="6"/>
        <v>22</v>
      </c>
      <c r="R10" s="60">
        <f>VLOOKUP($A10,'Return Data'!$B$7:$R$2292,16,0)</f>
        <v>6.1462000000000003</v>
      </c>
      <c r="S10" s="62">
        <f t="shared" si="7"/>
        <v>24</v>
      </c>
    </row>
    <row r="11" spans="1:19" x14ac:dyDescent="0.3">
      <c r="A11" s="77" t="s">
        <v>1879</v>
      </c>
      <c r="B11" s="59">
        <f>VLOOKUP($A11,'Return Data'!$B$7:$R$2292,3,0)</f>
        <v>44827</v>
      </c>
      <c r="C11" s="60">
        <f>VLOOKUP($A11,'Return Data'!$B$7:$R$2292,4,0)</f>
        <v>61.5959</v>
      </c>
      <c r="D11" s="60">
        <f>VLOOKUP($A11,'Return Data'!$B$7:$R$2292,9,0)</f>
        <v>-7.0890000000000004</v>
      </c>
      <c r="E11" s="61">
        <f t="shared" si="0"/>
        <v>24</v>
      </c>
      <c r="F11" s="60">
        <f>VLOOKUP($A11,'Return Data'!$B$7:$R$2292,10,0)</f>
        <v>3.7772000000000001</v>
      </c>
      <c r="G11" s="61">
        <f t="shared" si="1"/>
        <v>24</v>
      </c>
      <c r="H11" s="60">
        <f>VLOOKUP($A11,'Return Data'!$B$7:$R$2292,11,0)</f>
        <v>-1.67E-2</v>
      </c>
      <c r="I11" s="61">
        <f t="shared" si="2"/>
        <v>16</v>
      </c>
      <c r="J11" s="60">
        <f>VLOOKUP($A11,'Return Data'!$B$7:$R$2292,12,0)</f>
        <v>0.29110000000000003</v>
      </c>
      <c r="K11" s="61">
        <f t="shared" si="3"/>
        <v>16</v>
      </c>
      <c r="L11" s="60">
        <f>VLOOKUP($A11,'Return Data'!$B$7:$R$2292,13,0)</f>
        <v>0.4617</v>
      </c>
      <c r="M11" s="61">
        <f t="shared" si="4"/>
        <v>10</v>
      </c>
      <c r="N11" s="60">
        <f>VLOOKUP($A11,'Return Data'!$B$7:$R$2292,17,0)</f>
        <v>2.2126999999999999</v>
      </c>
      <c r="O11" s="61">
        <f t="shared" si="5"/>
        <v>17</v>
      </c>
      <c r="P11" s="60">
        <f>VLOOKUP($A11,'Return Data'!$B$7:$R$2292,14,0)</f>
        <v>4.4508000000000001</v>
      </c>
      <c r="Q11" s="61">
        <f t="shared" si="6"/>
        <v>18</v>
      </c>
      <c r="R11" s="60">
        <f>VLOOKUP($A11,'Return Data'!$B$7:$R$2292,16,0)</f>
        <v>8.3190000000000008</v>
      </c>
      <c r="S11" s="62">
        <f t="shared" si="7"/>
        <v>9</v>
      </c>
    </row>
    <row r="12" spans="1:19" x14ac:dyDescent="0.3">
      <c r="A12" s="77" t="s">
        <v>1267</v>
      </c>
      <c r="B12" s="59">
        <f>VLOOKUP($A12,'Return Data'!$B$7:$R$2292,3,0)</f>
        <v>44827</v>
      </c>
      <c r="C12" s="60">
        <f>VLOOKUP($A12,'Return Data'!$B$7:$R$2292,4,0)</f>
        <v>76.936000000000007</v>
      </c>
      <c r="D12" s="60">
        <f>VLOOKUP($A12,'Return Data'!$B$7:$R$2292,9,0)</f>
        <v>1.0201</v>
      </c>
      <c r="E12" s="61">
        <f t="shared" si="0"/>
        <v>7</v>
      </c>
      <c r="F12" s="60">
        <f>VLOOKUP($A12,'Return Data'!$B$7:$R$2292,10,0)</f>
        <v>5.9165999999999999</v>
      </c>
      <c r="G12" s="61">
        <f t="shared" si="1"/>
        <v>18</v>
      </c>
      <c r="H12" s="60">
        <f>VLOOKUP($A12,'Return Data'!$B$7:$R$2292,11,0)</f>
        <v>1.8829</v>
      </c>
      <c r="I12" s="61">
        <f t="shared" si="2"/>
        <v>9</v>
      </c>
      <c r="J12" s="60">
        <f>VLOOKUP($A12,'Return Data'!$B$7:$R$2292,12,0)</f>
        <v>1.2657</v>
      </c>
      <c r="K12" s="61">
        <f t="shared" si="3"/>
        <v>6</v>
      </c>
      <c r="L12" s="60">
        <f>VLOOKUP($A12,'Return Data'!$B$7:$R$2292,13,0)</f>
        <v>1.0301</v>
      </c>
      <c r="M12" s="61">
        <f t="shared" si="4"/>
        <v>4</v>
      </c>
      <c r="N12" s="60">
        <f>VLOOKUP($A12,'Return Data'!$B$7:$R$2292,17,0)</f>
        <v>3.4056999999999999</v>
      </c>
      <c r="O12" s="61">
        <f t="shared" si="5"/>
        <v>4</v>
      </c>
      <c r="P12" s="60">
        <f>VLOOKUP($A12,'Return Data'!$B$7:$R$2292,14,0)</f>
        <v>6.2618999999999998</v>
      </c>
      <c r="Q12" s="61">
        <f t="shared" si="6"/>
        <v>4</v>
      </c>
      <c r="R12" s="60">
        <f>VLOOKUP($A12,'Return Data'!$B$7:$R$2292,16,0)</f>
        <v>9.2777999999999992</v>
      </c>
      <c r="S12" s="62">
        <f t="shared" si="7"/>
        <v>2</v>
      </c>
    </row>
    <row r="13" spans="1:19" x14ac:dyDescent="0.3">
      <c r="A13" s="77" t="s">
        <v>1269</v>
      </c>
      <c r="B13" s="59">
        <f>VLOOKUP($A13,'Return Data'!$B$7:$R$2292,3,0)</f>
        <v>44827</v>
      </c>
      <c r="C13" s="60">
        <f>VLOOKUP($A13,'Return Data'!$B$7:$R$2292,4,0)</f>
        <v>19.938800000000001</v>
      </c>
      <c r="D13" s="60">
        <f>VLOOKUP($A13,'Return Data'!$B$7:$R$2292,9,0)</f>
        <v>-1.9160999999999999</v>
      </c>
      <c r="E13" s="61">
        <f t="shared" si="0"/>
        <v>11</v>
      </c>
      <c r="F13" s="60">
        <f>VLOOKUP($A13,'Return Data'!$B$7:$R$2292,10,0)</f>
        <v>6.1528999999999998</v>
      </c>
      <c r="G13" s="61">
        <f t="shared" si="1"/>
        <v>16</v>
      </c>
      <c r="H13" s="60">
        <f>VLOOKUP($A13,'Return Data'!$B$7:$R$2292,11,0)</f>
        <v>0.83120000000000005</v>
      </c>
      <c r="I13" s="61">
        <f t="shared" si="2"/>
        <v>13</v>
      </c>
      <c r="J13" s="60">
        <f>VLOOKUP($A13,'Return Data'!$B$7:$R$2292,12,0)</f>
        <v>0.86680000000000001</v>
      </c>
      <c r="K13" s="61">
        <f t="shared" si="3"/>
        <v>9</v>
      </c>
      <c r="L13" s="60">
        <f>VLOOKUP($A13,'Return Data'!$B$7:$R$2292,13,0)</f>
        <v>0.3821</v>
      </c>
      <c r="M13" s="61">
        <f t="shared" si="4"/>
        <v>12</v>
      </c>
      <c r="N13" s="60">
        <f>VLOOKUP($A13,'Return Data'!$B$7:$R$2292,17,0)</f>
        <v>4.1536</v>
      </c>
      <c r="O13" s="61">
        <f t="shared" si="5"/>
        <v>2</v>
      </c>
      <c r="P13" s="60">
        <f>VLOOKUP($A13,'Return Data'!$B$7:$R$2292,14,0)</f>
        <v>6.3452000000000002</v>
      </c>
      <c r="Q13" s="61">
        <f t="shared" si="6"/>
        <v>2</v>
      </c>
      <c r="R13" s="60">
        <f>VLOOKUP($A13,'Return Data'!$B$7:$R$2292,16,0)</f>
        <v>8.3411000000000008</v>
      </c>
      <c r="S13" s="62">
        <f t="shared" si="7"/>
        <v>8</v>
      </c>
    </row>
    <row r="14" spans="1:19" x14ac:dyDescent="0.3">
      <c r="A14" s="77" t="s">
        <v>1270</v>
      </c>
      <c r="B14" s="59">
        <f>VLOOKUP($A14,'Return Data'!$B$7:$R$2292,3,0)</f>
        <v>44827</v>
      </c>
      <c r="C14" s="60">
        <f>VLOOKUP($A14,'Return Data'!$B$7:$R$2292,4,0)</f>
        <v>48.904400000000003</v>
      </c>
      <c r="D14" s="60">
        <f>VLOOKUP($A14,'Return Data'!$B$7:$R$2292,9,0)</f>
        <v>-9.4196000000000009</v>
      </c>
      <c r="E14" s="61">
        <f t="shared" si="0"/>
        <v>26</v>
      </c>
      <c r="F14" s="60">
        <f>VLOOKUP($A14,'Return Data'!$B$7:$R$2292,10,0)</f>
        <v>3.8218000000000001</v>
      </c>
      <c r="G14" s="61">
        <f t="shared" si="1"/>
        <v>23</v>
      </c>
      <c r="H14" s="60">
        <f>VLOOKUP($A14,'Return Data'!$B$7:$R$2292,11,0)</f>
        <v>0.2006</v>
      </c>
      <c r="I14" s="61">
        <f t="shared" si="2"/>
        <v>15</v>
      </c>
      <c r="J14" s="60">
        <f>VLOOKUP($A14,'Return Data'!$B$7:$R$2292,12,0)</f>
        <v>0.95860000000000001</v>
      </c>
      <c r="K14" s="61">
        <f t="shared" si="3"/>
        <v>8</v>
      </c>
      <c r="L14" s="60">
        <f>VLOOKUP($A14,'Return Data'!$B$7:$R$2292,13,0)</f>
        <v>0.61639999999999995</v>
      </c>
      <c r="M14" s="61">
        <f t="shared" si="4"/>
        <v>7</v>
      </c>
      <c r="N14" s="60">
        <f>VLOOKUP($A14,'Return Data'!$B$7:$R$2292,17,0)</f>
        <v>2.2486999999999999</v>
      </c>
      <c r="O14" s="61">
        <f t="shared" si="5"/>
        <v>16</v>
      </c>
      <c r="P14" s="60">
        <f>VLOOKUP($A14,'Return Data'!$B$7:$R$2292,14,0)</f>
        <v>4.1113999999999997</v>
      </c>
      <c r="Q14" s="61">
        <f t="shared" si="6"/>
        <v>23</v>
      </c>
      <c r="R14" s="60">
        <f>VLOOKUP($A14,'Return Data'!$B$7:$R$2292,16,0)</f>
        <v>7.9265999999999996</v>
      </c>
      <c r="S14" s="62">
        <f t="shared" si="7"/>
        <v>12</v>
      </c>
    </row>
    <row r="15" spans="1:19" x14ac:dyDescent="0.3">
      <c r="A15" s="77" t="s">
        <v>1272</v>
      </c>
      <c r="B15" s="59">
        <f>VLOOKUP($A15,'Return Data'!$B$7:$R$2292,3,0)</f>
        <v>44827</v>
      </c>
      <c r="C15" s="60">
        <f>VLOOKUP($A15,'Return Data'!$B$7:$R$2292,4,0)</f>
        <v>44.730899999999998</v>
      </c>
      <c r="D15" s="60">
        <f>VLOOKUP($A15,'Return Data'!$B$7:$R$2292,9,0)</f>
        <v>-4.4526000000000003</v>
      </c>
      <c r="E15" s="61">
        <f t="shared" si="0"/>
        <v>21</v>
      </c>
      <c r="F15" s="60">
        <f>VLOOKUP($A15,'Return Data'!$B$7:$R$2292,10,0)</f>
        <v>4.9789000000000003</v>
      </c>
      <c r="G15" s="61">
        <f t="shared" si="1"/>
        <v>21</v>
      </c>
      <c r="H15" s="60">
        <f>VLOOKUP($A15,'Return Data'!$B$7:$R$2292,11,0)</f>
        <v>-0.36170000000000002</v>
      </c>
      <c r="I15" s="61">
        <f t="shared" si="2"/>
        <v>21</v>
      </c>
      <c r="J15" s="60">
        <f>VLOOKUP($A15,'Return Data'!$B$7:$R$2292,12,0)</f>
        <v>-0.43630000000000002</v>
      </c>
      <c r="K15" s="61">
        <f t="shared" si="3"/>
        <v>18</v>
      </c>
      <c r="L15" s="60">
        <f>VLOOKUP($A15,'Return Data'!$B$7:$R$2292,13,0)</f>
        <v>-0.22800000000000001</v>
      </c>
      <c r="M15" s="61">
        <f t="shared" si="4"/>
        <v>18</v>
      </c>
      <c r="N15" s="60">
        <f>VLOOKUP($A15,'Return Data'!$B$7:$R$2292,17,0)</f>
        <v>2.3287</v>
      </c>
      <c r="O15" s="61">
        <f t="shared" si="5"/>
        <v>13</v>
      </c>
      <c r="P15" s="60">
        <f>VLOOKUP($A15,'Return Data'!$B$7:$R$2292,14,0)</f>
        <v>4.6647999999999996</v>
      </c>
      <c r="Q15" s="61">
        <f t="shared" si="6"/>
        <v>16</v>
      </c>
      <c r="R15" s="60">
        <f>VLOOKUP($A15,'Return Data'!$B$7:$R$2292,16,0)</f>
        <v>7.3299000000000003</v>
      </c>
      <c r="S15" s="62">
        <f t="shared" si="7"/>
        <v>16</v>
      </c>
    </row>
    <row r="16" spans="1:19" x14ac:dyDescent="0.3">
      <c r="A16" s="77" t="s">
        <v>1274</v>
      </c>
      <c r="B16" s="59">
        <f>VLOOKUP($A16,'Return Data'!$B$7:$R$2292,3,0)</f>
        <v>44827</v>
      </c>
      <c r="C16" s="60">
        <f>VLOOKUP($A16,'Return Data'!$B$7:$R$2292,4,0)</f>
        <v>82.552499999999995</v>
      </c>
      <c r="D16" s="60">
        <f>VLOOKUP($A16,'Return Data'!$B$7:$R$2292,9,0)</f>
        <v>12.5669</v>
      </c>
      <c r="E16" s="61">
        <f t="shared" si="0"/>
        <v>1</v>
      </c>
      <c r="F16" s="60">
        <f>VLOOKUP($A16,'Return Data'!$B$7:$R$2292,10,0)</f>
        <v>13.1873</v>
      </c>
      <c r="G16" s="61">
        <f t="shared" si="1"/>
        <v>1</v>
      </c>
      <c r="H16" s="60">
        <f>VLOOKUP($A16,'Return Data'!$B$7:$R$2292,11,0)</f>
        <v>5.2194000000000003</v>
      </c>
      <c r="I16" s="61">
        <f t="shared" si="2"/>
        <v>1</v>
      </c>
      <c r="J16" s="60">
        <f>VLOOKUP($A16,'Return Data'!$B$7:$R$2292,12,0)</f>
        <v>2.8111999999999999</v>
      </c>
      <c r="K16" s="61">
        <f t="shared" si="3"/>
        <v>2</v>
      </c>
      <c r="L16" s="60">
        <f>VLOOKUP($A16,'Return Data'!$B$7:$R$2292,13,0)</f>
        <v>1.9198</v>
      </c>
      <c r="M16" s="61">
        <f t="shared" si="4"/>
        <v>2</v>
      </c>
      <c r="N16" s="60">
        <f>VLOOKUP($A16,'Return Data'!$B$7:$R$2292,17,0)</f>
        <v>4.3042999999999996</v>
      </c>
      <c r="O16" s="61">
        <f t="shared" si="5"/>
        <v>1</v>
      </c>
      <c r="P16" s="60">
        <f>VLOOKUP($A16,'Return Data'!$B$7:$R$2292,14,0)</f>
        <v>6.8727</v>
      </c>
      <c r="Q16" s="61">
        <f t="shared" si="6"/>
        <v>1</v>
      </c>
      <c r="R16" s="60">
        <f>VLOOKUP($A16,'Return Data'!$B$7:$R$2292,16,0)</f>
        <v>9.5631000000000004</v>
      </c>
      <c r="S16" s="62">
        <f t="shared" si="7"/>
        <v>1</v>
      </c>
    </row>
    <row r="17" spans="1:19" x14ac:dyDescent="0.3">
      <c r="A17" s="77" t="s">
        <v>1276</v>
      </c>
      <c r="B17" s="59">
        <f>VLOOKUP($A17,'Return Data'!$B$7:$R$2292,3,0)</f>
        <v>44827</v>
      </c>
      <c r="C17" s="60">
        <f>VLOOKUP($A17,'Return Data'!$B$7:$R$2292,4,0)</f>
        <v>17.590399999999999</v>
      </c>
      <c r="D17" s="60">
        <f>VLOOKUP($A17,'Return Data'!$B$7:$R$2292,9,0)</f>
        <v>1.1054999999999999</v>
      </c>
      <c r="E17" s="61">
        <f t="shared" si="0"/>
        <v>6</v>
      </c>
      <c r="F17" s="60">
        <f>VLOOKUP($A17,'Return Data'!$B$7:$R$2292,10,0)</f>
        <v>8.4326000000000008</v>
      </c>
      <c r="G17" s="61">
        <f t="shared" si="1"/>
        <v>3</v>
      </c>
      <c r="H17" s="60">
        <f>VLOOKUP($A17,'Return Data'!$B$7:$R$2292,11,0)</f>
        <v>2.2387000000000001</v>
      </c>
      <c r="I17" s="61">
        <f t="shared" si="2"/>
        <v>7</v>
      </c>
      <c r="J17" s="60">
        <f>VLOOKUP($A17,'Return Data'!$B$7:$R$2292,12,0)</f>
        <v>0.79690000000000005</v>
      </c>
      <c r="K17" s="61">
        <f t="shared" si="3"/>
        <v>12</v>
      </c>
      <c r="L17" s="60">
        <f>VLOOKUP($A17,'Return Data'!$B$7:$R$2292,13,0)</f>
        <v>0.30449999999999999</v>
      </c>
      <c r="M17" s="61">
        <f t="shared" si="4"/>
        <v>14</v>
      </c>
      <c r="N17" s="60">
        <f>VLOOKUP($A17,'Return Data'!$B$7:$R$2292,17,0)</f>
        <v>2.3729</v>
      </c>
      <c r="O17" s="61">
        <f t="shared" si="5"/>
        <v>11</v>
      </c>
      <c r="P17" s="60">
        <f>VLOOKUP($A17,'Return Data'!$B$7:$R$2292,14,0)</f>
        <v>3.9763999999999999</v>
      </c>
      <c r="Q17" s="61">
        <f t="shared" si="6"/>
        <v>25</v>
      </c>
      <c r="R17" s="60">
        <f>VLOOKUP($A17,'Return Data'!$B$7:$R$2292,16,0)</f>
        <v>5.9561999999999999</v>
      </c>
      <c r="S17" s="62">
        <f t="shared" si="7"/>
        <v>25</v>
      </c>
    </row>
    <row r="18" spans="1:19" x14ac:dyDescent="0.3">
      <c r="A18" s="77" t="s">
        <v>1279</v>
      </c>
      <c r="B18" s="59">
        <f>VLOOKUP($A18,'Return Data'!$B$7:$R$2292,3,0)</f>
        <v>44827</v>
      </c>
      <c r="C18" s="60">
        <f>VLOOKUP($A18,'Return Data'!$B$7:$R$2292,4,0)</f>
        <v>28.3157</v>
      </c>
      <c r="D18" s="60">
        <f>VLOOKUP($A18,'Return Data'!$B$7:$R$2292,9,0)</f>
        <v>-10.945600000000001</v>
      </c>
      <c r="E18" s="61">
        <f t="shared" si="0"/>
        <v>27</v>
      </c>
      <c r="F18" s="60">
        <f>VLOOKUP($A18,'Return Data'!$B$7:$R$2292,10,0)</f>
        <v>2.9843000000000002</v>
      </c>
      <c r="G18" s="61">
        <f t="shared" si="1"/>
        <v>26</v>
      </c>
      <c r="H18" s="60">
        <f>VLOOKUP($A18,'Return Data'!$B$7:$R$2292,11,0)</f>
        <v>-3.0564</v>
      </c>
      <c r="I18" s="61">
        <f t="shared" si="2"/>
        <v>27</v>
      </c>
      <c r="J18" s="60">
        <f>VLOOKUP($A18,'Return Data'!$B$7:$R$2292,12,0)</f>
        <v>-0.84609999999999996</v>
      </c>
      <c r="K18" s="61">
        <f t="shared" si="3"/>
        <v>20</v>
      </c>
      <c r="L18" s="60">
        <f>VLOOKUP($A18,'Return Data'!$B$7:$R$2292,13,0)</f>
        <v>-0.37609999999999999</v>
      </c>
      <c r="M18" s="61">
        <f t="shared" si="4"/>
        <v>19</v>
      </c>
      <c r="N18" s="60">
        <f>VLOOKUP($A18,'Return Data'!$B$7:$R$2292,17,0)</f>
        <v>2.2711999999999999</v>
      </c>
      <c r="O18" s="61">
        <f t="shared" si="5"/>
        <v>15</v>
      </c>
      <c r="P18" s="60">
        <f>VLOOKUP($A18,'Return Data'!$B$7:$R$2292,14,0)</f>
        <v>5.7145999999999999</v>
      </c>
      <c r="Q18" s="61">
        <f t="shared" si="6"/>
        <v>8</v>
      </c>
      <c r="R18" s="60">
        <f>VLOOKUP($A18,'Return Data'!$B$7:$R$2292,16,0)</f>
        <v>7.8323</v>
      </c>
      <c r="S18" s="62">
        <f t="shared" si="7"/>
        <v>14</v>
      </c>
    </row>
    <row r="19" spans="1:19" x14ac:dyDescent="0.3">
      <c r="A19" s="77" t="s">
        <v>1280</v>
      </c>
      <c r="B19" s="59">
        <f>VLOOKUP($A19,'Return Data'!$B$7:$R$2292,3,0)</f>
        <v>44827</v>
      </c>
      <c r="C19" s="60">
        <f>VLOOKUP($A19,'Return Data'!$B$7:$R$2292,4,0)</f>
        <v>2296.5333000000001</v>
      </c>
      <c r="D19" s="60">
        <f>VLOOKUP($A19,'Return Data'!$B$7:$R$2292,9,0)</f>
        <v>-1.7624</v>
      </c>
      <c r="E19" s="61">
        <f t="shared" si="0"/>
        <v>10</v>
      </c>
      <c r="F19" s="60">
        <f>VLOOKUP($A19,'Return Data'!$B$7:$R$2292,10,0)</f>
        <v>3.4820000000000002</v>
      </c>
      <c r="G19" s="61">
        <f t="shared" si="1"/>
        <v>25</v>
      </c>
      <c r="H19" s="60">
        <f>VLOOKUP($A19,'Return Data'!$B$7:$R$2292,11,0)</f>
        <v>2.6793</v>
      </c>
      <c r="I19" s="61">
        <f t="shared" si="2"/>
        <v>5</v>
      </c>
      <c r="J19" s="60">
        <f>VLOOKUP($A19,'Return Data'!$B$7:$R$2292,12,0)</f>
        <v>1.1011</v>
      </c>
      <c r="K19" s="61">
        <f t="shared" si="3"/>
        <v>7</v>
      </c>
      <c r="L19" s="60">
        <f>VLOOKUP($A19,'Return Data'!$B$7:$R$2292,13,0)</f>
        <v>0.35149999999999998</v>
      </c>
      <c r="M19" s="61">
        <f t="shared" si="4"/>
        <v>13</v>
      </c>
      <c r="N19" s="60">
        <f>VLOOKUP($A19,'Return Data'!$B$7:$R$2292,17,0)</f>
        <v>1.7470000000000001</v>
      </c>
      <c r="O19" s="61">
        <f t="shared" si="5"/>
        <v>23</v>
      </c>
      <c r="P19" s="60">
        <f>VLOOKUP($A19,'Return Data'!$B$7:$R$2292,14,0)</f>
        <v>3.5503999999999998</v>
      </c>
      <c r="Q19" s="61">
        <f t="shared" si="6"/>
        <v>26</v>
      </c>
      <c r="R19" s="60">
        <f>VLOOKUP($A19,'Return Data'!$B$7:$R$2292,16,0)</f>
        <v>5.8474000000000004</v>
      </c>
      <c r="S19" s="62">
        <f t="shared" si="7"/>
        <v>26</v>
      </c>
    </row>
    <row r="20" spans="1:19" x14ac:dyDescent="0.3">
      <c r="A20" s="77" t="s">
        <v>1283</v>
      </c>
      <c r="B20" s="59">
        <f>VLOOKUP($A20,'Return Data'!$B$7:$R$2292,3,0)</f>
        <v>44827</v>
      </c>
      <c r="C20" s="60">
        <f>VLOOKUP($A20,'Return Data'!$B$7:$R$2292,4,0)</f>
        <v>78.8476</v>
      </c>
      <c r="D20" s="60">
        <f>VLOOKUP($A20,'Return Data'!$B$7:$R$2292,9,0)</f>
        <v>5.1608999999999998</v>
      </c>
      <c r="E20" s="61">
        <f t="shared" si="0"/>
        <v>4</v>
      </c>
      <c r="F20" s="60">
        <f>VLOOKUP($A20,'Return Data'!$B$7:$R$2292,10,0)</f>
        <v>9.7455999999999996</v>
      </c>
      <c r="G20" s="61">
        <f t="shared" si="1"/>
        <v>2</v>
      </c>
      <c r="H20" s="60">
        <f>VLOOKUP($A20,'Return Data'!$B$7:$R$2292,11,0)</f>
        <v>1.7286999999999999</v>
      </c>
      <c r="I20" s="61">
        <f t="shared" si="2"/>
        <v>10</v>
      </c>
      <c r="J20" s="60">
        <f>VLOOKUP($A20,'Return Data'!$B$7:$R$2292,12,0)</f>
        <v>0.85</v>
      </c>
      <c r="K20" s="61">
        <f t="shared" si="3"/>
        <v>11</v>
      </c>
      <c r="L20" s="60">
        <f>VLOOKUP($A20,'Return Data'!$B$7:$R$2292,13,0)</f>
        <v>0.46650000000000003</v>
      </c>
      <c r="M20" s="61">
        <f t="shared" si="4"/>
        <v>9</v>
      </c>
      <c r="N20" s="60">
        <f>VLOOKUP($A20,'Return Data'!$B$7:$R$2292,17,0)</f>
        <v>3.2160000000000002</v>
      </c>
      <c r="O20" s="61">
        <f t="shared" si="5"/>
        <v>6</v>
      </c>
      <c r="P20" s="60">
        <f>VLOOKUP($A20,'Return Data'!$B$7:$R$2292,14,0)</f>
        <v>5.7573999999999996</v>
      </c>
      <c r="Q20" s="61">
        <f t="shared" si="6"/>
        <v>7</v>
      </c>
      <c r="R20" s="60">
        <f>VLOOKUP($A20,'Return Data'!$B$7:$R$2292,16,0)</f>
        <v>9.0832999999999995</v>
      </c>
      <c r="S20" s="62">
        <f t="shared" si="7"/>
        <v>3</v>
      </c>
    </row>
    <row r="21" spans="1:19" x14ac:dyDescent="0.3">
      <c r="A21" s="77" t="s">
        <v>1285</v>
      </c>
      <c r="B21" s="59">
        <f>VLOOKUP($A21,'Return Data'!$B$7:$R$2292,3,0)</f>
        <v>44827</v>
      </c>
      <c r="C21" s="60">
        <f>VLOOKUP($A21,'Return Data'!$B$7:$R$2292,4,0)</f>
        <v>55.106299999999997</v>
      </c>
      <c r="D21" s="60">
        <f>VLOOKUP($A21,'Return Data'!$B$7:$R$2292,9,0)</f>
        <v>-1.498</v>
      </c>
      <c r="E21" s="61">
        <f t="shared" si="0"/>
        <v>9</v>
      </c>
      <c r="F21" s="60">
        <f>VLOOKUP($A21,'Return Data'!$B$7:$R$2292,10,0)</f>
        <v>5.9127000000000001</v>
      </c>
      <c r="G21" s="61">
        <f t="shared" si="1"/>
        <v>19</v>
      </c>
      <c r="H21" s="60">
        <f>VLOOKUP($A21,'Return Data'!$B$7:$R$2292,11,0)</f>
        <v>2.5289999999999999</v>
      </c>
      <c r="I21" s="61">
        <f t="shared" si="2"/>
        <v>6</v>
      </c>
      <c r="J21" s="60">
        <f>VLOOKUP($A21,'Return Data'!$B$7:$R$2292,12,0)</f>
        <v>0.68910000000000005</v>
      </c>
      <c r="K21" s="61">
        <f t="shared" si="3"/>
        <v>13</v>
      </c>
      <c r="L21" s="60">
        <f>VLOOKUP($A21,'Return Data'!$B$7:$R$2292,13,0)</f>
        <v>0.28660000000000002</v>
      </c>
      <c r="M21" s="61">
        <f t="shared" si="4"/>
        <v>15</v>
      </c>
      <c r="N21" s="60">
        <f>VLOOKUP($A21,'Return Data'!$B$7:$R$2292,17,0)</f>
        <v>2.0646</v>
      </c>
      <c r="O21" s="61">
        <f t="shared" si="5"/>
        <v>20</v>
      </c>
      <c r="P21" s="60">
        <f>VLOOKUP($A21,'Return Data'!$B$7:$R$2292,14,0)</f>
        <v>4.6623000000000001</v>
      </c>
      <c r="Q21" s="61">
        <f t="shared" si="6"/>
        <v>17</v>
      </c>
      <c r="R21" s="60">
        <f>VLOOKUP($A21,'Return Data'!$B$7:$R$2292,16,0)</f>
        <v>7.8798000000000004</v>
      </c>
      <c r="S21" s="62">
        <f t="shared" si="7"/>
        <v>13</v>
      </c>
    </row>
    <row r="22" spans="1:19" x14ac:dyDescent="0.3">
      <c r="A22" s="77" t="s">
        <v>1287</v>
      </c>
      <c r="B22" s="59">
        <f>VLOOKUP($A22,'Return Data'!$B$7:$R$2292,3,0)</f>
        <v>44827</v>
      </c>
      <c r="C22" s="60">
        <f>VLOOKUP($A22,'Return Data'!$B$7:$R$2292,4,0)</f>
        <v>49.363700000000001</v>
      </c>
      <c r="D22" s="60">
        <f>VLOOKUP($A22,'Return Data'!$B$7:$R$2292,9,0)</f>
        <v>-3.9011</v>
      </c>
      <c r="E22" s="61">
        <f t="shared" si="0"/>
        <v>20</v>
      </c>
      <c r="F22" s="60">
        <f>VLOOKUP($A22,'Return Data'!$B$7:$R$2292,10,0)</f>
        <v>2.9521000000000002</v>
      </c>
      <c r="G22" s="61">
        <f t="shared" si="1"/>
        <v>27</v>
      </c>
      <c r="H22" s="60">
        <f>VLOOKUP($A22,'Return Data'!$B$7:$R$2292,11,0)</f>
        <v>0.66810000000000003</v>
      </c>
      <c r="I22" s="61">
        <f t="shared" si="2"/>
        <v>14</v>
      </c>
      <c r="J22" s="60">
        <f>VLOOKUP($A22,'Return Data'!$B$7:$R$2292,12,0)</f>
        <v>0.85440000000000005</v>
      </c>
      <c r="K22" s="61">
        <f t="shared" si="3"/>
        <v>10</v>
      </c>
      <c r="L22" s="60">
        <f>VLOOKUP($A22,'Return Data'!$B$7:$R$2292,13,0)</f>
        <v>0.59199999999999997</v>
      </c>
      <c r="M22" s="61">
        <f t="shared" si="4"/>
        <v>8</v>
      </c>
      <c r="N22" s="60">
        <f>VLOOKUP($A22,'Return Data'!$B$7:$R$2292,17,0)</f>
        <v>2.4447999999999999</v>
      </c>
      <c r="O22" s="61">
        <f t="shared" si="5"/>
        <v>10</v>
      </c>
      <c r="P22" s="60">
        <f>VLOOKUP($A22,'Return Data'!$B$7:$R$2292,14,0)</f>
        <v>4.9284999999999997</v>
      </c>
      <c r="Q22" s="61">
        <f t="shared" si="6"/>
        <v>13</v>
      </c>
      <c r="R22" s="60">
        <f>VLOOKUP($A22,'Return Data'!$B$7:$R$2292,16,0)</f>
        <v>7.2430000000000003</v>
      </c>
      <c r="S22" s="62">
        <f t="shared" si="7"/>
        <v>17</v>
      </c>
    </row>
    <row r="23" spans="1:19" x14ac:dyDescent="0.3">
      <c r="A23" s="77" t="s">
        <v>1288</v>
      </c>
      <c r="B23" s="59">
        <f>VLOOKUP($A23,'Return Data'!$B$7:$R$2292,3,0)</f>
        <v>44827</v>
      </c>
      <c r="C23" s="60">
        <f>VLOOKUP($A23,'Return Data'!$B$7:$R$2292,4,0)</f>
        <v>31.048100000000002</v>
      </c>
      <c r="D23" s="60">
        <f>VLOOKUP($A23,'Return Data'!$B$7:$R$2292,9,0)</f>
        <v>4.4843000000000002</v>
      </c>
      <c r="E23" s="61">
        <f t="shared" si="0"/>
        <v>5</v>
      </c>
      <c r="F23" s="60">
        <f>VLOOKUP($A23,'Return Data'!$B$7:$R$2292,10,0)</f>
        <v>7.9695</v>
      </c>
      <c r="G23" s="61">
        <f t="shared" si="1"/>
        <v>5</v>
      </c>
      <c r="H23" s="60">
        <f>VLOOKUP($A23,'Return Data'!$B$7:$R$2292,11,0)</f>
        <v>1.0449999999999999</v>
      </c>
      <c r="I23" s="61">
        <f t="shared" si="2"/>
        <v>12</v>
      </c>
      <c r="J23" s="60">
        <f>VLOOKUP($A23,'Return Data'!$B$7:$R$2292,12,0)</f>
        <v>0.48309999999999997</v>
      </c>
      <c r="K23" s="61">
        <f t="shared" si="3"/>
        <v>15</v>
      </c>
      <c r="L23" s="60">
        <f>VLOOKUP($A23,'Return Data'!$B$7:$R$2292,13,0)</f>
        <v>0.20169999999999999</v>
      </c>
      <c r="M23" s="61">
        <f t="shared" si="4"/>
        <v>16</v>
      </c>
      <c r="N23" s="60">
        <f>VLOOKUP($A23,'Return Data'!$B$7:$R$2292,17,0)</f>
        <v>2.3161999999999998</v>
      </c>
      <c r="O23" s="61">
        <f t="shared" si="5"/>
        <v>14</v>
      </c>
      <c r="P23" s="60">
        <f>VLOOKUP($A23,'Return Data'!$B$7:$R$2292,14,0)</f>
        <v>5.0589000000000004</v>
      </c>
      <c r="Q23" s="61">
        <f t="shared" si="6"/>
        <v>11</v>
      </c>
      <c r="R23" s="60">
        <f>VLOOKUP($A23,'Return Data'!$B$7:$R$2292,16,0)</f>
        <v>8.3693000000000008</v>
      </c>
      <c r="S23" s="62">
        <f t="shared" si="7"/>
        <v>6</v>
      </c>
    </row>
    <row r="24" spans="1:19" x14ac:dyDescent="0.3">
      <c r="A24" s="77" t="s">
        <v>1290</v>
      </c>
      <c r="B24" s="59">
        <f>VLOOKUP($A24,'Return Data'!$B$7:$R$2292,3,0)</f>
        <v>44827</v>
      </c>
      <c r="C24" s="60">
        <f>VLOOKUP($A24,'Return Data'!$B$7:$R$2292,4,0)</f>
        <v>24.729800000000001</v>
      </c>
      <c r="D24" s="60">
        <f>VLOOKUP($A24,'Return Data'!$B$7:$R$2292,9,0)</f>
        <v>-3.2808000000000002</v>
      </c>
      <c r="E24" s="61">
        <f t="shared" si="0"/>
        <v>15</v>
      </c>
      <c r="F24" s="60">
        <f>VLOOKUP($A24,'Return Data'!$B$7:$R$2292,10,0)</f>
        <v>3.9028</v>
      </c>
      <c r="G24" s="61">
        <f t="shared" si="1"/>
        <v>22</v>
      </c>
      <c r="H24" s="60">
        <f>VLOOKUP($A24,'Return Data'!$B$7:$R$2292,11,0)</f>
        <v>1.2145999999999999</v>
      </c>
      <c r="I24" s="61">
        <f t="shared" si="2"/>
        <v>11</v>
      </c>
      <c r="J24" s="60">
        <f>VLOOKUP($A24,'Return Data'!$B$7:$R$2292,12,0)</f>
        <v>0.62829999999999997</v>
      </c>
      <c r="K24" s="61">
        <f t="shared" si="3"/>
        <v>14</v>
      </c>
      <c r="L24" s="60">
        <f>VLOOKUP($A24,'Return Data'!$B$7:$R$2292,13,0)</f>
        <v>0.44969999999999999</v>
      </c>
      <c r="M24" s="61">
        <f t="shared" si="4"/>
        <v>11</v>
      </c>
      <c r="N24" s="60">
        <f>VLOOKUP($A24,'Return Data'!$B$7:$R$2292,17,0)</f>
        <v>2.6364999999999998</v>
      </c>
      <c r="O24" s="61">
        <f t="shared" si="5"/>
        <v>9</v>
      </c>
      <c r="P24" s="60">
        <f>VLOOKUP($A24,'Return Data'!$B$7:$R$2292,14,0)</f>
        <v>4.7561999999999998</v>
      </c>
      <c r="Q24" s="61">
        <f t="shared" si="6"/>
        <v>15</v>
      </c>
      <c r="R24" s="60">
        <f>VLOOKUP($A24,'Return Data'!$B$7:$R$2292,16,0)</f>
        <v>6.7230999999999996</v>
      </c>
      <c r="S24" s="62">
        <f t="shared" si="7"/>
        <v>20</v>
      </c>
    </row>
    <row r="25" spans="1:19" x14ac:dyDescent="0.3">
      <c r="A25" s="77" t="s">
        <v>1293</v>
      </c>
      <c r="B25" s="59">
        <f>VLOOKUP($A25,'Return Data'!$B$7:$R$2292,3,0)</f>
        <v>44827</v>
      </c>
      <c r="C25" s="60">
        <f>VLOOKUP($A25,'Return Data'!$B$7:$R$2292,4,0)</f>
        <v>53.057000000000002</v>
      </c>
      <c r="D25" s="60">
        <f>VLOOKUP($A25,'Return Data'!$B$7:$R$2292,9,0)</f>
        <v>10.396800000000001</v>
      </c>
      <c r="E25" s="61">
        <f t="shared" si="0"/>
        <v>2</v>
      </c>
      <c r="F25" s="60">
        <f>VLOOKUP($A25,'Return Data'!$B$7:$R$2292,10,0)</f>
        <v>6.6310000000000002</v>
      </c>
      <c r="G25" s="61">
        <f t="shared" si="1"/>
        <v>13</v>
      </c>
      <c r="H25" s="60">
        <f>VLOOKUP($A25,'Return Data'!$B$7:$R$2292,11,0)</f>
        <v>3.6135000000000002</v>
      </c>
      <c r="I25" s="61">
        <f t="shared" si="2"/>
        <v>2</v>
      </c>
      <c r="J25" s="60">
        <f>VLOOKUP($A25,'Return Data'!$B$7:$R$2292,12,0)</f>
        <v>2.8538000000000001</v>
      </c>
      <c r="K25" s="61">
        <f t="shared" si="3"/>
        <v>1</v>
      </c>
      <c r="L25" s="60">
        <f>VLOOKUP($A25,'Return Data'!$B$7:$R$2292,13,0)</f>
        <v>2.1970000000000001</v>
      </c>
      <c r="M25" s="61">
        <f t="shared" si="4"/>
        <v>1</v>
      </c>
      <c r="N25" s="60">
        <f>VLOOKUP($A25,'Return Data'!$B$7:$R$2292,17,0)</f>
        <v>3.99</v>
      </c>
      <c r="O25" s="61">
        <f t="shared" si="5"/>
        <v>3</v>
      </c>
      <c r="P25" s="60">
        <f>VLOOKUP($A25,'Return Data'!$B$7:$R$2292,14,0)</f>
        <v>6.2876000000000003</v>
      </c>
      <c r="Q25" s="61">
        <f t="shared" si="6"/>
        <v>3</v>
      </c>
      <c r="R25" s="60">
        <f>VLOOKUP($A25,'Return Data'!$B$7:$R$2292,16,0)</f>
        <v>7.9691000000000001</v>
      </c>
      <c r="S25" s="62">
        <f t="shared" si="7"/>
        <v>11</v>
      </c>
    </row>
    <row r="26" spans="1:19" x14ac:dyDescent="0.3">
      <c r="A26" s="77" t="s">
        <v>1295</v>
      </c>
      <c r="B26" s="59">
        <f>VLOOKUP($A26,'Return Data'!$B$7:$R$2292,3,0)</f>
        <v>44827</v>
      </c>
      <c r="C26" s="60">
        <f>VLOOKUP($A26,'Return Data'!$B$7:$R$2292,4,0)</f>
        <v>63.685299999999998</v>
      </c>
      <c r="D26" s="60">
        <f>VLOOKUP($A26,'Return Data'!$B$7:$R$2292,9,0)</f>
        <v>-3.2523</v>
      </c>
      <c r="E26" s="61">
        <f t="shared" si="0"/>
        <v>14</v>
      </c>
      <c r="F26" s="60">
        <f>VLOOKUP($A26,'Return Data'!$B$7:$R$2292,10,0)</f>
        <v>7.0331000000000001</v>
      </c>
      <c r="G26" s="61">
        <f t="shared" si="1"/>
        <v>12</v>
      </c>
      <c r="H26" s="60">
        <f>VLOOKUP($A26,'Return Data'!$B$7:$R$2292,11,0)</f>
        <v>3.1686999999999999</v>
      </c>
      <c r="I26" s="61">
        <f t="shared" si="2"/>
        <v>4</v>
      </c>
      <c r="J26" s="60">
        <f>VLOOKUP($A26,'Return Data'!$B$7:$R$2292,12,0)</f>
        <v>1.6029</v>
      </c>
      <c r="K26" s="61">
        <f t="shared" si="3"/>
        <v>4</v>
      </c>
      <c r="L26" s="60">
        <f>VLOOKUP($A26,'Return Data'!$B$7:$R$2292,13,0)</f>
        <v>0.86240000000000006</v>
      </c>
      <c r="M26" s="61">
        <f t="shared" si="4"/>
        <v>6</v>
      </c>
      <c r="N26" s="60">
        <f>VLOOKUP($A26,'Return Data'!$B$7:$R$2292,17,0)</f>
        <v>2.1858</v>
      </c>
      <c r="O26" s="61">
        <f t="shared" si="5"/>
        <v>19</v>
      </c>
      <c r="P26" s="60">
        <f>VLOOKUP($A26,'Return Data'!$B$7:$R$2292,14,0)</f>
        <v>4.4112999999999998</v>
      </c>
      <c r="Q26" s="61">
        <f t="shared" si="6"/>
        <v>19</v>
      </c>
      <c r="R26" s="60">
        <f>VLOOKUP($A26,'Return Data'!$B$7:$R$2292,16,0)</f>
        <v>8.3564000000000007</v>
      </c>
      <c r="S26" s="62">
        <f t="shared" si="7"/>
        <v>7</v>
      </c>
    </row>
    <row r="27" spans="1:19" x14ac:dyDescent="0.3">
      <c r="A27" s="77" t="s">
        <v>1297</v>
      </c>
      <c r="B27" s="59">
        <f>VLOOKUP($A27,'Return Data'!$B$7:$R$2292,3,0)</f>
        <v>44827</v>
      </c>
      <c r="C27" s="60">
        <f>VLOOKUP($A27,'Return Data'!$B$7:$R$2292,4,0)</f>
        <v>51.081400000000002</v>
      </c>
      <c r="D27" s="60">
        <f>VLOOKUP($A27,'Return Data'!$B$7:$R$2292,9,0)</f>
        <v>6.1376999999999997</v>
      </c>
      <c r="E27" s="61">
        <f t="shared" si="0"/>
        <v>3</v>
      </c>
      <c r="F27" s="60">
        <f>VLOOKUP($A27,'Return Data'!$B$7:$R$2292,10,0)</f>
        <v>7.2137000000000002</v>
      </c>
      <c r="G27" s="61">
        <f t="shared" si="1"/>
        <v>10</v>
      </c>
      <c r="H27" s="60">
        <f>VLOOKUP($A27,'Return Data'!$B$7:$R$2292,11,0)</f>
        <v>3.2644000000000002</v>
      </c>
      <c r="I27" s="61">
        <f t="shared" si="2"/>
        <v>3</v>
      </c>
      <c r="J27" s="60">
        <f>VLOOKUP($A27,'Return Data'!$B$7:$R$2292,12,0)</f>
        <v>1.6092</v>
      </c>
      <c r="K27" s="61">
        <f t="shared" si="3"/>
        <v>3</v>
      </c>
      <c r="L27" s="60">
        <f>VLOOKUP($A27,'Return Data'!$B$7:$R$2292,13,0)</f>
        <v>1.1473</v>
      </c>
      <c r="M27" s="61">
        <f t="shared" si="4"/>
        <v>3</v>
      </c>
      <c r="N27" s="60">
        <f>VLOOKUP($A27,'Return Data'!$B$7:$R$2292,17,0)</f>
        <v>2.7660999999999998</v>
      </c>
      <c r="O27" s="61">
        <f t="shared" si="5"/>
        <v>8</v>
      </c>
      <c r="P27" s="60">
        <f>VLOOKUP($A27,'Return Data'!$B$7:$R$2292,14,0)</f>
        <v>5.0148999999999999</v>
      </c>
      <c r="Q27" s="61">
        <f t="shared" si="6"/>
        <v>12</v>
      </c>
      <c r="R27" s="60">
        <f>VLOOKUP($A27,'Return Data'!$B$7:$R$2292,16,0)</f>
        <v>8.2033000000000005</v>
      </c>
      <c r="S27" s="62">
        <f t="shared" si="7"/>
        <v>10</v>
      </c>
    </row>
    <row r="28" spans="1:19" x14ac:dyDescent="0.3">
      <c r="A28" s="77" t="s">
        <v>829</v>
      </c>
      <c r="B28" s="59">
        <f>VLOOKUP($A28,'Return Data'!$B$7:$R$2292,3,0)</f>
        <v>44827</v>
      </c>
      <c r="C28" s="60">
        <f>VLOOKUP($A28,'Return Data'!$B$7:$R$2292,4,0)</f>
        <v>17.3322</v>
      </c>
      <c r="D28" s="60">
        <f>VLOOKUP($A28,'Return Data'!$B$7:$R$2292,9,0)</f>
        <v>-4.9652000000000003</v>
      </c>
      <c r="E28" s="61">
        <f t="shared" si="0"/>
        <v>22</v>
      </c>
      <c r="F28" s="60">
        <f>VLOOKUP($A28,'Return Data'!$B$7:$R$2292,10,0)</f>
        <v>6.2214999999999998</v>
      </c>
      <c r="G28" s="61">
        <f t="shared" si="1"/>
        <v>15</v>
      </c>
      <c r="H28" s="60">
        <f>VLOOKUP($A28,'Return Data'!$B$7:$R$2292,11,0)</f>
        <v>-1.6345000000000001</v>
      </c>
      <c r="I28" s="61">
        <f t="shared" si="2"/>
        <v>26</v>
      </c>
      <c r="J28" s="60">
        <f>VLOOKUP($A28,'Return Data'!$B$7:$R$2292,12,0)</f>
        <v>-2.5466000000000002</v>
      </c>
      <c r="K28" s="61">
        <f t="shared" si="3"/>
        <v>27</v>
      </c>
      <c r="L28" s="60">
        <f>VLOOKUP($A28,'Return Data'!$B$7:$R$2292,13,0)</f>
        <v>-2.7029999999999998</v>
      </c>
      <c r="M28" s="61">
        <f t="shared" si="4"/>
        <v>27</v>
      </c>
      <c r="N28" s="60">
        <f>VLOOKUP($A28,'Return Data'!$B$7:$R$2292,17,0)</f>
        <v>0.35820000000000002</v>
      </c>
      <c r="O28" s="61">
        <f t="shared" si="5"/>
        <v>27</v>
      </c>
      <c r="P28" s="60">
        <f>VLOOKUP($A28,'Return Data'!$B$7:$R$2292,14,0)</f>
        <v>3.9864999999999999</v>
      </c>
      <c r="Q28" s="61">
        <f t="shared" si="6"/>
        <v>24</v>
      </c>
      <c r="R28" s="60">
        <f>VLOOKUP($A28,'Return Data'!$B$7:$R$2292,16,0)</f>
        <v>7.1191000000000004</v>
      </c>
      <c r="S28" s="62">
        <f t="shared" si="7"/>
        <v>18</v>
      </c>
    </row>
    <row r="29" spans="1:19" x14ac:dyDescent="0.3">
      <c r="A29" s="77" t="s">
        <v>830</v>
      </c>
      <c r="B29" s="59">
        <f>VLOOKUP($A29,'Return Data'!$B$7:$R$2292,3,0)</f>
        <v>44827</v>
      </c>
      <c r="C29" s="60">
        <f>VLOOKUP($A29,'Return Data'!$B$7:$R$2292,4,0)</f>
        <v>19.508600000000001</v>
      </c>
      <c r="D29" s="60">
        <f>VLOOKUP($A29,'Return Data'!$B$7:$R$2292,9,0)</f>
        <v>-3.2980999999999998</v>
      </c>
      <c r="E29" s="61">
        <f t="shared" si="0"/>
        <v>16</v>
      </c>
      <c r="F29" s="60">
        <f>VLOOKUP($A29,'Return Data'!$B$7:$R$2292,10,0)</f>
        <v>7.1108000000000002</v>
      </c>
      <c r="G29" s="61">
        <f t="shared" si="1"/>
        <v>11</v>
      </c>
      <c r="H29" s="60">
        <f>VLOOKUP($A29,'Return Data'!$B$7:$R$2292,11,0)</f>
        <v>-0.86360000000000003</v>
      </c>
      <c r="I29" s="61">
        <f t="shared" si="2"/>
        <v>22</v>
      </c>
      <c r="J29" s="60">
        <f>VLOOKUP($A29,'Return Data'!$B$7:$R$2292,12,0)</f>
        <v>-1.2747999999999999</v>
      </c>
      <c r="K29" s="61">
        <f t="shared" si="3"/>
        <v>22</v>
      </c>
      <c r="L29" s="60">
        <f>VLOOKUP($A29,'Return Data'!$B$7:$R$2292,13,0)</f>
        <v>-1.3456999999999999</v>
      </c>
      <c r="M29" s="61">
        <f t="shared" si="4"/>
        <v>23</v>
      </c>
      <c r="N29" s="60">
        <f>VLOOKUP($A29,'Return Data'!$B$7:$R$2292,17,0)</f>
        <v>2.3386</v>
      </c>
      <c r="O29" s="61">
        <f t="shared" si="5"/>
        <v>12</v>
      </c>
      <c r="P29" s="60">
        <f>VLOOKUP($A29,'Return Data'!$B$7:$R$2292,14,0)</f>
        <v>5.7953000000000001</v>
      </c>
      <c r="Q29" s="61">
        <f t="shared" si="6"/>
        <v>6</v>
      </c>
      <c r="R29" s="60">
        <f>VLOOKUP($A29,'Return Data'!$B$7:$R$2292,16,0)</f>
        <v>8.6720000000000006</v>
      </c>
      <c r="S29" s="62">
        <f t="shared" si="7"/>
        <v>4</v>
      </c>
    </row>
    <row r="30" spans="1:19" x14ac:dyDescent="0.3">
      <c r="A30" s="77" t="s">
        <v>833</v>
      </c>
      <c r="B30" s="59">
        <f>VLOOKUP($A30,'Return Data'!$B$7:$R$2292,3,0)</f>
        <v>44827</v>
      </c>
      <c r="C30" s="60">
        <f>VLOOKUP($A30,'Return Data'!$B$7:$R$2292,4,0)</f>
        <v>36.130800000000001</v>
      </c>
      <c r="D30" s="60">
        <f>VLOOKUP($A30,'Return Data'!$B$7:$R$2292,9,0)</f>
        <v>-2.4487000000000001</v>
      </c>
      <c r="E30" s="61">
        <f t="shared" si="0"/>
        <v>13</v>
      </c>
      <c r="F30" s="60">
        <f>VLOOKUP($A30,'Return Data'!$B$7:$R$2292,10,0)</f>
        <v>7.2363</v>
      </c>
      <c r="G30" s="61">
        <f t="shared" si="1"/>
        <v>9</v>
      </c>
      <c r="H30" s="60">
        <f>VLOOKUP($A30,'Return Data'!$B$7:$R$2292,11,0)</f>
        <v>-1.1485000000000001</v>
      </c>
      <c r="I30" s="61">
        <f t="shared" si="2"/>
        <v>24</v>
      </c>
      <c r="J30" s="60">
        <f>VLOOKUP($A30,'Return Data'!$B$7:$R$2292,12,0)</f>
        <v>-1.6765000000000001</v>
      </c>
      <c r="K30" s="61">
        <f t="shared" si="3"/>
        <v>25</v>
      </c>
      <c r="L30" s="60">
        <f>VLOOKUP($A30,'Return Data'!$B$7:$R$2292,13,0)</f>
        <v>-1.9218999999999999</v>
      </c>
      <c r="M30" s="61">
        <f t="shared" si="4"/>
        <v>25</v>
      </c>
      <c r="N30" s="60">
        <f>VLOOKUP($A30,'Return Data'!$B$7:$R$2292,17,0)</f>
        <v>1.766</v>
      </c>
      <c r="O30" s="61">
        <f t="shared" si="5"/>
        <v>22</v>
      </c>
      <c r="P30" s="60">
        <f>VLOOKUP($A30,'Return Data'!$B$7:$R$2292,14,0)</f>
        <v>5.2544000000000004</v>
      </c>
      <c r="Q30" s="61">
        <f t="shared" si="6"/>
        <v>10</v>
      </c>
      <c r="R30" s="60">
        <f>VLOOKUP($A30,'Return Data'!$B$7:$R$2292,16,0)</f>
        <v>6.4484000000000004</v>
      </c>
      <c r="S30" s="62">
        <f t="shared" si="7"/>
        <v>22</v>
      </c>
    </row>
    <row r="31" spans="1:19" x14ac:dyDescent="0.3">
      <c r="A31" s="77" t="s">
        <v>1947</v>
      </c>
      <c r="B31" s="59">
        <f>VLOOKUP($A31,'Return Data'!$B$7:$R$2292,3,0)</f>
        <v>44827</v>
      </c>
      <c r="C31" s="60">
        <f>VLOOKUP($A31,'Return Data'!$B$7:$R$2292,4,0)</f>
        <v>50.689300000000003</v>
      </c>
      <c r="D31" s="60">
        <f>VLOOKUP($A31,'Return Data'!$B$7:$R$2292,9,0)</f>
        <v>-3.6770999999999998</v>
      </c>
      <c r="E31" s="61">
        <f t="shared" si="0"/>
        <v>19</v>
      </c>
      <c r="F31" s="60">
        <f>VLOOKUP($A31,'Return Data'!$B$7:$R$2292,10,0)</f>
        <v>7.5003000000000002</v>
      </c>
      <c r="G31" s="61">
        <f t="shared" si="1"/>
        <v>7</v>
      </c>
      <c r="H31" s="60">
        <f>VLOOKUP($A31,'Return Data'!$B$7:$R$2292,11,0)</f>
        <v>-7.8200000000000006E-2</v>
      </c>
      <c r="I31" s="61">
        <f t="shared" si="2"/>
        <v>18</v>
      </c>
      <c r="J31" s="60">
        <f>VLOOKUP($A31,'Return Data'!$B$7:$R$2292,12,0)</f>
        <v>-1.0991</v>
      </c>
      <c r="K31" s="61">
        <f t="shared" si="3"/>
        <v>21</v>
      </c>
      <c r="L31" s="60">
        <f>VLOOKUP($A31,'Return Data'!$B$7:$R$2292,13,0)</f>
        <v>-0.93730000000000002</v>
      </c>
      <c r="M31" s="61">
        <f t="shared" si="4"/>
        <v>21</v>
      </c>
      <c r="N31" s="60">
        <f>VLOOKUP($A31,'Return Data'!$B$7:$R$2292,17,0)</f>
        <v>2.1934999999999998</v>
      </c>
      <c r="O31" s="61">
        <f t="shared" si="5"/>
        <v>18</v>
      </c>
      <c r="P31" s="60">
        <f>VLOOKUP($A31,'Return Data'!$B$7:$R$2292,14,0)</f>
        <v>4.8978999999999999</v>
      </c>
      <c r="Q31" s="61">
        <f t="shared" si="6"/>
        <v>14</v>
      </c>
      <c r="R31" s="60">
        <f>VLOOKUP($A31,'Return Data'!$B$7:$R$2292,16,0)</f>
        <v>7.7449000000000003</v>
      </c>
      <c r="S31" s="62">
        <f t="shared" si="7"/>
        <v>15</v>
      </c>
    </row>
    <row r="32" spans="1:19" x14ac:dyDescent="0.3">
      <c r="A32" s="77" t="s">
        <v>2058</v>
      </c>
      <c r="B32" s="59">
        <f>VLOOKUP($A32,'Return Data'!$B$7:$R$2292,3,0)</f>
        <v>44827</v>
      </c>
      <c r="C32" s="60">
        <f>VLOOKUP($A32,'Return Data'!$B$7:$R$2292,4,0)</f>
        <v>22.189599999999999</v>
      </c>
      <c r="D32" s="60">
        <f>VLOOKUP($A32,'Return Data'!$B$7:$R$2292,9,0)</f>
        <v>-3.5286</v>
      </c>
      <c r="E32" s="61">
        <f t="shared" si="0"/>
        <v>17</v>
      </c>
      <c r="F32" s="60">
        <f>VLOOKUP($A32,'Return Data'!$B$7:$R$2292,10,0)</f>
        <v>7.9051999999999998</v>
      </c>
      <c r="G32" s="61">
        <f t="shared" si="1"/>
        <v>6</v>
      </c>
      <c r="H32" s="60">
        <f>VLOOKUP($A32,'Return Data'!$B$7:$R$2292,11,0)</f>
        <v>-2.3199999999999998E-2</v>
      </c>
      <c r="I32" s="61">
        <f t="shared" si="2"/>
        <v>17</v>
      </c>
      <c r="J32" s="60">
        <f>VLOOKUP($A32,'Return Data'!$B$7:$R$2292,12,0)</f>
        <v>-1.4089</v>
      </c>
      <c r="K32" s="61">
        <f t="shared" si="3"/>
        <v>23</v>
      </c>
      <c r="L32" s="60">
        <f>VLOOKUP($A32,'Return Data'!$B$7:$R$2292,13,0)</f>
        <v>-1.2778</v>
      </c>
      <c r="M32" s="61">
        <f t="shared" si="4"/>
        <v>22</v>
      </c>
      <c r="N32" s="60">
        <f>VLOOKUP($A32,'Return Data'!$B$7:$R$2292,17,0)</f>
        <v>1.4705999999999999</v>
      </c>
      <c r="O32" s="61">
        <f t="shared" si="5"/>
        <v>24</v>
      </c>
      <c r="P32" s="60">
        <f>VLOOKUP($A32,'Return Data'!$B$7:$R$2292,14,0)</f>
        <v>4.2755000000000001</v>
      </c>
      <c r="Q32" s="61">
        <f t="shared" si="6"/>
        <v>20</v>
      </c>
      <c r="R32" s="60">
        <f>VLOOKUP($A32,'Return Data'!$B$7:$R$2292,16,0)</f>
        <v>6.7114000000000003</v>
      </c>
      <c r="S32" s="62">
        <f t="shared" si="7"/>
        <v>21</v>
      </c>
    </row>
    <row r="33" spans="1:19" x14ac:dyDescent="0.3">
      <c r="A33" s="77" t="s">
        <v>2046</v>
      </c>
      <c r="B33" s="59">
        <f>VLOOKUP($A33,'Return Data'!$B$7:$R$2292,3,0)</f>
        <v>44827</v>
      </c>
      <c r="C33" s="60">
        <f>VLOOKUP($A33,'Return Data'!$B$7:$R$2292,4,0)</f>
        <v>22.501799999999999</v>
      </c>
      <c r="D33" s="60">
        <f>VLOOKUP($A33,'Return Data'!$B$7:$R$2292,9,0)</f>
        <v>-3.6461999999999999</v>
      </c>
      <c r="E33" s="61">
        <f t="shared" si="0"/>
        <v>18</v>
      </c>
      <c r="F33" s="60">
        <f>VLOOKUP($A33,'Return Data'!$B$7:$R$2292,10,0)</f>
        <v>8.0482999999999993</v>
      </c>
      <c r="G33" s="61">
        <f t="shared" si="1"/>
        <v>4</v>
      </c>
      <c r="H33" s="60">
        <f>VLOOKUP($A33,'Return Data'!$B$7:$R$2292,11,0)</f>
        <v>-8.8099999999999998E-2</v>
      </c>
      <c r="I33" s="61">
        <f t="shared" si="2"/>
        <v>19</v>
      </c>
      <c r="J33" s="60">
        <f>VLOOKUP($A33,'Return Data'!$B$7:$R$2292,12,0)</f>
        <v>-1.6632</v>
      </c>
      <c r="K33" s="61">
        <f t="shared" si="3"/>
        <v>24</v>
      </c>
      <c r="L33" s="60">
        <f>VLOOKUP($A33,'Return Data'!$B$7:$R$2292,13,0)</f>
        <v>-1.5385</v>
      </c>
      <c r="M33" s="61">
        <f t="shared" si="4"/>
        <v>24</v>
      </c>
      <c r="N33" s="60">
        <f>VLOOKUP($A33,'Return Data'!$B$7:$R$2292,17,0)</f>
        <v>1.4096</v>
      </c>
      <c r="O33" s="61">
        <f t="shared" si="5"/>
        <v>25</v>
      </c>
      <c r="P33" s="60">
        <f>VLOOKUP($A33,'Return Data'!$B$7:$R$2292,14,0)</f>
        <v>4.2648000000000001</v>
      </c>
      <c r="Q33" s="61">
        <f t="shared" si="6"/>
        <v>21</v>
      </c>
      <c r="R33" s="60">
        <f>VLOOKUP($A33,'Return Data'!$B$7:$R$2292,16,0)</f>
        <v>6.2760999999999996</v>
      </c>
      <c r="S33" s="62">
        <f t="shared" si="7"/>
        <v>23</v>
      </c>
    </row>
    <row r="34" spans="1:19" x14ac:dyDescent="0.3">
      <c r="A34" s="77" t="s">
        <v>2056</v>
      </c>
      <c r="B34" s="59">
        <f>VLOOKUP($A34,'Return Data'!$B$7:$R$2292,3,0)</f>
        <v>44827</v>
      </c>
      <c r="C34" s="60">
        <f>VLOOKUP($A34,'Return Data'!$B$7:$R$2292,4,0)</f>
        <v>201.333</v>
      </c>
      <c r="D34" s="60">
        <f>VLOOKUP($A34,'Return Data'!$B$7:$R$2292,9,0)</f>
        <v>-6.3691000000000004</v>
      </c>
      <c r="E34" s="61">
        <f t="shared" si="0"/>
        <v>23</v>
      </c>
      <c r="F34" s="60">
        <f>VLOOKUP($A34,'Return Data'!$B$7:$R$2292,10,0)</f>
        <v>6.3013000000000003</v>
      </c>
      <c r="G34" s="61">
        <f t="shared" si="1"/>
        <v>14</v>
      </c>
      <c r="H34" s="60">
        <f>VLOOKUP($A34,'Return Data'!$B$7:$R$2292,11,0)</f>
        <v>-1.3887</v>
      </c>
      <c r="I34" s="61">
        <f t="shared" si="2"/>
        <v>25</v>
      </c>
      <c r="J34" s="60">
        <f>VLOOKUP($A34,'Return Data'!$B$7:$R$2292,12,0)</f>
        <v>-2.3401000000000001</v>
      </c>
      <c r="K34" s="61">
        <f t="shared" si="3"/>
        <v>26</v>
      </c>
      <c r="L34" s="60">
        <f>VLOOKUP($A34,'Return Data'!$B$7:$R$2292,13,0)</f>
        <v>-2.4887000000000001</v>
      </c>
      <c r="M34" s="61">
        <f t="shared" si="4"/>
        <v>26</v>
      </c>
      <c r="N34" s="60">
        <f>VLOOKUP($A34,'Return Data'!$B$7:$R$2292,17,0)</f>
        <v>0.62609999999999999</v>
      </c>
      <c r="O34" s="61">
        <f t="shared" si="5"/>
        <v>26</v>
      </c>
      <c r="P34" s="60">
        <f>VLOOKUP($A34,'Return Data'!$B$7:$R$2292,14,0)</f>
        <v>3.0653999999999999</v>
      </c>
      <c r="Q34" s="61">
        <f t="shared" si="6"/>
        <v>27</v>
      </c>
      <c r="R34" s="60">
        <f>VLOOKUP($A34,'Return Data'!$B$7:$R$2292,16,0)</f>
        <v>5.2938000000000001</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-1.6121370370370371</v>
      </c>
      <c r="E36" s="83"/>
      <c r="F36" s="84">
        <f>AVERAGE(F8:F34)</f>
        <v>6.4019814814814833</v>
      </c>
      <c r="G36" s="83"/>
      <c r="H36" s="84">
        <f>AVERAGE(H8:H34)</f>
        <v>0.83896666666666697</v>
      </c>
      <c r="I36" s="83"/>
      <c r="J36" s="84">
        <f>AVERAGE(J8:J34)</f>
        <v>0.18923333333333325</v>
      </c>
      <c r="K36" s="83"/>
      <c r="L36" s="84">
        <f>AVERAGE(L8:L34)</f>
        <v>-3.4540740740740788E-2</v>
      </c>
      <c r="M36" s="83"/>
      <c r="N36" s="84">
        <f>AVERAGE(N8:N34)</f>
        <v>2.4144037037037034</v>
      </c>
      <c r="O36" s="83"/>
      <c r="P36" s="84">
        <f>AVERAGE(P8:P34)</f>
        <v>4.9622629629629627</v>
      </c>
      <c r="Q36" s="83"/>
      <c r="R36" s="84">
        <f>AVERAGE(R8:R34)</f>
        <v>7.5623296296296294</v>
      </c>
      <c r="S36" s="85"/>
    </row>
    <row r="37" spans="1:19" x14ac:dyDescent="0.3">
      <c r="A37" s="82" t="s">
        <v>28</v>
      </c>
      <c r="B37" s="83"/>
      <c r="C37" s="83"/>
      <c r="D37" s="84">
        <f>MIN(D8:D34)</f>
        <v>-10.945600000000001</v>
      </c>
      <c r="E37" s="83"/>
      <c r="F37" s="84">
        <f>MIN(F8:F34)</f>
        <v>2.9521000000000002</v>
      </c>
      <c r="G37" s="83"/>
      <c r="H37" s="84">
        <f>MIN(H8:H34)</f>
        <v>-3.0564</v>
      </c>
      <c r="I37" s="83"/>
      <c r="J37" s="84">
        <f>MIN(J8:J34)</f>
        <v>-2.5466000000000002</v>
      </c>
      <c r="K37" s="83"/>
      <c r="L37" s="84">
        <f>MIN(L8:L34)</f>
        <v>-2.7029999999999998</v>
      </c>
      <c r="M37" s="83"/>
      <c r="N37" s="84">
        <f>MIN(N8:N34)</f>
        <v>0.35820000000000002</v>
      </c>
      <c r="O37" s="83"/>
      <c r="P37" s="84">
        <f>MIN(P8:P34)</f>
        <v>3.0653999999999999</v>
      </c>
      <c r="Q37" s="83"/>
      <c r="R37" s="84">
        <f>MIN(R8:R34)</f>
        <v>5.2938000000000001</v>
      </c>
      <c r="S37" s="85"/>
    </row>
    <row r="38" spans="1:19" ht="15" thickBot="1" x14ac:dyDescent="0.35">
      <c r="A38" s="86" t="s">
        <v>29</v>
      </c>
      <c r="B38" s="87"/>
      <c r="C38" s="87"/>
      <c r="D38" s="88">
        <f>MAX(D8:D34)</f>
        <v>12.5669</v>
      </c>
      <c r="E38" s="87"/>
      <c r="F38" s="88">
        <f>MAX(F8:F34)</f>
        <v>13.1873</v>
      </c>
      <c r="G38" s="87"/>
      <c r="H38" s="88">
        <f>MAX(H8:H34)</f>
        <v>5.2194000000000003</v>
      </c>
      <c r="I38" s="87"/>
      <c r="J38" s="88">
        <f>MAX(J8:J34)</f>
        <v>2.8538000000000001</v>
      </c>
      <c r="K38" s="87"/>
      <c r="L38" s="88">
        <f>MAX(L8:L34)</f>
        <v>2.1970000000000001</v>
      </c>
      <c r="M38" s="87"/>
      <c r="N38" s="88">
        <f>MAX(N8:N34)</f>
        <v>4.3042999999999996</v>
      </c>
      <c r="O38" s="87"/>
      <c r="P38" s="88">
        <f>MAX(P8:P34)</f>
        <v>6.8727</v>
      </c>
      <c r="Q38" s="87"/>
      <c r="R38" s="88">
        <f>MAX(R8:R34)</f>
        <v>9.5631000000000004</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44827</v>
      </c>
      <c r="C8" s="60">
        <f>VLOOKUP($A8,'Return Data'!$B$7:$R$2292,4,0)</f>
        <v>307.75209999999998</v>
      </c>
      <c r="D8" s="60">
        <f>VLOOKUP($A8,'Return Data'!$B$7:$R$2292,9,0)</f>
        <v>0.81279999999999997</v>
      </c>
      <c r="E8" s="61">
        <f t="shared" ref="E8:E25" si="0">RANK(D8,D$8:D$25,0)</f>
        <v>6</v>
      </c>
      <c r="F8" s="60">
        <f>VLOOKUP($A8,'Return Data'!$B$7:$R$2292,10,0)</f>
        <v>5.4124999999999996</v>
      </c>
      <c r="G8" s="61">
        <f t="shared" ref="G8:G25" si="1">RANK(F8,F$8:F$25,0)</f>
        <v>8</v>
      </c>
      <c r="H8" s="60">
        <f>VLOOKUP($A8,'Return Data'!$B$7:$R$2292,11,0)</f>
        <v>2.6732999999999998</v>
      </c>
      <c r="I8" s="61">
        <f t="shared" ref="I8:I25" si="2">RANK(H8,H$8:H$25,0)</f>
        <v>4</v>
      </c>
      <c r="J8" s="60">
        <f>VLOOKUP($A8,'Return Data'!$B$7:$R$2292,12,0)</f>
        <v>3.0200999999999998</v>
      </c>
      <c r="K8" s="61">
        <f t="shared" ref="K8:K25" si="3">RANK(J8,J$8:J$25,0)</f>
        <v>5</v>
      </c>
      <c r="L8" s="60">
        <f>VLOOKUP($A8,'Return Data'!$B$7:$R$2292,13,0)</f>
        <v>2.8647</v>
      </c>
      <c r="M8" s="61">
        <f t="shared" ref="M8:M25" si="4">RANK(L8,L$8:L$25,0)</f>
        <v>5</v>
      </c>
      <c r="N8" s="60">
        <f>VLOOKUP($A8,'Return Data'!$B$7:$R$2292,17,0)</f>
        <v>4.5048000000000004</v>
      </c>
      <c r="O8" s="61">
        <f t="shared" ref="O8:O23" si="5">RANK(N8,N$8:N$25,0)</f>
        <v>4</v>
      </c>
      <c r="P8" s="60">
        <f>VLOOKUP($A8,'Return Data'!$B$7:$R$2292,14,0)</f>
        <v>6.5488</v>
      </c>
      <c r="Q8" s="61">
        <f t="shared" ref="Q8:Q23" si="6">RANK(P8,P$8:P$25,0)</f>
        <v>8</v>
      </c>
      <c r="R8" s="60">
        <f>VLOOKUP($A8,'Return Data'!$B$7:$R$2292,16,0)</f>
        <v>8.6347000000000005</v>
      </c>
      <c r="S8" s="62">
        <f t="shared" ref="S8:S25" si="7">RANK(R8,R$8:R$25,0)</f>
        <v>1</v>
      </c>
    </row>
    <row r="9" spans="1:19" x14ac:dyDescent="0.3">
      <c r="A9" s="77" t="s">
        <v>558</v>
      </c>
      <c r="B9" s="59">
        <f>VLOOKUP($A9,'Return Data'!$B$7:$R$2292,3,0)</f>
        <v>44827</v>
      </c>
      <c r="C9" s="60">
        <f>VLOOKUP($A9,'Return Data'!$B$7:$R$2292,4,0)</f>
        <v>2212.3344999999999</v>
      </c>
      <c r="D9" s="60">
        <f>VLOOKUP($A9,'Return Data'!$B$7:$R$2292,9,0)</f>
        <v>-2.2677</v>
      </c>
      <c r="E9" s="61">
        <f t="shared" si="0"/>
        <v>12</v>
      </c>
      <c r="F9" s="60">
        <f>VLOOKUP($A9,'Return Data'!$B$7:$R$2292,10,0)</f>
        <v>3.2688999999999999</v>
      </c>
      <c r="G9" s="61">
        <f t="shared" si="1"/>
        <v>18</v>
      </c>
      <c r="H9" s="60">
        <f>VLOOKUP($A9,'Return Data'!$B$7:$R$2292,11,0)</f>
        <v>2.6135999999999999</v>
      </c>
      <c r="I9" s="61">
        <f t="shared" si="2"/>
        <v>5</v>
      </c>
      <c r="J9" s="60">
        <f>VLOOKUP($A9,'Return Data'!$B$7:$R$2292,12,0)</f>
        <v>3.0613999999999999</v>
      </c>
      <c r="K9" s="61">
        <f t="shared" si="3"/>
        <v>4</v>
      </c>
      <c r="L9" s="60">
        <f>VLOOKUP($A9,'Return Data'!$B$7:$R$2292,13,0)</f>
        <v>2.9249000000000001</v>
      </c>
      <c r="M9" s="61">
        <f t="shared" si="4"/>
        <v>4</v>
      </c>
      <c r="N9" s="60">
        <f>VLOOKUP($A9,'Return Data'!$B$7:$R$2292,17,0)</f>
        <v>4.0321999999999996</v>
      </c>
      <c r="O9" s="61">
        <f t="shared" si="5"/>
        <v>11</v>
      </c>
      <c r="P9" s="60">
        <f>VLOOKUP($A9,'Return Data'!$B$7:$R$2292,14,0)</f>
        <v>6.0814000000000004</v>
      </c>
      <c r="Q9" s="61">
        <f t="shared" si="6"/>
        <v>11</v>
      </c>
      <c r="R9" s="60">
        <f>VLOOKUP($A9,'Return Data'!$B$7:$R$2292,16,0)</f>
        <v>7.9292999999999996</v>
      </c>
      <c r="S9" s="62">
        <f t="shared" si="7"/>
        <v>9</v>
      </c>
    </row>
    <row r="10" spans="1:19" x14ac:dyDescent="0.3">
      <c r="A10" s="77" t="s">
        <v>560</v>
      </c>
      <c r="B10" s="59">
        <f>VLOOKUP($A10,'Return Data'!$B$7:$R$2292,3,0)</f>
        <v>44827</v>
      </c>
      <c r="C10" s="60">
        <f>VLOOKUP($A10,'Return Data'!$B$7:$R$2292,4,0)</f>
        <v>20.1417</v>
      </c>
      <c r="D10" s="60">
        <f>VLOOKUP($A10,'Return Data'!$B$7:$R$2292,9,0)</f>
        <v>-0.58430000000000004</v>
      </c>
      <c r="E10" s="61">
        <f t="shared" si="0"/>
        <v>9</v>
      </c>
      <c r="F10" s="60">
        <f>VLOOKUP($A10,'Return Data'!$B$7:$R$2292,10,0)</f>
        <v>4.4417</v>
      </c>
      <c r="G10" s="61">
        <f t="shared" si="1"/>
        <v>14</v>
      </c>
      <c r="H10" s="60">
        <f>VLOOKUP($A10,'Return Data'!$B$7:$R$2292,11,0)</f>
        <v>1.9453</v>
      </c>
      <c r="I10" s="61">
        <f t="shared" si="2"/>
        <v>10</v>
      </c>
      <c r="J10" s="60">
        <f>VLOOKUP($A10,'Return Data'!$B$7:$R$2292,12,0)</f>
        <v>2.4043999999999999</v>
      </c>
      <c r="K10" s="61">
        <f t="shared" si="3"/>
        <v>12</v>
      </c>
      <c r="L10" s="60">
        <f>VLOOKUP($A10,'Return Data'!$B$7:$R$2292,13,0)</f>
        <v>2.2925</v>
      </c>
      <c r="M10" s="61">
        <f t="shared" si="4"/>
        <v>13</v>
      </c>
      <c r="N10" s="60">
        <f>VLOOKUP($A10,'Return Data'!$B$7:$R$2292,17,0)</f>
        <v>3.8559999999999999</v>
      </c>
      <c r="O10" s="61">
        <f t="shared" si="5"/>
        <v>12</v>
      </c>
      <c r="P10" s="60">
        <f>VLOOKUP($A10,'Return Data'!$B$7:$R$2292,14,0)</f>
        <v>6.2061999999999999</v>
      </c>
      <c r="Q10" s="61">
        <f t="shared" si="6"/>
        <v>10</v>
      </c>
      <c r="R10" s="60">
        <f>VLOOKUP($A10,'Return Data'!$B$7:$R$2292,16,0)</f>
        <v>8.0626999999999995</v>
      </c>
      <c r="S10" s="62">
        <f t="shared" si="7"/>
        <v>6</v>
      </c>
    </row>
    <row r="11" spans="1:19" x14ac:dyDescent="0.3">
      <c r="A11" s="77" t="s">
        <v>562</v>
      </c>
      <c r="B11" s="59">
        <f>VLOOKUP($A11,'Return Data'!$B$7:$R$2292,3,0)</f>
        <v>44827</v>
      </c>
      <c r="C11" s="60">
        <f>VLOOKUP($A11,'Return Data'!$B$7:$R$2292,4,0)</f>
        <v>20.543900000000001</v>
      </c>
      <c r="D11" s="60">
        <f>VLOOKUP($A11,'Return Data'!$B$7:$R$2292,9,0)</f>
        <v>-6.6391999999999998</v>
      </c>
      <c r="E11" s="61">
        <f t="shared" si="0"/>
        <v>16</v>
      </c>
      <c r="F11" s="60">
        <f>VLOOKUP($A11,'Return Data'!$B$7:$R$2292,10,0)</f>
        <v>8.9495000000000005</v>
      </c>
      <c r="G11" s="61">
        <f t="shared" si="1"/>
        <v>1</v>
      </c>
      <c r="H11" s="60">
        <f>VLOOKUP($A11,'Return Data'!$B$7:$R$2292,11,0)</f>
        <v>0.32879999999999998</v>
      </c>
      <c r="I11" s="61">
        <f t="shared" si="2"/>
        <v>16</v>
      </c>
      <c r="J11" s="60">
        <f>VLOOKUP($A11,'Return Data'!$B$7:$R$2292,12,0)</f>
        <v>0.88119999999999998</v>
      </c>
      <c r="K11" s="61">
        <f t="shared" si="3"/>
        <v>16</v>
      </c>
      <c r="L11" s="60">
        <f>VLOOKUP($A11,'Return Data'!$B$7:$R$2292,13,0)</f>
        <v>1.1153</v>
      </c>
      <c r="M11" s="61">
        <f t="shared" si="4"/>
        <v>16</v>
      </c>
      <c r="N11" s="60">
        <f>VLOOKUP($A11,'Return Data'!$B$7:$R$2292,17,0)</f>
        <v>4.2111000000000001</v>
      </c>
      <c r="O11" s="61">
        <f t="shared" si="5"/>
        <v>8</v>
      </c>
      <c r="P11" s="60">
        <f>VLOOKUP($A11,'Return Data'!$B$7:$R$2292,14,0)</f>
        <v>7.2302</v>
      </c>
      <c r="Q11" s="61">
        <f t="shared" si="6"/>
        <v>1</v>
      </c>
      <c r="R11" s="60">
        <f>VLOOKUP($A11,'Return Data'!$B$7:$R$2292,16,0)</f>
        <v>8.2969000000000008</v>
      </c>
      <c r="S11" s="62">
        <f t="shared" si="7"/>
        <v>2</v>
      </c>
    </row>
    <row r="12" spans="1:19" x14ac:dyDescent="0.3">
      <c r="A12" s="77" t="s">
        <v>565</v>
      </c>
      <c r="B12" s="59">
        <f>VLOOKUP($A12,'Return Data'!$B$7:$R$2292,3,0)</f>
        <v>44827</v>
      </c>
      <c r="C12" s="60">
        <f>VLOOKUP($A12,'Return Data'!$B$7:$R$2292,4,0)</f>
        <v>18.997499999999999</v>
      </c>
      <c r="D12" s="60">
        <f>VLOOKUP($A12,'Return Data'!$B$7:$R$2292,9,0)</f>
        <v>-2.6837</v>
      </c>
      <c r="E12" s="61">
        <f t="shared" si="0"/>
        <v>14</v>
      </c>
      <c r="F12" s="60">
        <f>VLOOKUP($A12,'Return Data'!$B$7:$R$2292,10,0)</f>
        <v>5.0183999999999997</v>
      </c>
      <c r="G12" s="61">
        <f t="shared" si="1"/>
        <v>11</v>
      </c>
      <c r="H12" s="60">
        <f>VLOOKUP($A12,'Return Data'!$B$7:$R$2292,11,0)</f>
        <v>1.7730999999999999</v>
      </c>
      <c r="I12" s="61">
        <f t="shared" si="2"/>
        <v>12</v>
      </c>
      <c r="J12" s="60">
        <f>VLOOKUP($A12,'Return Data'!$B$7:$R$2292,12,0)</f>
        <v>2.4392</v>
      </c>
      <c r="K12" s="61">
        <f t="shared" si="3"/>
        <v>11</v>
      </c>
      <c r="L12" s="60">
        <f>VLOOKUP($A12,'Return Data'!$B$7:$R$2292,13,0)</f>
        <v>2.3694000000000002</v>
      </c>
      <c r="M12" s="61">
        <f t="shared" si="4"/>
        <v>11</v>
      </c>
      <c r="N12" s="60">
        <f>VLOOKUP($A12,'Return Data'!$B$7:$R$2292,17,0)</f>
        <v>4.0923999999999996</v>
      </c>
      <c r="O12" s="61">
        <f t="shared" si="5"/>
        <v>10</v>
      </c>
      <c r="P12" s="60">
        <f>VLOOKUP($A12,'Return Data'!$B$7:$R$2292,14,0)</f>
        <v>5.9923000000000002</v>
      </c>
      <c r="Q12" s="61">
        <f t="shared" si="6"/>
        <v>12</v>
      </c>
      <c r="R12" s="60">
        <f>VLOOKUP($A12,'Return Data'!$B$7:$R$2292,16,0)</f>
        <v>7.9202000000000004</v>
      </c>
      <c r="S12" s="62">
        <f t="shared" si="7"/>
        <v>10</v>
      </c>
    </row>
    <row r="13" spans="1:19" x14ac:dyDescent="0.3">
      <c r="A13" s="77" t="s">
        <v>566</v>
      </c>
      <c r="B13" s="59">
        <f>VLOOKUP($A13,'Return Data'!$B$7:$R$2292,3,0)</f>
        <v>44827</v>
      </c>
      <c r="C13" s="60">
        <f>VLOOKUP($A13,'Return Data'!$B$7:$R$2292,4,0)</f>
        <v>19.360800000000001</v>
      </c>
      <c r="D13" s="60">
        <f>VLOOKUP($A13,'Return Data'!$B$7:$R$2292,9,0)</f>
        <v>2.4986999999999999</v>
      </c>
      <c r="E13" s="61">
        <f t="shared" si="0"/>
        <v>3</v>
      </c>
      <c r="F13" s="60">
        <f>VLOOKUP($A13,'Return Data'!$B$7:$R$2292,10,0)</f>
        <v>5.7186000000000003</v>
      </c>
      <c r="G13" s="61">
        <f t="shared" si="1"/>
        <v>6</v>
      </c>
      <c r="H13" s="60">
        <f>VLOOKUP($A13,'Return Data'!$B$7:$R$2292,11,0)</f>
        <v>2.387</v>
      </c>
      <c r="I13" s="61">
        <f t="shared" si="2"/>
        <v>7</v>
      </c>
      <c r="J13" s="60">
        <f>VLOOKUP($A13,'Return Data'!$B$7:$R$2292,12,0)</f>
        <v>2.6991999999999998</v>
      </c>
      <c r="K13" s="61">
        <f t="shared" si="3"/>
        <v>7</v>
      </c>
      <c r="L13" s="60">
        <f>VLOOKUP($A13,'Return Data'!$B$7:$R$2292,13,0)</f>
        <v>2.7364999999999999</v>
      </c>
      <c r="M13" s="61">
        <f t="shared" si="4"/>
        <v>7</v>
      </c>
      <c r="N13" s="60">
        <f>VLOOKUP($A13,'Return Data'!$B$7:$R$2292,17,0)</f>
        <v>4.5045999999999999</v>
      </c>
      <c r="O13" s="61">
        <f t="shared" si="5"/>
        <v>5</v>
      </c>
      <c r="P13" s="60">
        <f>VLOOKUP($A13,'Return Data'!$B$7:$R$2292,14,0)</f>
        <v>6.6094999999999997</v>
      </c>
      <c r="Q13" s="61">
        <f t="shared" si="6"/>
        <v>6</v>
      </c>
      <c r="R13" s="60">
        <f>VLOOKUP($A13,'Return Data'!$B$7:$R$2292,16,0)</f>
        <v>8.0812000000000008</v>
      </c>
      <c r="S13" s="62">
        <f t="shared" si="7"/>
        <v>5</v>
      </c>
    </row>
    <row r="14" spans="1:19" x14ac:dyDescent="0.3">
      <c r="A14" s="77" t="s">
        <v>569</v>
      </c>
      <c r="B14" s="59">
        <f>VLOOKUP($A14,'Return Data'!$B$7:$R$2292,3,0)</f>
        <v>44827</v>
      </c>
      <c r="C14" s="60">
        <f>VLOOKUP($A14,'Return Data'!$B$7:$R$2292,4,0)</f>
        <v>27.4894</v>
      </c>
      <c r="D14" s="60">
        <f>VLOOKUP($A14,'Return Data'!$B$7:$R$2292,9,0)</f>
        <v>6.5206</v>
      </c>
      <c r="E14" s="61">
        <f t="shared" si="0"/>
        <v>1</v>
      </c>
      <c r="F14" s="60">
        <f>VLOOKUP($A14,'Return Data'!$B$7:$R$2292,10,0)</f>
        <v>8.0427999999999997</v>
      </c>
      <c r="G14" s="61">
        <f t="shared" si="1"/>
        <v>2</v>
      </c>
      <c r="H14" s="60">
        <f>VLOOKUP($A14,'Return Data'!$B$7:$R$2292,11,0)</f>
        <v>4.6574</v>
      </c>
      <c r="I14" s="61">
        <f t="shared" si="2"/>
        <v>2</v>
      </c>
      <c r="J14" s="60">
        <f>VLOOKUP($A14,'Return Data'!$B$7:$R$2292,12,0)</f>
        <v>3.8906999999999998</v>
      </c>
      <c r="K14" s="61">
        <f t="shared" si="3"/>
        <v>2</v>
      </c>
      <c r="L14" s="60">
        <f>VLOOKUP($A14,'Return Data'!$B$7:$R$2292,13,0)</f>
        <v>3.6642999999999999</v>
      </c>
      <c r="M14" s="61">
        <f t="shared" si="4"/>
        <v>2</v>
      </c>
      <c r="N14" s="60">
        <f>VLOOKUP($A14,'Return Data'!$B$7:$R$2292,17,0)</f>
        <v>5.1814999999999998</v>
      </c>
      <c r="O14" s="61">
        <f t="shared" si="5"/>
        <v>2</v>
      </c>
      <c r="P14" s="60">
        <f>VLOOKUP($A14,'Return Data'!$B$7:$R$2292,14,0)</f>
        <v>6.7312000000000003</v>
      </c>
      <c r="Q14" s="61">
        <f t="shared" si="6"/>
        <v>3</v>
      </c>
      <c r="R14" s="60">
        <f>VLOOKUP($A14,'Return Data'!$B$7:$R$2292,16,0)</f>
        <v>8.2761999999999993</v>
      </c>
      <c r="S14" s="62">
        <f t="shared" si="7"/>
        <v>3</v>
      </c>
    </row>
    <row r="15" spans="1:19" x14ac:dyDescent="0.3">
      <c r="A15" s="77" t="s">
        <v>570</v>
      </c>
      <c r="B15" s="59">
        <f>VLOOKUP($A15,'Return Data'!$B$7:$R$2292,3,0)</f>
        <v>44827</v>
      </c>
      <c r="C15" s="60">
        <f>VLOOKUP($A15,'Return Data'!$B$7:$R$2292,4,0)</f>
        <v>20.648</v>
      </c>
      <c r="D15" s="60">
        <f>VLOOKUP($A15,'Return Data'!$B$7:$R$2292,9,0)</f>
        <v>3.4428000000000001</v>
      </c>
      <c r="E15" s="61">
        <f t="shared" si="0"/>
        <v>2</v>
      </c>
      <c r="F15" s="60">
        <f>VLOOKUP($A15,'Return Data'!$B$7:$R$2292,10,0)</f>
        <v>5.1146000000000003</v>
      </c>
      <c r="G15" s="61">
        <f t="shared" si="1"/>
        <v>9</v>
      </c>
      <c r="H15" s="60">
        <f>VLOOKUP($A15,'Return Data'!$B$7:$R$2292,11,0)</f>
        <v>2.73</v>
      </c>
      <c r="I15" s="61">
        <f t="shared" si="2"/>
        <v>3</v>
      </c>
      <c r="J15" s="60">
        <f>VLOOKUP($A15,'Return Data'!$B$7:$R$2292,12,0)</f>
        <v>3.1684000000000001</v>
      </c>
      <c r="K15" s="61">
        <f t="shared" si="3"/>
        <v>3</v>
      </c>
      <c r="L15" s="60">
        <f>VLOOKUP($A15,'Return Data'!$B$7:$R$2292,13,0)</f>
        <v>2.9249999999999998</v>
      </c>
      <c r="M15" s="61">
        <f t="shared" si="4"/>
        <v>3</v>
      </c>
      <c r="N15" s="60">
        <f>VLOOKUP($A15,'Return Data'!$B$7:$R$2292,17,0)</f>
        <v>4.2149000000000001</v>
      </c>
      <c r="O15" s="61">
        <f t="shared" si="5"/>
        <v>7</v>
      </c>
      <c r="P15" s="60">
        <f>VLOOKUP($A15,'Return Data'!$B$7:$R$2292,14,0)</f>
        <v>6.5823</v>
      </c>
      <c r="Q15" s="61">
        <f t="shared" si="6"/>
        <v>7</v>
      </c>
      <c r="R15" s="60">
        <f>VLOOKUP($A15,'Return Data'!$B$7:$R$2292,16,0)</f>
        <v>7.8846999999999996</v>
      </c>
      <c r="S15" s="62">
        <f t="shared" si="7"/>
        <v>11</v>
      </c>
    </row>
    <row r="16" spans="1:19" x14ac:dyDescent="0.3">
      <c r="A16" s="77" t="s">
        <v>575</v>
      </c>
      <c r="B16" s="59">
        <f>VLOOKUP($A16,'Return Data'!$B$7:$R$2292,3,0)</f>
        <v>44827</v>
      </c>
      <c r="C16" s="60">
        <f>VLOOKUP($A16,'Return Data'!$B$7:$R$2292,4,0)</f>
        <v>1963.0091</v>
      </c>
      <c r="D16" s="60">
        <f>VLOOKUP($A16,'Return Data'!$B$7:$R$2292,9,0)</f>
        <v>-0.94750000000000001</v>
      </c>
      <c r="E16" s="61">
        <f t="shared" si="0"/>
        <v>10</v>
      </c>
      <c r="F16" s="60">
        <f>VLOOKUP($A16,'Return Data'!$B$7:$R$2292,10,0)</f>
        <v>5.1006999999999998</v>
      </c>
      <c r="G16" s="61">
        <f t="shared" si="1"/>
        <v>10</v>
      </c>
      <c r="H16" s="60">
        <f>VLOOKUP($A16,'Return Data'!$B$7:$R$2292,11,0)</f>
        <v>-1.5718000000000001</v>
      </c>
      <c r="I16" s="61">
        <f t="shared" si="2"/>
        <v>17</v>
      </c>
      <c r="J16" s="60">
        <f>VLOOKUP($A16,'Return Data'!$B$7:$R$2292,12,0)</f>
        <v>-0.78359999999999996</v>
      </c>
      <c r="K16" s="61">
        <f t="shared" si="3"/>
        <v>18</v>
      </c>
      <c r="L16" s="60">
        <f>VLOOKUP($A16,'Return Data'!$B$7:$R$2292,13,0)</f>
        <v>-0.20039999999999999</v>
      </c>
      <c r="M16" s="61">
        <f t="shared" si="4"/>
        <v>18</v>
      </c>
      <c r="N16" s="60">
        <f>VLOOKUP($A16,'Return Data'!$B$7:$R$2292,17,0)</f>
        <v>2.8845000000000001</v>
      </c>
      <c r="O16" s="61">
        <f t="shared" si="5"/>
        <v>17</v>
      </c>
      <c r="P16" s="60">
        <f>VLOOKUP($A16,'Return Data'!$B$7:$R$2292,14,0)</f>
        <v>5.1143000000000001</v>
      </c>
      <c r="Q16" s="61">
        <f t="shared" si="6"/>
        <v>16</v>
      </c>
      <c r="R16" s="60">
        <f>VLOOKUP($A16,'Return Data'!$B$7:$R$2292,16,0)</f>
        <v>7.1359000000000004</v>
      </c>
      <c r="S16" s="62">
        <f t="shared" si="7"/>
        <v>15</v>
      </c>
    </row>
    <row r="17" spans="1:19" x14ac:dyDescent="0.3">
      <c r="A17" s="77" t="s">
        <v>577</v>
      </c>
      <c r="B17" s="59">
        <f>VLOOKUP($A17,'Return Data'!$B$7:$R$2292,3,0)</f>
        <v>44827</v>
      </c>
      <c r="C17" s="60">
        <f>VLOOKUP($A17,'Return Data'!$B$7:$R$2292,4,0)</f>
        <v>54.862699999999997</v>
      </c>
      <c r="D17" s="60">
        <f>VLOOKUP($A17,'Return Data'!$B$7:$R$2292,9,0)</f>
        <v>2.3698000000000001</v>
      </c>
      <c r="E17" s="61">
        <f t="shared" si="0"/>
        <v>4</v>
      </c>
      <c r="F17" s="60">
        <f>VLOOKUP($A17,'Return Data'!$B$7:$R$2292,10,0)</f>
        <v>6.8009000000000004</v>
      </c>
      <c r="G17" s="61">
        <f t="shared" si="1"/>
        <v>3</v>
      </c>
      <c r="H17" s="60">
        <f>VLOOKUP($A17,'Return Data'!$B$7:$R$2292,11,0)</f>
        <v>2.5467</v>
      </c>
      <c r="I17" s="61">
        <f t="shared" si="2"/>
        <v>6</v>
      </c>
      <c r="J17" s="60">
        <f>VLOOKUP($A17,'Return Data'!$B$7:$R$2292,12,0)</f>
        <v>2.7412000000000001</v>
      </c>
      <c r="K17" s="61">
        <f t="shared" si="3"/>
        <v>6</v>
      </c>
      <c r="L17" s="60">
        <f>VLOOKUP($A17,'Return Data'!$B$7:$R$2292,13,0)</f>
        <v>2.7963</v>
      </c>
      <c r="M17" s="61">
        <f t="shared" si="4"/>
        <v>6</v>
      </c>
      <c r="N17" s="60">
        <f>VLOOKUP($A17,'Return Data'!$B$7:$R$2292,17,0)</f>
        <v>4.5537999999999998</v>
      </c>
      <c r="O17" s="61">
        <f t="shared" si="5"/>
        <v>3</v>
      </c>
      <c r="P17" s="60">
        <f>VLOOKUP($A17,'Return Data'!$B$7:$R$2292,14,0)</f>
        <v>6.6406000000000001</v>
      </c>
      <c r="Q17" s="61">
        <f t="shared" si="6"/>
        <v>4</v>
      </c>
      <c r="R17" s="60">
        <f>VLOOKUP($A17,'Return Data'!$B$7:$R$2292,16,0)</f>
        <v>8.2655999999999992</v>
      </c>
      <c r="S17" s="62">
        <f t="shared" si="7"/>
        <v>4</v>
      </c>
    </row>
    <row r="18" spans="1:19" x14ac:dyDescent="0.3">
      <c r="A18" s="77" t="s">
        <v>578</v>
      </c>
      <c r="B18" s="59">
        <f>VLOOKUP($A18,'Return Data'!$B$7:$R$2292,3,0)</f>
        <v>44827</v>
      </c>
      <c r="C18" s="60">
        <f>VLOOKUP($A18,'Return Data'!$B$7:$R$2292,4,0)</f>
        <v>20.7715</v>
      </c>
      <c r="D18" s="60">
        <f>VLOOKUP($A18,'Return Data'!$B$7:$R$2292,9,0)</f>
        <v>-8.0168999999999997</v>
      </c>
      <c r="E18" s="61">
        <f t="shared" si="0"/>
        <v>18</v>
      </c>
      <c r="F18" s="60">
        <f>VLOOKUP($A18,'Return Data'!$B$7:$R$2292,10,0)</f>
        <v>4.7765000000000004</v>
      </c>
      <c r="G18" s="61">
        <f t="shared" si="1"/>
        <v>13</v>
      </c>
      <c r="H18" s="60">
        <f>VLOOKUP($A18,'Return Data'!$B$7:$R$2292,11,0)</f>
        <v>-2.0078999999999998</v>
      </c>
      <c r="I18" s="61">
        <f t="shared" si="2"/>
        <v>18</v>
      </c>
      <c r="J18" s="60">
        <f>VLOOKUP($A18,'Return Data'!$B$7:$R$2292,12,0)</f>
        <v>4.6199999999999998E-2</v>
      </c>
      <c r="K18" s="61">
        <f t="shared" si="3"/>
        <v>17</v>
      </c>
      <c r="L18" s="60">
        <f>VLOOKUP($A18,'Return Data'!$B$7:$R$2292,13,0)</f>
        <v>0.41239999999999999</v>
      </c>
      <c r="M18" s="61">
        <f t="shared" si="4"/>
        <v>17</v>
      </c>
      <c r="N18" s="60">
        <f>VLOOKUP($A18,'Return Data'!$B$7:$R$2292,17,0)</f>
        <v>2.9984999999999999</v>
      </c>
      <c r="O18" s="61">
        <f t="shared" si="5"/>
        <v>15</v>
      </c>
      <c r="P18" s="60">
        <f>VLOOKUP($A18,'Return Data'!$B$7:$R$2292,14,0)</f>
        <v>5.5542999999999996</v>
      </c>
      <c r="Q18" s="61">
        <f t="shared" si="6"/>
        <v>14</v>
      </c>
      <c r="R18" s="60">
        <f>VLOOKUP($A18,'Return Data'!$B$7:$R$2292,16,0)</f>
        <v>7.5254000000000003</v>
      </c>
      <c r="S18" s="62">
        <f t="shared" si="7"/>
        <v>13</v>
      </c>
    </row>
    <row r="19" spans="1:19" x14ac:dyDescent="0.3">
      <c r="A19" s="77" t="s">
        <v>581</v>
      </c>
      <c r="B19" s="59">
        <f>VLOOKUP($A19,'Return Data'!$B$7:$R$2292,3,0)</f>
        <v>44827</v>
      </c>
      <c r="C19" s="60">
        <f>VLOOKUP($A19,'Return Data'!$B$7:$R$2292,4,0)</f>
        <v>30.311499999999999</v>
      </c>
      <c r="D19" s="60">
        <f>VLOOKUP($A19,'Return Data'!$B$7:$R$2292,9,0)</f>
        <v>-1.9429000000000001</v>
      </c>
      <c r="E19" s="61">
        <f t="shared" si="0"/>
        <v>11</v>
      </c>
      <c r="F19" s="60">
        <f>VLOOKUP($A19,'Return Data'!$B$7:$R$2292,10,0)</f>
        <v>3.5177999999999998</v>
      </c>
      <c r="G19" s="61">
        <f t="shared" si="1"/>
        <v>17</v>
      </c>
      <c r="H19" s="60">
        <f>VLOOKUP($A19,'Return Data'!$B$7:$R$2292,11,0)</f>
        <v>2.1152000000000002</v>
      </c>
      <c r="I19" s="61">
        <f t="shared" si="2"/>
        <v>8</v>
      </c>
      <c r="J19" s="60">
        <f>VLOOKUP($A19,'Return Data'!$B$7:$R$2292,12,0)</f>
        <v>2.5868000000000002</v>
      </c>
      <c r="K19" s="61">
        <f t="shared" si="3"/>
        <v>8</v>
      </c>
      <c r="L19" s="60">
        <f>VLOOKUP($A19,'Return Data'!$B$7:$R$2292,13,0)</f>
        <v>2.4411</v>
      </c>
      <c r="M19" s="61">
        <f t="shared" si="4"/>
        <v>9</v>
      </c>
      <c r="N19" s="60">
        <f>VLOOKUP($A19,'Return Data'!$B$7:$R$2292,17,0)</f>
        <v>3.5333000000000001</v>
      </c>
      <c r="O19" s="61">
        <f t="shared" si="5"/>
        <v>14</v>
      </c>
      <c r="P19" s="60">
        <f>VLOOKUP($A19,'Return Data'!$B$7:$R$2292,14,0)</f>
        <v>5.4402999999999997</v>
      </c>
      <c r="Q19" s="61">
        <f t="shared" si="6"/>
        <v>15</v>
      </c>
      <c r="R19" s="60">
        <f>VLOOKUP($A19,'Return Data'!$B$7:$R$2292,16,0)</f>
        <v>7.3753000000000002</v>
      </c>
      <c r="S19" s="62">
        <f t="shared" si="7"/>
        <v>14</v>
      </c>
    </row>
    <row r="20" spans="1:19" x14ac:dyDescent="0.3">
      <c r="A20" s="77" t="s">
        <v>583</v>
      </c>
      <c r="B20" s="59">
        <f>VLOOKUP($A20,'Return Data'!$B$7:$R$2292,3,0)</f>
        <v>44827</v>
      </c>
      <c r="C20" s="60">
        <f>VLOOKUP($A20,'Return Data'!$B$7:$R$2292,4,0)</f>
        <v>17.380299999999998</v>
      </c>
      <c r="D20" s="60">
        <f>VLOOKUP($A20,'Return Data'!$B$7:$R$2292,9,0)</f>
        <v>0.55579999999999996</v>
      </c>
      <c r="E20" s="61">
        <f t="shared" si="0"/>
        <v>7</v>
      </c>
      <c r="F20" s="60">
        <f>VLOOKUP($A20,'Return Data'!$B$7:$R$2292,10,0)</f>
        <v>5.6513999999999998</v>
      </c>
      <c r="G20" s="61">
        <f t="shared" si="1"/>
        <v>7</v>
      </c>
      <c r="H20" s="60">
        <f>VLOOKUP($A20,'Return Data'!$B$7:$R$2292,11,0)</f>
        <v>1.7827</v>
      </c>
      <c r="I20" s="61">
        <f t="shared" si="2"/>
        <v>11</v>
      </c>
      <c r="J20" s="60">
        <f>VLOOKUP($A20,'Return Data'!$B$7:$R$2292,12,0)</f>
        <v>2.4478</v>
      </c>
      <c r="K20" s="61">
        <f t="shared" si="3"/>
        <v>10</v>
      </c>
      <c r="L20" s="60">
        <f>VLOOKUP($A20,'Return Data'!$B$7:$R$2292,13,0)</f>
        <v>2.4546000000000001</v>
      </c>
      <c r="M20" s="61">
        <f t="shared" si="4"/>
        <v>8</v>
      </c>
      <c r="N20" s="60">
        <f>VLOOKUP($A20,'Return Data'!$B$7:$R$2292,17,0)</f>
        <v>4.3387000000000002</v>
      </c>
      <c r="O20" s="61">
        <f t="shared" si="5"/>
        <v>6</v>
      </c>
      <c r="P20" s="60">
        <f>VLOOKUP($A20,'Return Data'!$B$7:$R$2292,14,0)</f>
        <v>6.6223000000000001</v>
      </c>
      <c r="Q20" s="61">
        <f t="shared" si="6"/>
        <v>5</v>
      </c>
      <c r="R20" s="60">
        <f>VLOOKUP($A20,'Return Data'!$B$7:$R$2292,16,0)</f>
        <v>7.7946</v>
      </c>
      <c r="S20" s="62">
        <f t="shared" si="7"/>
        <v>12</v>
      </c>
    </row>
    <row r="21" spans="1:19" x14ac:dyDescent="0.3">
      <c r="A21" s="77" t="s">
        <v>585</v>
      </c>
      <c r="B21" s="59">
        <f>VLOOKUP($A21,'Return Data'!$B$7:$R$2292,3,0)</f>
        <v>44827</v>
      </c>
      <c r="C21" s="60">
        <f>VLOOKUP($A21,'Return Data'!$B$7:$R$2292,4,0)</f>
        <v>20.895399999999999</v>
      </c>
      <c r="D21" s="60">
        <f>VLOOKUP($A21,'Return Data'!$B$7:$R$2292,9,0)</f>
        <v>-2.7153</v>
      </c>
      <c r="E21" s="61">
        <f t="shared" si="0"/>
        <v>15</v>
      </c>
      <c r="F21" s="60">
        <f>VLOOKUP($A21,'Return Data'!$B$7:$R$2292,10,0)</f>
        <v>3.8321000000000001</v>
      </c>
      <c r="G21" s="61">
        <f t="shared" si="1"/>
        <v>16</v>
      </c>
      <c r="H21" s="60">
        <f>VLOOKUP($A21,'Return Data'!$B$7:$R$2292,11,0)</f>
        <v>2.0642999999999998</v>
      </c>
      <c r="I21" s="61">
        <f t="shared" si="2"/>
        <v>9</v>
      </c>
      <c r="J21" s="60">
        <f>VLOOKUP($A21,'Return Data'!$B$7:$R$2292,12,0)</f>
        <v>2.4912000000000001</v>
      </c>
      <c r="K21" s="61">
        <f t="shared" si="3"/>
        <v>9</v>
      </c>
      <c r="L21" s="60">
        <f>VLOOKUP($A21,'Return Data'!$B$7:$R$2292,13,0)</f>
        <v>2.3641999999999999</v>
      </c>
      <c r="M21" s="61">
        <f t="shared" si="4"/>
        <v>12</v>
      </c>
      <c r="N21" s="60">
        <f>VLOOKUP($A21,'Return Data'!$B$7:$R$2292,17,0)</f>
        <v>4.1631999999999998</v>
      </c>
      <c r="O21" s="61">
        <f t="shared" si="5"/>
        <v>9</v>
      </c>
      <c r="P21" s="60">
        <f>VLOOKUP($A21,'Return Data'!$B$7:$R$2292,14,0)</f>
        <v>6.3136999999999999</v>
      </c>
      <c r="Q21" s="61">
        <f t="shared" si="6"/>
        <v>9</v>
      </c>
      <c r="R21" s="60">
        <f>VLOOKUP($A21,'Return Data'!$B$7:$R$2292,16,0)</f>
        <v>8.0215999999999994</v>
      </c>
      <c r="S21" s="62">
        <f t="shared" si="7"/>
        <v>7</v>
      </c>
    </row>
    <row r="22" spans="1:19" x14ac:dyDescent="0.3">
      <c r="A22" s="77" t="s">
        <v>586</v>
      </c>
      <c r="B22" s="59">
        <f>VLOOKUP($A22,'Return Data'!$B$7:$R$2292,3,0)</f>
        <v>44827</v>
      </c>
      <c r="C22" s="60">
        <f>VLOOKUP($A22,'Return Data'!$B$7:$R$2292,4,0)</f>
        <v>2679.6262999999999</v>
      </c>
      <c r="D22" s="60">
        <f>VLOOKUP($A22,'Return Data'!$B$7:$R$2292,9,0)</f>
        <v>0.34460000000000002</v>
      </c>
      <c r="E22" s="61">
        <f t="shared" si="0"/>
        <v>8</v>
      </c>
      <c r="F22" s="60">
        <f>VLOOKUP($A22,'Return Data'!$B$7:$R$2292,10,0)</f>
        <v>4.4349999999999996</v>
      </c>
      <c r="G22" s="61">
        <f t="shared" si="1"/>
        <v>15</v>
      </c>
      <c r="H22" s="60">
        <f>VLOOKUP($A22,'Return Data'!$B$7:$R$2292,11,0)</f>
        <v>1.2891999999999999</v>
      </c>
      <c r="I22" s="61">
        <f t="shared" si="2"/>
        <v>14</v>
      </c>
      <c r="J22" s="60">
        <f>VLOOKUP($A22,'Return Data'!$B$7:$R$2292,12,0)</f>
        <v>2.1145999999999998</v>
      </c>
      <c r="K22" s="61">
        <f t="shared" si="3"/>
        <v>14</v>
      </c>
      <c r="L22" s="60">
        <f>VLOOKUP($A22,'Return Data'!$B$7:$R$2292,13,0)</f>
        <v>1.9026000000000001</v>
      </c>
      <c r="M22" s="61">
        <f t="shared" si="4"/>
        <v>14</v>
      </c>
      <c r="N22" s="60">
        <f>VLOOKUP($A22,'Return Data'!$B$7:$R$2292,17,0)</f>
        <v>3.7172999999999998</v>
      </c>
      <c r="O22" s="61">
        <f t="shared" si="5"/>
        <v>13</v>
      </c>
      <c r="P22" s="60">
        <f>VLOOKUP($A22,'Return Data'!$B$7:$R$2292,14,0)</f>
        <v>5.9782999999999999</v>
      </c>
      <c r="Q22" s="61">
        <f t="shared" si="6"/>
        <v>13</v>
      </c>
      <c r="R22" s="60">
        <f>VLOOKUP($A22,'Return Data'!$B$7:$R$2292,16,0)</f>
        <v>7.9992999999999999</v>
      </c>
      <c r="S22" s="62">
        <f t="shared" si="7"/>
        <v>8</v>
      </c>
    </row>
    <row r="23" spans="1:19" x14ac:dyDescent="0.3">
      <c r="A23" s="77" t="s">
        <v>589</v>
      </c>
      <c r="B23" s="59">
        <f>VLOOKUP($A23,'Return Data'!$B$7:$R$2292,3,0)</f>
        <v>44827</v>
      </c>
      <c r="C23" s="60">
        <f>VLOOKUP($A23,'Return Data'!$B$7:$R$2292,4,0)</f>
        <v>35.431399999999996</v>
      </c>
      <c r="D23" s="60">
        <f>VLOOKUP($A23,'Return Data'!$B$7:$R$2292,9,0)</f>
        <v>-2.3513999999999999</v>
      </c>
      <c r="E23" s="61">
        <f t="shared" si="0"/>
        <v>13</v>
      </c>
      <c r="F23" s="60">
        <f>VLOOKUP($A23,'Return Data'!$B$7:$R$2292,10,0)</f>
        <v>4.8775000000000004</v>
      </c>
      <c r="G23" s="61">
        <f t="shared" si="1"/>
        <v>12</v>
      </c>
      <c r="H23" s="60">
        <f>VLOOKUP($A23,'Return Data'!$B$7:$R$2292,11,0)</f>
        <v>0.7903</v>
      </c>
      <c r="I23" s="61">
        <f t="shared" si="2"/>
        <v>15</v>
      </c>
      <c r="J23" s="60">
        <f>VLOOKUP($A23,'Return Data'!$B$7:$R$2292,12,0)</f>
        <v>1.8488</v>
      </c>
      <c r="K23" s="61">
        <f t="shared" si="3"/>
        <v>15</v>
      </c>
      <c r="L23" s="60">
        <f>VLOOKUP($A23,'Return Data'!$B$7:$R$2292,13,0)</f>
        <v>1.8878999999999999</v>
      </c>
      <c r="M23" s="61">
        <f t="shared" si="4"/>
        <v>15</v>
      </c>
      <c r="N23" s="60">
        <f>VLOOKUP($A23,'Return Data'!$B$7:$R$2292,17,0)</f>
        <v>2.9074</v>
      </c>
      <c r="O23" s="61">
        <f t="shared" si="5"/>
        <v>16</v>
      </c>
      <c r="P23" s="60">
        <f>VLOOKUP($A23,'Return Data'!$B$7:$R$2292,14,0)</f>
        <v>4.8685</v>
      </c>
      <c r="Q23" s="61">
        <f t="shared" si="6"/>
        <v>17</v>
      </c>
      <c r="R23" s="60">
        <f>VLOOKUP($A23,'Return Data'!$B$7:$R$2292,16,0)</f>
        <v>7.0993000000000004</v>
      </c>
      <c r="S23" s="62">
        <f t="shared" si="7"/>
        <v>16</v>
      </c>
    </row>
    <row r="24" spans="1:19" x14ac:dyDescent="0.3">
      <c r="A24" s="77" t="s">
        <v>590</v>
      </c>
      <c r="B24" s="59">
        <f>VLOOKUP($A24,'Return Data'!$B$7:$R$2292,3,0)</f>
        <v>44827</v>
      </c>
      <c r="C24" s="60">
        <f>VLOOKUP($A24,'Return Data'!$B$7:$R$2292,4,0)</f>
        <v>11.9511</v>
      </c>
      <c r="D24" s="60">
        <f>VLOOKUP($A24,'Return Data'!$B$7:$R$2292,9,0)</f>
        <v>1.0255000000000001</v>
      </c>
      <c r="E24" s="61">
        <f t="shared" si="0"/>
        <v>5</v>
      </c>
      <c r="F24" s="60">
        <f>VLOOKUP($A24,'Return Data'!$B$7:$R$2292,10,0)</f>
        <v>5.7522000000000002</v>
      </c>
      <c r="G24" s="61">
        <f t="shared" si="1"/>
        <v>5</v>
      </c>
      <c r="H24" s="60">
        <f>VLOOKUP($A24,'Return Data'!$B$7:$R$2292,11,0)</f>
        <v>1.5472999999999999</v>
      </c>
      <c r="I24" s="61">
        <f t="shared" si="2"/>
        <v>13</v>
      </c>
      <c r="J24" s="60">
        <f>VLOOKUP($A24,'Return Data'!$B$7:$R$2292,12,0)</f>
        <v>2.2591999999999999</v>
      </c>
      <c r="K24" s="61">
        <f t="shared" si="3"/>
        <v>13</v>
      </c>
      <c r="L24" s="60">
        <f>VLOOKUP($A24,'Return Data'!$B$7:$R$2292,13,0)</f>
        <v>2.3858999999999999</v>
      </c>
      <c r="M24" s="61">
        <f t="shared" si="4"/>
        <v>10</v>
      </c>
      <c r="N24" s="60"/>
      <c r="O24" s="61"/>
      <c r="P24" s="60"/>
      <c r="Q24" s="61"/>
      <c r="R24" s="60">
        <f>VLOOKUP($A24,'Return Data'!$B$7:$R$2292,16,0)</f>
        <v>6.2149000000000001</v>
      </c>
      <c r="S24" s="62">
        <f t="shared" si="7"/>
        <v>18</v>
      </c>
    </row>
    <row r="25" spans="1:19" x14ac:dyDescent="0.3">
      <c r="A25" s="77" t="s">
        <v>592</v>
      </c>
      <c r="B25" s="59">
        <f>VLOOKUP($A25,'Return Data'!$B$7:$R$2292,3,0)</f>
        <v>44827</v>
      </c>
      <c r="C25" s="60">
        <f>VLOOKUP($A25,'Return Data'!$B$7:$R$2292,4,0)</f>
        <v>18.069199999999999</v>
      </c>
      <c r="D25" s="60">
        <f>VLOOKUP($A25,'Return Data'!$B$7:$R$2292,9,0)</f>
        <v>-7.6006</v>
      </c>
      <c r="E25" s="61">
        <f t="shared" si="0"/>
        <v>17</v>
      </c>
      <c r="F25" s="60">
        <f>VLOOKUP($A25,'Return Data'!$B$7:$R$2292,10,0)</f>
        <v>5.9955999999999996</v>
      </c>
      <c r="G25" s="61">
        <f t="shared" si="1"/>
        <v>4</v>
      </c>
      <c r="H25" s="60">
        <f>VLOOKUP($A25,'Return Data'!$B$7:$R$2292,11,0)</f>
        <v>14.522500000000001</v>
      </c>
      <c r="I25" s="61">
        <f t="shared" si="2"/>
        <v>1</v>
      </c>
      <c r="J25" s="60">
        <f>VLOOKUP($A25,'Return Data'!$B$7:$R$2292,12,0)</f>
        <v>11.0989</v>
      </c>
      <c r="K25" s="61">
        <f t="shared" si="3"/>
        <v>1</v>
      </c>
      <c r="L25" s="60">
        <f>VLOOKUP($A25,'Return Data'!$B$7:$R$2292,13,0)</f>
        <v>9.0153999999999996</v>
      </c>
      <c r="M25" s="61">
        <f t="shared" si="4"/>
        <v>1</v>
      </c>
      <c r="N25" s="60">
        <f>VLOOKUP($A25,'Return Data'!$B$7:$R$2292,17,0)</f>
        <v>6.5712000000000002</v>
      </c>
      <c r="O25" s="61">
        <f>RANK(N25,N$8:N$25,0)</f>
        <v>1</v>
      </c>
      <c r="P25" s="60">
        <f>VLOOKUP($A25,'Return Data'!$B$7:$R$2292,14,0)</f>
        <v>6.9233000000000002</v>
      </c>
      <c r="Q25" s="61">
        <f>RANK(P25,P$8:P$25,0)</f>
        <v>2</v>
      </c>
      <c r="R25" s="60">
        <f>VLOOKUP($A25,'Return Data'!$B$7:$R$2292,16,0)</f>
        <v>7.0865</v>
      </c>
      <c r="S25" s="62">
        <f t="shared" si="7"/>
        <v>17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-1.0099388888888889</v>
      </c>
      <c r="E27" s="83"/>
      <c r="F27" s="84">
        <f>AVERAGE(F8:F25)</f>
        <v>5.3725944444444433</v>
      </c>
      <c r="G27" s="83"/>
      <c r="H27" s="84">
        <f>AVERAGE(H8:H25)</f>
        <v>2.343722222222222</v>
      </c>
      <c r="I27" s="83"/>
      <c r="J27" s="84">
        <f>AVERAGE(J8:J25)</f>
        <v>2.6897611111111108</v>
      </c>
      <c r="K27" s="83"/>
      <c r="L27" s="84">
        <f>AVERAGE(L8:L25)</f>
        <v>2.5751444444444447</v>
      </c>
      <c r="M27" s="83"/>
      <c r="N27" s="84">
        <f>AVERAGE(N8:N25)</f>
        <v>4.1332588235294123</v>
      </c>
      <c r="O27" s="83"/>
      <c r="P27" s="84">
        <f>AVERAGE(P8:P25)</f>
        <v>6.2022058823529402</v>
      </c>
      <c r="Q27" s="83"/>
      <c r="R27" s="84">
        <f>AVERAGE(R8:R25)</f>
        <v>7.7557944444444455</v>
      </c>
      <c r="S27" s="85"/>
    </row>
    <row r="28" spans="1:19" x14ac:dyDescent="0.3">
      <c r="A28" s="82" t="s">
        <v>28</v>
      </c>
      <c r="B28" s="83"/>
      <c r="C28" s="83"/>
      <c r="D28" s="84">
        <f>MIN(D8:D25)</f>
        <v>-8.0168999999999997</v>
      </c>
      <c r="E28" s="83"/>
      <c r="F28" s="84">
        <f>MIN(F8:F25)</f>
        <v>3.2688999999999999</v>
      </c>
      <c r="G28" s="83"/>
      <c r="H28" s="84">
        <f>MIN(H8:H25)</f>
        <v>-2.0078999999999998</v>
      </c>
      <c r="I28" s="83"/>
      <c r="J28" s="84">
        <f>MIN(J8:J25)</f>
        <v>-0.78359999999999996</v>
      </c>
      <c r="K28" s="83"/>
      <c r="L28" s="84">
        <f>MIN(L8:L25)</f>
        <v>-0.20039999999999999</v>
      </c>
      <c r="M28" s="83"/>
      <c r="N28" s="84">
        <f>MIN(N8:N25)</f>
        <v>2.8845000000000001</v>
      </c>
      <c r="O28" s="83"/>
      <c r="P28" s="84">
        <f>MIN(P8:P25)</f>
        <v>4.8685</v>
      </c>
      <c r="Q28" s="83"/>
      <c r="R28" s="84">
        <f>MIN(R8:R25)</f>
        <v>6.2149000000000001</v>
      </c>
      <c r="S28" s="85"/>
    </row>
    <row r="29" spans="1:19" ht="15" thickBot="1" x14ac:dyDescent="0.35">
      <c r="A29" s="86" t="s">
        <v>29</v>
      </c>
      <c r="B29" s="87"/>
      <c r="C29" s="87"/>
      <c r="D29" s="88">
        <f>MAX(D8:D25)</f>
        <v>6.5206</v>
      </c>
      <c r="E29" s="87"/>
      <c r="F29" s="88">
        <f>MAX(F8:F25)</f>
        <v>8.9495000000000005</v>
      </c>
      <c r="G29" s="87"/>
      <c r="H29" s="88">
        <f>MAX(H8:H25)</f>
        <v>14.522500000000001</v>
      </c>
      <c r="I29" s="87"/>
      <c r="J29" s="88">
        <f>MAX(J8:J25)</f>
        <v>11.0989</v>
      </c>
      <c r="K29" s="87"/>
      <c r="L29" s="88">
        <f>MAX(L8:L25)</f>
        <v>9.0153999999999996</v>
      </c>
      <c r="M29" s="87"/>
      <c r="N29" s="88">
        <f>MAX(N8:N25)</f>
        <v>6.5712000000000002</v>
      </c>
      <c r="O29" s="87"/>
      <c r="P29" s="88">
        <f>MAX(P8:P25)</f>
        <v>7.2302</v>
      </c>
      <c r="Q29" s="87"/>
      <c r="R29" s="88">
        <f>MAX(R8:R25)</f>
        <v>8.6347000000000005</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44827</v>
      </c>
      <c r="C8" s="60">
        <f>VLOOKUP($A8,'Return Data'!$B$7:$R$2292,4,0)</f>
        <v>299.35059999999999</v>
      </c>
      <c r="D8" s="60">
        <f>VLOOKUP($A8,'Return Data'!$B$7:$R$2292,9,0)</f>
        <v>0.46229999999999999</v>
      </c>
      <c r="E8" s="61">
        <f t="shared" ref="E8:E27" si="0">RANK(D8,D$8:D$27,0)</f>
        <v>7</v>
      </c>
      <c r="F8" s="60">
        <f>VLOOKUP($A8,'Return Data'!$B$7:$R$2292,10,0)</f>
        <v>5.0574000000000003</v>
      </c>
      <c r="G8" s="61">
        <f t="shared" ref="G8:G27" si="1">RANK(F8,F$8:F$27,0)</f>
        <v>10</v>
      </c>
      <c r="H8" s="60">
        <f>VLOOKUP($A8,'Return Data'!$B$7:$R$2292,11,0)</f>
        <v>2.3220999999999998</v>
      </c>
      <c r="I8" s="61">
        <f t="shared" ref="I8:I27" si="2">RANK(H8,H$8:H$27,0)</f>
        <v>5</v>
      </c>
      <c r="J8" s="60">
        <f>VLOOKUP($A8,'Return Data'!$B$7:$R$2292,12,0)</f>
        <v>2.6688999999999998</v>
      </c>
      <c r="K8" s="61">
        <f t="shared" ref="K8:K27" si="3">RANK(J8,J$8:J$27,0)</f>
        <v>6</v>
      </c>
      <c r="L8" s="60">
        <f>VLOOKUP($A8,'Return Data'!$B$7:$R$2292,13,0)</f>
        <v>2.5150000000000001</v>
      </c>
      <c r="M8" s="61">
        <f t="shared" ref="M8:M25" si="4">RANK(L8,L$8:L$27,0)</f>
        <v>6</v>
      </c>
      <c r="N8" s="60">
        <f>VLOOKUP($A8,'Return Data'!$B$7:$R$2292,17,0)</f>
        <v>4.1513</v>
      </c>
      <c r="O8" s="61">
        <f t="shared" ref="O8:O23" si="5">RANK(N8,N$8:N$27,0)</f>
        <v>3</v>
      </c>
      <c r="P8" s="60">
        <f>VLOOKUP($A8,'Return Data'!$B$7:$R$2292,14,0)</f>
        <v>6.1938000000000004</v>
      </c>
      <c r="Q8" s="61">
        <f t="shared" ref="Q8:Q23" si="6">RANK(P8,P$8:P$27,0)</f>
        <v>6</v>
      </c>
      <c r="R8" s="60">
        <f>VLOOKUP($A8,'Return Data'!$B$7:$R$2292,16,0)</f>
        <v>7.9086999999999996</v>
      </c>
      <c r="S8" s="62">
        <f t="shared" ref="S8:S27" si="7">RANK(R8,R$8:R$27,0)</f>
        <v>3</v>
      </c>
    </row>
    <row r="9" spans="1:19" x14ac:dyDescent="0.3">
      <c r="A9" s="77" t="s">
        <v>559</v>
      </c>
      <c r="B9" s="59">
        <f>VLOOKUP($A9,'Return Data'!$B$7:$R$2292,3,0)</f>
        <v>44827</v>
      </c>
      <c r="C9" s="60">
        <f>VLOOKUP($A9,'Return Data'!$B$7:$R$2292,4,0)</f>
        <v>2162.4333000000001</v>
      </c>
      <c r="D9" s="60">
        <f>VLOOKUP($A9,'Return Data'!$B$7:$R$2292,9,0)</f>
        <v>-2.5573999999999999</v>
      </c>
      <c r="E9" s="61">
        <f t="shared" si="0"/>
        <v>14</v>
      </c>
      <c r="F9" s="60">
        <f>VLOOKUP($A9,'Return Data'!$B$7:$R$2292,10,0)</f>
        <v>2.9763999999999999</v>
      </c>
      <c r="G9" s="61">
        <f t="shared" si="1"/>
        <v>19</v>
      </c>
      <c r="H9" s="60">
        <f>VLOOKUP($A9,'Return Data'!$B$7:$R$2292,11,0)</f>
        <v>2.3197999999999999</v>
      </c>
      <c r="I9" s="61">
        <f t="shared" si="2"/>
        <v>6</v>
      </c>
      <c r="J9" s="60">
        <f>VLOOKUP($A9,'Return Data'!$B$7:$R$2292,12,0)</f>
        <v>2.7648999999999999</v>
      </c>
      <c r="K9" s="61">
        <f t="shared" si="3"/>
        <v>5</v>
      </c>
      <c r="L9" s="60">
        <f>VLOOKUP($A9,'Return Data'!$B$7:$R$2292,13,0)</f>
        <v>2.6267999999999998</v>
      </c>
      <c r="M9" s="61">
        <f t="shared" si="4"/>
        <v>4</v>
      </c>
      <c r="N9" s="60">
        <f>VLOOKUP($A9,'Return Data'!$B$7:$R$2292,17,0)</f>
        <v>3.7231000000000001</v>
      </c>
      <c r="O9" s="61">
        <f t="shared" si="5"/>
        <v>10</v>
      </c>
      <c r="P9" s="60">
        <f>VLOOKUP($A9,'Return Data'!$B$7:$R$2292,14,0)</f>
        <v>5.7644000000000002</v>
      </c>
      <c r="Q9" s="61">
        <f t="shared" si="6"/>
        <v>11</v>
      </c>
      <c r="R9" s="60">
        <f>VLOOKUP($A9,'Return Data'!$B$7:$R$2292,16,0)</f>
        <v>7.7762000000000002</v>
      </c>
      <c r="S9" s="62">
        <f t="shared" si="7"/>
        <v>4</v>
      </c>
    </row>
    <row r="10" spans="1:19" x14ac:dyDescent="0.3">
      <c r="A10" s="77" t="s">
        <v>561</v>
      </c>
      <c r="B10" s="59">
        <f>VLOOKUP($A10,'Return Data'!$B$7:$R$2292,3,0)</f>
        <v>44827</v>
      </c>
      <c r="C10" s="60">
        <f>VLOOKUP($A10,'Return Data'!$B$7:$R$2292,4,0)</f>
        <v>19.5945</v>
      </c>
      <c r="D10" s="60">
        <f>VLOOKUP($A10,'Return Data'!$B$7:$R$2292,9,0)</f>
        <v>-0.83460000000000001</v>
      </c>
      <c r="E10" s="61">
        <f t="shared" si="0"/>
        <v>10</v>
      </c>
      <c r="F10" s="60">
        <f>VLOOKUP($A10,'Return Data'!$B$7:$R$2292,10,0)</f>
        <v>4.1905000000000001</v>
      </c>
      <c r="G10" s="61">
        <f t="shared" si="1"/>
        <v>16</v>
      </c>
      <c r="H10" s="60">
        <f>VLOOKUP($A10,'Return Data'!$B$7:$R$2292,11,0)</f>
        <v>1.6918</v>
      </c>
      <c r="I10" s="61">
        <f t="shared" si="2"/>
        <v>9</v>
      </c>
      <c r="J10" s="60">
        <f>VLOOKUP($A10,'Return Data'!$B$7:$R$2292,12,0)</f>
        <v>2.1456</v>
      </c>
      <c r="K10" s="61">
        <f t="shared" si="3"/>
        <v>9</v>
      </c>
      <c r="L10" s="60">
        <f>VLOOKUP($A10,'Return Data'!$B$7:$R$2292,13,0)</f>
        <v>2.0308000000000002</v>
      </c>
      <c r="M10" s="61">
        <f t="shared" si="4"/>
        <v>9</v>
      </c>
      <c r="N10" s="60">
        <f>VLOOKUP($A10,'Return Data'!$B$7:$R$2292,17,0)</f>
        <v>3.5922999999999998</v>
      </c>
      <c r="O10" s="61">
        <f t="shared" si="5"/>
        <v>12</v>
      </c>
      <c r="P10" s="60">
        <f>VLOOKUP($A10,'Return Data'!$B$7:$R$2292,14,0)</f>
        <v>5.9297000000000004</v>
      </c>
      <c r="Q10" s="61">
        <f t="shared" si="6"/>
        <v>9</v>
      </c>
      <c r="R10" s="60">
        <f>VLOOKUP($A10,'Return Data'!$B$7:$R$2292,16,0)</f>
        <v>7.7336</v>
      </c>
      <c r="S10" s="62">
        <f t="shared" si="7"/>
        <v>5</v>
      </c>
    </row>
    <row r="11" spans="1:19" x14ac:dyDescent="0.3">
      <c r="A11" s="77" t="s">
        <v>563</v>
      </c>
      <c r="B11" s="59">
        <f>VLOOKUP($A11,'Return Data'!$B$7:$R$2292,3,0)</f>
        <v>44827</v>
      </c>
      <c r="C11" s="60">
        <f>VLOOKUP($A11,'Return Data'!$B$7:$R$2292,4,0)</f>
        <v>20.000699999999998</v>
      </c>
      <c r="D11" s="60">
        <f>VLOOKUP($A11,'Return Data'!$B$7:$R$2292,9,0)</f>
        <v>-6.9871999999999996</v>
      </c>
      <c r="E11" s="61">
        <f t="shared" si="0"/>
        <v>18</v>
      </c>
      <c r="F11" s="60">
        <f>VLOOKUP($A11,'Return Data'!$B$7:$R$2292,10,0)</f>
        <v>8.5927000000000007</v>
      </c>
      <c r="G11" s="61">
        <f t="shared" si="1"/>
        <v>2</v>
      </c>
      <c r="H11" s="60">
        <f>VLOOKUP($A11,'Return Data'!$B$7:$R$2292,11,0)</f>
        <v>1E-3</v>
      </c>
      <c r="I11" s="61">
        <f t="shared" si="2"/>
        <v>18</v>
      </c>
      <c r="J11" s="60">
        <f>VLOOKUP($A11,'Return Data'!$B$7:$R$2292,12,0)</f>
        <v>0.5585</v>
      </c>
      <c r="K11" s="61">
        <f t="shared" si="3"/>
        <v>18</v>
      </c>
      <c r="L11" s="60">
        <f>VLOOKUP($A11,'Return Data'!$B$7:$R$2292,13,0)</f>
        <v>0.79420000000000002</v>
      </c>
      <c r="M11" s="61">
        <f t="shared" si="4"/>
        <v>18</v>
      </c>
      <c r="N11" s="60">
        <f>VLOOKUP($A11,'Return Data'!$B$7:$R$2292,17,0)</f>
        <v>3.8761000000000001</v>
      </c>
      <c r="O11" s="61">
        <f t="shared" si="5"/>
        <v>7</v>
      </c>
      <c r="P11" s="60">
        <f>VLOOKUP($A11,'Return Data'!$B$7:$R$2292,14,0)</f>
        <v>6.8746</v>
      </c>
      <c r="Q11" s="61">
        <f t="shared" si="6"/>
        <v>1</v>
      </c>
      <c r="R11" s="60">
        <f>VLOOKUP($A11,'Return Data'!$B$7:$R$2292,16,0)</f>
        <v>7.9760999999999997</v>
      </c>
      <c r="S11" s="62">
        <f t="shared" si="7"/>
        <v>2</v>
      </c>
    </row>
    <row r="12" spans="1:19" x14ac:dyDescent="0.3">
      <c r="A12" s="77" t="s">
        <v>564</v>
      </c>
      <c r="B12" s="59">
        <f>VLOOKUP($A12,'Return Data'!$B$7:$R$2292,3,0)</f>
        <v>44827</v>
      </c>
      <c r="C12" s="60">
        <f>VLOOKUP($A12,'Return Data'!$B$7:$R$2292,4,0)</f>
        <v>18.3535</v>
      </c>
      <c r="D12" s="60">
        <f>VLOOKUP($A12,'Return Data'!$B$7:$R$2292,9,0)</f>
        <v>-3.0266000000000002</v>
      </c>
      <c r="E12" s="61">
        <f t="shared" si="0"/>
        <v>16</v>
      </c>
      <c r="F12" s="60">
        <f>VLOOKUP($A12,'Return Data'!$B$7:$R$2292,10,0)</f>
        <v>4.6694000000000004</v>
      </c>
      <c r="G12" s="61">
        <f t="shared" si="1"/>
        <v>14</v>
      </c>
      <c r="H12" s="60">
        <f>VLOOKUP($A12,'Return Data'!$B$7:$R$2292,11,0)</f>
        <v>1.425</v>
      </c>
      <c r="I12" s="61">
        <f t="shared" si="2"/>
        <v>12</v>
      </c>
      <c r="J12" s="60">
        <f>VLOOKUP($A12,'Return Data'!$B$7:$R$2292,12,0)</f>
        <v>2.0922000000000001</v>
      </c>
      <c r="K12" s="61">
        <f t="shared" si="3"/>
        <v>10</v>
      </c>
      <c r="L12" s="60">
        <f>VLOOKUP($A12,'Return Data'!$B$7:$R$2292,13,0)</f>
        <v>2.0211000000000001</v>
      </c>
      <c r="M12" s="61">
        <f t="shared" si="4"/>
        <v>10</v>
      </c>
      <c r="N12" s="60">
        <f>VLOOKUP($A12,'Return Data'!$B$7:$R$2292,17,0)</f>
        <v>3.7479</v>
      </c>
      <c r="O12" s="61">
        <f t="shared" si="5"/>
        <v>9</v>
      </c>
      <c r="P12" s="60">
        <f>VLOOKUP($A12,'Return Data'!$B$7:$R$2292,14,0)</f>
        <v>5.6467999999999998</v>
      </c>
      <c r="Q12" s="61">
        <f t="shared" si="6"/>
        <v>12</v>
      </c>
      <c r="R12" s="60">
        <f>VLOOKUP($A12,'Return Data'!$B$7:$R$2292,16,0)</f>
        <v>7.4790000000000001</v>
      </c>
      <c r="S12" s="62">
        <f t="shared" si="7"/>
        <v>10</v>
      </c>
    </row>
    <row r="13" spans="1:19" x14ac:dyDescent="0.3">
      <c r="A13" s="77" t="s">
        <v>567</v>
      </c>
      <c r="B13" s="59">
        <f>VLOOKUP($A13,'Return Data'!$B$7:$R$2292,3,0)</f>
        <v>44827</v>
      </c>
      <c r="C13" s="60">
        <f>VLOOKUP($A13,'Return Data'!$B$7:$R$2292,4,0)</f>
        <v>18.800999999999998</v>
      </c>
      <c r="D13" s="60">
        <f>VLOOKUP($A13,'Return Data'!$B$7:$R$2292,9,0)</f>
        <v>2.0828000000000002</v>
      </c>
      <c r="E13" s="61">
        <f t="shared" si="0"/>
        <v>4</v>
      </c>
      <c r="F13" s="60">
        <f>VLOOKUP($A13,'Return Data'!$B$7:$R$2292,10,0)</f>
        <v>5.2903000000000002</v>
      </c>
      <c r="G13" s="61">
        <f t="shared" si="1"/>
        <v>7</v>
      </c>
      <c r="H13" s="60">
        <f>VLOOKUP($A13,'Return Data'!$B$7:$R$2292,11,0)</f>
        <v>1.9681</v>
      </c>
      <c r="I13" s="61">
        <f t="shared" si="2"/>
        <v>8</v>
      </c>
      <c r="J13" s="60">
        <f>VLOOKUP($A13,'Return Data'!$B$7:$R$2292,12,0)</f>
        <v>2.2677</v>
      </c>
      <c r="K13" s="61">
        <f t="shared" si="3"/>
        <v>8</v>
      </c>
      <c r="L13" s="60">
        <f>VLOOKUP($A13,'Return Data'!$B$7:$R$2292,13,0)</f>
        <v>2.2938999999999998</v>
      </c>
      <c r="M13" s="61">
        <f t="shared" si="4"/>
        <v>8</v>
      </c>
      <c r="N13" s="60">
        <f>VLOOKUP($A13,'Return Data'!$B$7:$R$2292,17,0)</f>
        <v>4.0422000000000002</v>
      </c>
      <c r="O13" s="61">
        <f t="shared" si="5"/>
        <v>5</v>
      </c>
      <c r="P13" s="60">
        <f>VLOOKUP($A13,'Return Data'!$B$7:$R$2292,14,0)</f>
        <v>6.1340000000000003</v>
      </c>
      <c r="Q13" s="61">
        <f t="shared" si="6"/>
        <v>7</v>
      </c>
      <c r="R13" s="60">
        <f>VLOOKUP($A13,'Return Data'!$B$7:$R$2292,16,0)</f>
        <v>7.7088000000000001</v>
      </c>
      <c r="S13" s="62">
        <f t="shared" si="7"/>
        <v>6</v>
      </c>
    </row>
    <row r="14" spans="1:19" x14ac:dyDescent="0.3">
      <c r="A14" s="77" t="s">
        <v>568</v>
      </c>
      <c r="B14" s="59">
        <f>VLOOKUP($A14,'Return Data'!$B$7:$R$2292,3,0)</f>
        <v>44827</v>
      </c>
      <c r="C14" s="60">
        <f>VLOOKUP($A14,'Return Data'!$B$7:$R$2292,4,0)</f>
        <v>26.6295</v>
      </c>
      <c r="D14" s="60">
        <f>VLOOKUP($A14,'Return Data'!$B$7:$R$2292,9,0)</f>
        <v>6.0709</v>
      </c>
      <c r="E14" s="61">
        <f t="shared" si="0"/>
        <v>1</v>
      </c>
      <c r="F14" s="60">
        <f>VLOOKUP($A14,'Return Data'!$B$7:$R$2292,10,0)</f>
        <v>7.5839999999999996</v>
      </c>
      <c r="G14" s="61">
        <f t="shared" si="1"/>
        <v>3</v>
      </c>
      <c r="H14" s="60">
        <f>VLOOKUP($A14,'Return Data'!$B$7:$R$2292,11,0)</f>
        <v>4.1974999999999998</v>
      </c>
      <c r="I14" s="61">
        <f t="shared" si="2"/>
        <v>2</v>
      </c>
      <c r="J14" s="60">
        <f>VLOOKUP($A14,'Return Data'!$B$7:$R$2292,12,0)</f>
        <v>3.4281000000000001</v>
      </c>
      <c r="K14" s="61">
        <f t="shared" si="3"/>
        <v>3</v>
      </c>
      <c r="L14" s="60">
        <f>VLOOKUP($A14,'Return Data'!$B$7:$R$2292,13,0)</f>
        <v>3.1983000000000001</v>
      </c>
      <c r="M14" s="61">
        <f t="shared" si="4"/>
        <v>3</v>
      </c>
      <c r="N14" s="60">
        <f>VLOOKUP($A14,'Return Data'!$B$7:$R$2292,17,0)</f>
        <v>4.7073999999999998</v>
      </c>
      <c r="O14" s="61">
        <f t="shared" si="5"/>
        <v>2</v>
      </c>
      <c r="P14" s="60">
        <f>VLOOKUP($A14,'Return Data'!$B$7:$R$2292,14,0)</f>
        <v>6.2504999999999997</v>
      </c>
      <c r="Q14" s="61">
        <f t="shared" si="6"/>
        <v>3</v>
      </c>
      <c r="R14" s="60">
        <f>VLOOKUP($A14,'Return Data'!$B$7:$R$2292,16,0)</f>
        <v>7.9949000000000003</v>
      </c>
      <c r="S14" s="62">
        <f t="shared" si="7"/>
        <v>1</v>
      </c>
    </row>
    <row r="15" spans="1:19" x14ac:dyDescent="0.3">
      <c r="A15" s="77" t="s">
        <v>571</v>
      </c>
      <c r="B15" s="59">
        <f>VLOOKUP($A15,'Return Data'!$B$7:$R$2292,3,0)</f>
        <v>44827</v>
      </c>
      <c r="C15" s="60">
        <f>VLOOKUP($A15,'Return Data'!$B$7:$R$2292,4,0)</f>
        <v>20.231100000000001</v>
      </c>
      <c r="D15" s="60">
        <f>VLOOKUP($A15,'Return Data'!$B$7:$R$2292,9,0)</f>
        <v>3.1394000000000002</v>
      </c>
      <c r="E15" s="61">
        <f t="shared" si="0"/>
        <v>3</v>
      </c>
      <c r="F15" s="60">
        <f>VLOOKUP($A15,'Return Data'!$B$7:$R$2292,10,0)</f>
        <v>4.8112000000000004</v>
      </c>
      <c r="G15" s="61">
        <f t="shared" si="1"/>
        <v>11</v>
      </c>
      <c r="H15" s="60">
        <f>VLOOKUP($A15,'Return Data'!$B$7:$R$2292,11,0)</f>
        <v>2.4247000000000001</v>
      </c>
      <c r="I15" s="61">
        <f t="shared" si="2"/>
        <v>4</v>
      </c>
      <c r="J15" s="60">
        <f>VLOOKUP($A15,'Return Data'!$B$7:$R$2292,12,0)</f>
        <v>2.8557000000000001</v>
      </c>
      <c r="K15" s="61">
        <f t="shared" si="3"/>
        <v>4</v>
      </c>
      <c r="L15" s="60">
        <f>VLOOKUP($A15,'Return Data'!$B$7:$R$2292,13,0)</f>
        <v>2.6095000000000002</v>
      </c>
      <c r="M15" s="61">
        <f t="shared" si="4"/>
        <v>5</v>
      </c>
      <c r="N15" s="60">
        <f>VLOOKUP($A15,'Return Data'!$B$7:$R$2292,17,0)</f>
        <v>3.8841999999999999</v>
      </c>
      <c r="O15" s="61">
        <f t="shared" si="5"/>
        <v>6</v>
      </c>
      <c r="P15" s="60">
        <f>VLOOKUP($A15,'Return Data'!$B$7:$R$2292,14,0)</f>
        <v>6.2343000000000002</v>
      </c>
      <c r="Q15" s="61">
        <f t="shared" si="6"/>
        <v>4</v>
      </c>
      <c r="R15" s="60">
        <f>VLOOKUP($A15,'Return Data'!$B$7:$R$2292,16,0)</f>
        <v>7.6546000000000003</v>
      </c>
      <c r="S15" s="62">
        <f t="shared" si="7"/>
        <v>7</v>
      </c>
    </row>
    <row r="16" spans="1:19" x14ac:dyDescent="0.3">
      <c r="A16" s="77" t="s">
        <v>574</v>
      </c>
      <c r="B16" s="59">
        <f>VLOOKUP($A16,'Return Data'!$B$7:$R$2292,3,0)</f>
        <v>44827</v>
      </c>
      <c r="C16" s="60">
        <f>VLOOKUP($A16,'Return Data'!$B$7:$R$2292,4,0)</f>
        <v>1851.3791000000001</v>
      </c>
      <c r="D16" s="60">
        <f>VLOOKUP($A16,'Return Data'!$B$7:$R$2292,9,0)</f>
        <v>-1.3685</v>
      </c>
      <c r="E16" s="61">
        <f t="shared" si="0"/>
        <v>11</v>
      </c>
      <c r="F16" s="60">
        <f>VLOOKUP($A16,'Return Data'!$B$7:$R$2292,10,0)</f>
        <v>4.6742999999999997</v>
      </c>
      <c r="G16" s="61">
        <f t="shared" si="1"/>
        <v>13</v>
      </c>
      <c r="H16" s="60">
        <f>VLOOKUP($A16,'Return Data'!$B$7:$R$2292,11,0)</f>
        <v>-1.9891000000000001</v>
      </c>
      <c r="I16" s="61">
        <f t="shared" si="2"/>
        <v>19</v>
      </c>
      <c r="J16" s="60">
        <f>VLOOKUP($A16,'Return Data'!$B$7:$R$2292,12,0)</f>
        <v>-1.2013</v>
      </c>
      <c r="K16" s="61">
        <f t="shared" si="3"/>
        <v>20</v>
      </c>
      <c r="L16" s="60">
        <f>VLOOKUP($A16,'Return Data'!$B$7:$R$2292,13,0)</f>
        <v>-0.61929999999999996</v>
      </c>
      <c r="M16" s="61">
        <f t="shared" si="4"/>
        <v>20</v>
      </c>
      <c r="N16" s="60">
        <f>VLOOKUP($A16,'Return Data'!$B$7:$R$2292,17,0)</f>
        <v>2.4533</v>
      </c>
      <c r="O16" s="61">
        <f t="shared" si="5"/>
        <v>17</v>
      </c>
      <c r="P16" s="60">
        <f>VLOOKUP($A16,'Return Data'!$B$7:$R$2292,14,0)</f>
        <v>4.6569000000000003</v>
      </c>
      <c r="Q16" s="61">
        <f t="shared" si="6"/>
        <v>17</v>
      </c>
      <c r="R16" s="60">
        <f>VLOOKUP($A16,'Return Data'!$B$7:$R$2292,16,0)</f>
        <v>6.5281000000000002</v>
      </c>
      <c r="S16" s="62">
        <f t="shared" si="7"/>
        <v>17</v>
      </c>
    </row>
    <row r="17" spans="1:19" x14ac:dyDescent="0.3">
      <c r="A17" s="77" t="s">
        <v>576</v>
      </c>
      <c r="B17" s="59">
        <f>VLOOKUP($A17,'Return Data'!$B$7:$R$2292,3,0)</f>
        <v>44827</v>
      </c>
      <c r="C17" s="60">
        <f>VLOOKUP($A17,'Return Data'!$B$7:$R$2292,4,0)</f>
        <v>53.252299999999998</v>
      </c>
      <c r="D17" s="60">
        <f>VLOOKUP($A17,'Return Data'!$B$7:$R$2292,9,0)</f>
        <v>1.94</v>
      </c>
      <c r="E17" s="61">
        <f t="shared" si="0"/>
        <v>5</v>
      </c>
      <c r="F17" s="60">
        <f>VLOOKUP($A17,'Return Data'!$B$7:$R$2292,10,0)</f>
        <v>6.3646000000000003</v>
      </c>
      <c r="G17" s="61">
        <f t="shared" si="1"/>
        <v>4</v>
      </c>
      <c r="H17" s="60">
        <f>VLOOKUP($A17,'Return Data'!$B$7:$R$2292,11,0)</f>
        <v>2.1215000000000002</v>
      </c>
      <c r="I17" s="61">
        <f t="shared" si="2"/>
        <v>7</v>
      </c>
      <c r="J17" s="60">
        <f>VLOOKUP($A17,'Return Data'!$B$7:$R$2292,12,0)</f>
        <v>2.3184999999999998</v>
      </c>
      <c r="K17" s="61">
        <f t="shared" si="3"/>
        <v>7</v>
      </c>
      <c r="L17" s="60">
        <f>VLOOKUP($A17,'Return Data'!$B$7:$R$2292,13,0)</f>
        <v>2.3742000000000001</v>
      </c>
      <c r="M17" s="61">
        <f t="shared" si="4"/>
        <v>7</v>
      </c>
      <c r="N17" s="60">
        <f>VLOOKUP($A17,'Return Data'!$B$7:$R$2292,17,0)</f>
        <v>4.1242000000000001</v>
      </c>
      <c r="O17" s="61">
        <f t="shared" si="5"/>
        <v>4</v>
      </c>
      <c r="P17" s="60">
        <f>VLOOKUP($A17,'Return Data'!$B$7:$R$2292,14,0)</f>
        <v>6.2270000000000003</v>
      </c>
      <c r="Q17" s="61">
        <f t="shared" si="6"/>
        <v>5</v>
      </c>
      <c r="R17" s="60">
        <f>VLOOKUP($A17,'Return Data'!$B$7:$R$2292,16,0)</f>
        <v>7.2956000000000003</v>
      </c>
      <c r="S17" s="62">
        <f t="shared" si="7"/>
        <v>13</v>
      </c>
    </row>
    <row r="18" spans="1:19" x14ac:dyDescent="0.3">
      <c r="A18" s="77" t="s">
        <v>579</v>
      </c>
      <c r="B18" s="59">
        <f>VLOOKUP($A18,'Return Data'!$B$7:$R$2292,3,0)</f>
        <v>44827</v>
      </c>
      <c r="C18" s="60">
        <f>VLOOKUP($A18,'Return Data'!$B$7:$R$2292,4,0)</f>
        <v>19.928100000000001</v>
      </c>
      <c r="D18" s="60">
        <f>VLOOKUP($A18,'Return Data'!$B$7:$R$2292,9,0)</f>
        <v>-8.3946000000000005</v>
      </c>
      <c r="E18" s="61">
        <f t="shared" si="0"/>
        <v>20</v>
      </c>
      <c r="F18" s="60">
        <f>VLOOKUP($A18,'Return Data'!$B$7:$R$2292,10,0)</f>
        <v>4.3921000000000001</v>
      </c>
      <c r="G18" s="61">
        <f t="shared" si="1"/>
        <v>15</v>
      </c>
      <c r="H18" s="60">
        <f>VLOOKUP($A18,'Return Data'!$B$7:$R$2292,11,0)</f>
        <v>-2.3849</v>
      </c>
      <c r="I18" s="61">
        <f t="shared" si="2"/>
        <v>20</v>
      </c>
      <c r="J18" s="60">
        <f>VLOOKUP($A18,'Return Data'!$B$7:$R$2292,12,0)</f>
        <v>-0.33339999999999997</v>
      </c>
      <c r="K18" s="61">
        <f t="shared" si="3"/>
        <v>19</v>
      </c>
      <c r="L18" s="60">
        <f>VLOOKUP($A18,'Return Data'!$B$7:$R$2292,13,0)</f>
        <v>3.1099999999999999E-2</v>
      </c>
      <c r="M18" s="61">
        <f t="shared" si="4"/>
        <v>19</v>
      </c>
      <c r="N18" s="60">
        <f>VLOOKUP($A18,'Return Data'!$B$7:$R$2292,17,0)</f>
        <v>2.6023999999999998</v>
      </c>
      <c r="O18" s="61">
        <f t="shared" si="5"/>
        <v>16</v>
      </c>
      <c r="P18" s="60">
        <f>VLOOKUP($A18,'Return Data'!$B$7:$R$2292,14,0)</f>
        <v>5.1435000000000004</v>
      </c>
      <c r="Q18" s="61">
        <f t="shared" si="6"/>
        <v>14</v>
      </c>
      <c r="R18" s="60">
        <f>VLOOKUP($A18,'Return Data'!$B$7:$R$2292,16,0)</f>
        <v>4.6981000000000002</v>
      </c>
      <c r="S18" s="62">
        <f t="shared" si="7"/>
        <v>20</v>
      </c>
    </row>
    <row r="19" spans="1:19" x14ac:dyDescent="0.3">
      <c r="A19" s="77" t="s">
        <v>580</v>
      </c>
      <c r="B19" s="59">
        <f>VLOOKUP($A19,'Return Data'!$B$7:$R$2292,3,0)</f>
        <v>44827</v>
      </c>
      <c r="C19" s="60">
        <f>VLOOKUP($A19,'Return Data'!$B$7:$R$2292,4,0)</f>
        <v>28.508900000000001</v>
      </c>
      <c r="D19" s="60">
        <f>VLOOKUP($A19,'Return Data'!$B$7:$R$2292,9,0)</f>
        <v>-2.4933999999999998</v>
      </c>
      <c r="E19" s="61">
        <f t="shared" si="0"/>
        <v>12</v>
      </c>
      <c r="F19" s="60">
        <f>VLOOKUP($A19,'Return Data'!$B$7:$R$2292,10,0)</f>
        <v>2.9624999999999999</v>
      </c>
      <c r="G19" s="61">
        <f t="shared" si="1"/>
        <v>20</v>
      </c>
      <c r="H19" s="60">
        <f>VLOOKUP($A19,'Return Data'!$B$7:$R$2292,11,0)</f>
        <v>1.5597000000000001</v>
      </c>
      <c r="I19" s="61">
        <f t="shared" si="2"/>
        <v>11</v>
      </c>
      <c r="J19" s="60">
        <f>VLOOKUP($A19,'Return Data'!$B$7:$R$2292,12,0)</f>
        <v>2.0270000000000001</v>
      </c>
      <c r="K19" s="61">
        <f t="shared" si="3"/>
        <v>12</v>
      </c>
      <c r="L19" s="60">
        <f>VLOOKUP($A19,'Return Data'!$B$7:$R$2292,13,0)</f>
        <v>1.8794</v>
      </c>
      <c r="M19" s="61">
        <f t="shared" si="4"/>
        <v>14</v>
      </c>
      <c r="N19" s="60">
        <f>VLOOKUP($A19,'Return Data'!$B$7:$R$2292,17,0)</f>
        <v>2.9689000000000001</v>
      </c>
      <c r="O19" s="61">
        <f t="shared" si="5"/>
        <v>14</v>
      </c>
      <c r="P19" s="60">
        <f>VLOOKUP($A19,'Return Data'!$B$7:$R$2292,14,0)</f>
        <v>4.8684000000000003</v>
      </c>
      <c r="Q19" s="61">
        <f t="shared" si="6"/>
        <v>15</v>
      </c>
      <c r="R19" s="60">
        <f>VLOOKUP($A19,'Return Data'!$B$7:$R$2292,16,0)</f>
        <v>7.0734000000000004</v>
      </c>
      <c r="S19" s="62">
        <f t="shared" si="7"/>
        <v>14</v>
      </c>
    </row>
    <row r="20" spans="1:19" x14ac:dyDescent="0.3">
      <c r="A20" s="77" t="s">
        <v>582</v>
      </c>
      <c r="B20" s="59">
        <f>VLOOKUP($A20,'Return Data'!$B$7:$R$2292,3,0)</f>
        <v>44827</v>
      </c>
      <c r="C20" s="60">
        <f>VLOOKUP($A20,'Return Data'!$B$7:$R$2292,4,0)</f>
        <v>16.939900000000002</v>
      </c>
      <c r="D20" s="60">
        <f>VLOOKUP($A20,'Return Data'!$B$7:$R$2292,9,0)</f>
        <v>9.7299999999999998E-2</v>
      </c>
      <c r="E20" s="61">
        <f t="shared" si="0"/>
        <v>8</v>
      </c>
      <c r="F20" s="60">
        <f>VLOOKUP($A20,'Return Data'!$B$7:$R$2292,10,0)</f>
        <v>5.1866000000000003</v>
      </c>
      <c r="G20" s="61">
        <f t="shared" si="1"/>
        <v>9</v>
      </c>
      <c r="H20" s="60">
        <f>VLOOKUP($A20,'Return Data'!$B$7:$R$2292,11,0)</f>
        <v>1.3190999999999999</v>
      </c>
      <c r="I20" s="61">
        <f t="shared" si="2"/>
        <v>13</v>
      </c>
      <c r="J20" s="60">
        <f>VLOOKUP($A20,'Return Data'!$B$7:$R$2292,12,0)</f>
        <v>1.98</v>
      </c>
      <c r="K20" s="61">
        <f t="shared" si="3"/>
        <v>13</v>
      </c>
      <c r="L20" s="60">
        <f>VLOOKUP($A20,'Return Data'!$B$7:$R$2292,13,0)</f>
        <v>1.9843</v>
      </c>
      <c r="M20" s="61">
        <f t="shared" si="4"/>
        <v>11</v>
      </c>
      <c r="N20" s="60">
        <f>VLOOKUP($A20,'Return Data'!$B$7:$R$2292,17,0)</f>
        <v>3.8529</v>
      </c>
      <c r="O20" s="61">
        <f t="shared" si="5"/>
        <v>8</v>
      </c>
      <c r="P20" s="60">
        <f>VLOOKUP($A20,'Return Data'!$B$7:$R$2292,14,0)</f>
        <v>6.1238999999999999</v>
      </c>
      <c r="Q20" s="61">
        <f t="shared" si="6"/>
        <v>8</v>
      </c>
      <c r="R20" s="60">
        <f>VLOOKUP($A20,'Return Data'!$B$7:$R$2292,16,0)</f>
        <v>7.4196</v>
      </c>
      <c r="S20" s="62">
        <f t="shared" si="7"/>
        <v>11</v>
      </c>
    </row>
    <row r="21" spans="1:19" x14ac:dyDescent="0.3">
      <c r="A21" s="77" t="s">
        <v>584</v>
      </c>
      <c r="B21" s="59">
        <f>VLOOKUP($A21,'Return Data'!$B$7:$R$2292,3,0)</f>
        <v>44827</v>
      </c>
      <c r="C21" s="60">
        <f>VLOOKUP($A21,'Return Data'!$B$7:$R$2292,4,0)</f>
        <v>19.967500000000001</v>
      </c>
      <c r="D21" s="60">
        <f>VLOOKUP($A21,'Return Data'!$B$7:$R$2292,9,0)</f>
        <v>-2.9175</v>
      </c>
      <c r="E21" s="61">
        <f t="shared" si="0"/>
        <v>15</v>
      </c>
      <c r="F21" s="60">
        <f>VLOOKUP($A21,'Return Data'!$B$7:$R$2292,10,0)</f>
        <v>3.4592999999999998</v>
      </c>
      <c r="G21" s="61">
        <f t="shared" si="1"/>
        <v>18</v>
      </c>
      <c r="H21" s="60">
        <f>VLOOKUP($A21,'Return Data'!$B$7:$R$2292,11,0)</f>
        <v>1.6347</v>
      </c>
      <c r="I21" s="61">
        <f t="shared" si="2"/>
        <v>10</v>
      </c>
      <c r="J21" s="60">
        <f>VLOOKUP($A21,'Return Data'!$B$7:$R$2292,12,0)</f>
        <v>2.0415999999999999</v>
      </c>
      <c r="K21" s="61">
        <f t="shared" si="3"/>
        <v>11</v>
      </c>
      <c r="L21" s="60">
        <f>VLOOKUP($A21,'Return Data'!$B$7:$R$2292,13,0)</f>
        <v>1.9040999999999999</v>
      </c>
      <c r="M21" s="61">
        <f t="shared" si="4"/>
        <v>12</v>
      </c>
      <c r="N21" s="60">
        <f>VLOOKUP($A21,'Return Data'!$B$7:$R$2292,17,0)</f>
        <v>3.6863999999999999</v>
      </c>
      <c r="O21" s="61">
        <f t="shared" si="5"/>
        <v>11</v>
      </c>
      <c r="P21" s="60">
        <f>VLOOKUP($A21,'Return Data'!$B$7:$R$2292,14,0)</f>
        <v>5.8194999999999997</v>
      </c>
      <c r="Q21" s="61">
        <f t="shared" si="6"/>
        <v>10</v>
      </c>
      <c r="R21" s="60">
        <f>VLOOKUP($A21,'Return Data'!$B$7:$R$2292,16,0)</f>
        <v>7.5091000000000001</v>
      </c>
      <c r="S21" s="62">
        <f t="shared" si="7"/>
        <v>8</v>
      </c>
    </row>
    <row r="22" spans="1:19" x14ac:dyDescent="0.3">
      <c r="A22" s="77" t="s">
        <v>587</v>
      </c>
      <c r="B22" s="59">
        <f>VLOOKUP($A22,'Return Data'!$B$7:$R$2292,3,0)</f>
        <v>44827</v>
      </c>
      <c r="C22" s="60">
        <f>VLOOKUP($A22,'Return Data'!$B$7:$R$2292,4,0)</f>
        <v>2553.6459</v>
      </c>
      <c r="D22" s="60">
        <f>VLOOKUP($A22,'Return Data'!$B$7:$R$2292,9,0)</f>
        <v>-0.12540000000000001</v>
      </c>
      <c r="E22" s="61">
        <f t="shared" si="0"/>
        <v>9</v>
      </c>
      <c r="F22" s="60">
        <f>VLOOKUP($A22,'Return Data'!$B$7:$R$2292,10,0)</f>
        <v>3.9598</v>
      </c>
      <c r="G22" s="61">
        <f t="shared" si="1"/>
        <v>17</v>
      </c>
      <c r="H22" s="60">
        <f>VLOOKUP($A22,'Return Data'!$B$7:$R$2292,11,0)</f>
        <v>0.81710000000000005</v>
      </c>
      <c r="I22" s="61">
        <f t="shared" si="2"/>
        <v>15</v>
      </c>
      <c r="J22" s="60">
        <f>VLOOKUP($A22,'Return Data'!$B$7:$R$2292,12,0)</f>
        <v>1.6383000000000001</v>
      </c>
      <c r="K22" s="61">
        <f t="shared" si="3"/>
        <v>16</v>
      </c>
      <c r="L22" s="60">
        <f>VLOOKUP($A22,'Return Data'!$B$7:$R$2292,13,0)</f>
        <v>1.425</v>
      </c>
      <c r="M22" s="61">
        <f t="shared" si="4"/>
        <v>17</v>
      </c>
      <c r="N22" s="60">
        <f>VLOOKUP($A22,'Return Data'!$B$7:$R$2292,17,0)</f>
        <v>3.2311000000000001</v>
      </c>
      <c r="O22" s="61">
        <f t="shared" si="5"/>
        <v>13</v>
      </c>
      <c r="P22" s="60">
        <f>VLOOKUP($A22,'Return Data'!$B$7:$R$2292,14,0)</f>
        <v>5.4814999999999996</v>
      </c>
      <c r="Q22" s="61">
        <f t="shared" si="6"/>
        <v>13</v>
      </c>
      <c r="R22" s="60">
        <f>VLOOKUP($A22,'Return Data'!$B$7:$R$2292,16,0)</f>
        <v>7.4993999999999996</v>
      </c>
      <c r="S22" s="62">
        <f t="shared" si="7"/>
        <v>9</v>
      </c>
    </row>
    <row r="23" spans="1:19" x14ac:dyDescent="0.3">
      <c r="A23" s="77" t="s">
        <v>588</v>
      </c>
      <c r="B23" s="59">
        <f>VLOOKUP($A23,'Return Data'!$B$7:$R$2292,3,0)</f>
        <v>44827</v>
      </c>
      <c r="C23" s="60">
        <f>VLOOKUP($A23,'Return Data'!$B$7:$R$2292,4,0)</f>
        <v>35.067399999999999</v>
      </c>
      <c r="D23" s="60">
        <f>VLOOKUP($A23,'Return Data'!$B$7:$R$2292,9,0)</f>
        <v>-2.5329000000000002</v>
      </c>
      <c r="E23" s="61">
        <f t="shared" si="0"/>
        <v>13</v>
      </c>
      <c r="F23" s="60">
        <f>VLOOKUP($A23,'Return Data'!$B$7:$R$2292,10,0)</f>
        <v>4.6935000000000002</v>
      </c>
      <c r="G23" s="61">
        <f t="shared" si="1"/>
        <v>12</v>
      </c>
      <c r="H23" s="60">
        <f>VLOOKUP($A23,'Return Data'!$B$7:$R$2292,11,0)</f>
        <v>0.66520000000000001</v>
      </c>
      <c r="I23" s="61">
        <f t="shared" si="2"/>
        <v>16</v>
      </c>
      <c r="J23" s="60">
        <f>VLOOKUP($A23,'Return Data'!$B$7:$R$2292,12,0)</f>
        <v>1.7023999999999999</v>
      </c>
      <c r="K23" s="61">
        <f t="shared" si="3"/>
        <v>15</v>
      </c>
      <c r="L23" s="60">
        <f>VLOOKUP($A23,'Return Data'!$B$7:$R$2292,13,0)</f>
        <v>1.7296</v>
      </c>
      <c r="M23" s="61">
        <f t="shared" si="4"/>
        <v>15</v>
      </c>
      <c r="N23" s="60">
        <f>VLOOKUP($A23,'Return Data'!$B$7:$R$2292,17,0)</f>
        <v>2.7381000000000002</v>
      </c>
      <c r="O23" s="61">
        <f t="shared" si="5"/>
        <v>15</v>
      </c>
      <c r="P23" s="60">
        <f>VLOOKUP($A23,'Return Data'!$B$7:$R$2292,14,0)</f>
        <v>4.7073</v>
      </c>
      <c r="Q23" s="61">
        <f t="shared" si="6"/>
        <v>16</v>
      </c>
      <c r="R23" s="60">
        <f>VLOOKUP($A23,'Return Data'!$B$7:$R$2292,16,0)</f>
        <v>7.3277000000000001</v>
      </c>
      <c r="S23" s="62">
        <f t="shared" si="7"/>
        <v>12</v>
      </c>
    </row>
    <row r="24" spans="1:19" x14ac:dyDescent="0.3">
      <c r="A24" s="77" t="s">
        <v>591</v>
      </c>
      <c r="B24" s="59">
        <f>VLOOKUP($A24,'Return Data'!$B$7:$R$2292,3,0)</f>
        <v>44827</v>
      </c>
      <c r="C24" s="60">
        <f>VLOOKUP($A24,'Return Data'!$B$7:$R$2292,4,0)</f>
        <v>11.773999999999999</v>
      </c>
      <c r="D24" s="60">
        <f>VLOOKUP($A24,'Return Data'!$B$7:$R$2292,9,0)</f>
        <v>0.5302</v>
      </c>
      <c r="E24" s="61">
        <f t="shared" si="0"/>
        <v>6</v>
      </c>
      <c r="F24" s="60">
        <f>VLOOKUP($A24,'Return Data'!$B$7:$R$2292,10,0)</f>
        <v>5.2511000000000001</v>
      </c>
      <c r="G24" s="61">
        <f t="shared" si="1"/>
        <v>8</v>
      </c>
      <c r="H24" s="60">
        <f>VLOOKUP($A24,'Return Data'!$B$7:$R$2292,11,0)</f>
        <v>1.0484</v>
      </c>
      <c r="I24" s="61">
        <f t="shared" si="2"/>
        <v>14</v>
      </c>
      <c r="J24" s="60">
        <f>VLOOKUP($A24,'Return Data'!$B$7:$R$2292,12,0)</f>
        <v>1.7688999999999999</v>
      </c>
      <c r="K24" s="61">
        <f t="shared" si="3"/>
        <v>14</v>
      </c>
      <c r="L24" s="60">
        <f>VLOOKUP($A24,'Return Data'!$B$7:$R$2292,13,0)</f>
        <v>1.8855999999999999</v>
      </c>
      <c r="M24" s="61">
        <f t="shared" si="4"/>
        <v>13</v>
      </c>
      <c r="N24" s="60"/>
      <c r="O24" s="61"/>
      <c r="P24" s="60"/>
      <c r="Q24" s="61"/>
      <c r="R24" s="60">
        <f>VLOOKUP($A24,'Return Data'!$B$7:$R$2292,16,0)</f>
        <v>5.6798000000000002</v>
      </c>
      <c r="S24" s="62">
        <f t="shared" si="7"/>
        <v>19</v>
      </c>
    </row>
    <row r="25" spans="1:19" x14ac:dyDescent="0.3">
      <c r="A25" s="77" t="s">
        <v>593</v>
      </c>
      <c r="B25" s="59">
        <f>VLOOKUP($A25,'Return Data'!$B$7:$R$2292,3,0)</f>
        <v>44827</v>
      </c>
      <c r="C25" s="60">
        <f>VLOOKUP($A25,'Return Data'!$B$7:$R$2292,4,0)</f>
        <v>17.904599999999999</v>
      </c>
      <c r="D25" s="60">
        <f>VLOOKUP($A25,'Return Data'!$B$7:$R$2292,9,0)</f>
        <v>-7.9295999999999998</v>
      </c>
      <c r="E25" s="61">
        <f t="shared" si="0"/>
        <v>19</v>
      </c>
      <c r="F25" s="60">
        <f>VLOOKUP($A25,'Return Data'!$B$7:$R$2292,10,0)</f>
        <v>5.6795999999999998</v>
      </c>
      <c r="G25" s="61">
        <f t="shared" si="1"/>
        <v>5</v>
      </c>
      <c r="H25" s="60">
        <f>VLOOKUP($A25,'Return Data'!$B$7:$R$2292,11,0)</f>
        <v>14.283300000000001</v>
      </c>
      <c r="I25" s="61">
        <f t="shared" si="2"/>
        <v>1</v>
      </c>
      <c r="J25" s="60">
        <f>VLOOKUP($A25,'Return Data'!$B$7:$R$2292,12,0)</f>
        <v>10.886699999999999</v>
      </c>
      <c r="K25" s="61">
        <f t="shared" si="3"/>
        <v>1</v>
      </c>
      <c r="L25" s="60">
        <f>VLOOKUP($A25,'Return Data'!$B$7:$R$2292,13,0)</f>
        <v>8.8173999999999992</v>
      </c>
      <c r="M25" s="61">
        <f t="shared" si="4"/>
        <v>1</v>
      </c>
      <c r="N25" s="60">
        <f>VLOOKUP($A25,'Return Data'!$B$7:$R$2292,17,0)</f>
        <v>6.4173</v>
      </c>
      <c r="O25" s="61">
        <f>RANK(N25,N$8:N$27,0)</f>
        <v>1</v>
      </c>
      <c r="P25" s="60">
        <f>VLOOKUP($A25,'Return Data'!$B$7:$R$2292,14,0)</f>
        <v>6.8026999999999997</v>
      </c>
      <c r="Q25" s="61">
        <f>RANK(P25,P$8:P$27,0)</f>
        <v>2</v>
      </c>
      <c r="R25" s="60">
        <f>VLOOKUP($A25,'Return Data'!$B$7:$R$2292,16,0)</f>
        <v>6.9730999999999996</v>
      </c>
      <c r="S25" s="62">
        <f t="shared" si="7"/>
        <v>15</v>
      </c>
    </row>
    <row r="26" spans="1:19" x14ac:dyDescent="0.3">
      <c r="A26" s="77" t="s">
        <v>692</v>
      </c>
      <c r="B26" s="59">
        <f>VLOOKUP($A26,'Return Data'!$B$7:$R$2292,3,0)</f>
        <v>44827</v>
      </c>
      <c r="C26" s="60">
        <f>VLOOKUP($A26,'Return Data'!$B$7:$R$2292,4,0)</f>
        <v>1187.1202000000001</v>
      </c>
      <c r="D26" s="60">
        <f>VLOOKUP($A26,'Return Data'!$B$7:$R$2292,9,0)</f>
        <v>3.762</v>
      </c>
      <c r="E26" s="61">
        <f t="shared" si="0"/>
        <v>2</v>
      </c>
      <c r="F26" s="60">
        <f>VLOOKUP($A26,'Return Data'!$B$7:$R$2292,10,0)</f>
        <v>5.3883000000000001</v>
      </c>
      <c r="G26" s="61">
        <f t="shared" si="1"/>
        <v>6</v>
      </c>
      <c r="H26" s="60">
        <f>VLOOKUP($A26,'Return Data'!$B$7:$R$2292,11,0)</f>
        <v>3.1156000000000001</v>
      </c>
      <c r="I26" s="61">
        <f t="shared" si="2"/>
        <v>3</v>
      </c>
      <c r="J26" s="60">
        <f>VLOOKUP($A26,'Return Data'!$B$7:$R$2292,12,0)</f>
        <v>3.5788000000000002</v>
      </c>
      <c r="K26" s="61">
        <f t="shared" si="3"/>
        <v>2</v>
      </c>
      <c r="L26" s="60">
        <f>VLOOKUP($A26,'Return Data'!$B$7:$R$2292,13,0)</f>
        <v>3.278</v>
      </c>
      <c r="M26" s="61">
        <f t="shared" ref="M26:M27" si="8">RANK(L26,L$8:L$27,0)</f>
        <v>2</v>
      </c>
      <c r="N26" s="60"/>
      <c r="O26" s="61"/>
      <c r="P26" s="60"/>
      <c r="Q26" s="61"/>
      <c r="R26" s="60">
        <f>VLOOKUP($A26,'Return Data'!$B$7:$R$2292,16,0)</f>
        <v>6.4497999999999998</v>
      </c>
      <c r="S26" s="62">
        <f t="shared" si="7"/>
        <v>18</v>
      </c>
    </row>
    <row r="27" spans="1:19" x14ac:dyDescent="0.3">
      <c r="A27" s="77" t="s">
        <v>693</v>
      </c>
      <c r="B27" s="59">
        <f>VLOOKUP($A27,'Return Data'!$B$7:$R$2292,3,0)</f>
        <v>44827</v>
      </c>
      <c r="C27" s="60">
        <f>VLOOKUP($A27,'Return Data'!$B$7:$R$2292,4,0)</f>
        <v>1202.9847</v>
      </c>
      <c r="D27" s="60">
        <f>VLOOKUP($A27,'Return Data'!$B$7:$R$2292,9,0)</f>
        <v>-4.8323999999999998</v>
      </c>
      <c r="E27" s="61">
        <f t="shared" si="0"/>
        <v>17</v>
      </c>
      <c r="F27" s="60">
        <f>VLOOKUP($A27,'Return Data'!$B$7:$R$2292,10,0)</f>
        <v>10.1195</v>
      </c>
      <c r="G27" s="61">
        <f t="shared" si="1"/>
        <v>1</v>
      </c>
      <c r="H27" s="60">
        <f>VLOOKUP($A27,'Return Data'!$B$7:$R$2292,11,0)</f>
        <v>0.53349999999999997</v>
      </c>
      <c r="I27" s="61">
        <f t="shared" si="2"/>
        <v>17</v>
      </c>
      <c r="J27" s="60">
        <f>VLOOKUP($A27,'Return Data'!$B$7:$R$2292,12,0)</f>
        <v>1.2341</v>
      </c>
      <c r="K27" s="61">
        <f t="shared" si="3"/>
        <v>17</v>
      </c>
      <c r="L27" s="60">
        <f>VLOOKUP($A27,'Return Data'!$B$7:$R$2292,13,0)</f>
        <v>1.7275</v>
      </c>
      <c r="M27" s="61">
        <f t="shared" si="8"/>
        <v>16</v>
      </c>
      <c r="N27" s="60"/>
      <c r="O27" s="61"/>
      <c r="P27" s="60"/>
      <c r="Q27" s="61"/>
      <c r="R27" s="60">
        <f>VLOOKUP($A27,'Return Data'!$B$7:$R$2292,16,0)</f>
        <v>6.9676999999999998</v>
      </c>
      <c r="S27" s="62">
        <f t="shared" si="7"/>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-1.29576</v>
      </c>
      <c r="E29" s="83"/>
      <c r="F29" s="84">
        <f>AVERAGE(F8:F27)</f>
        <v>5.2651549999999991</v>
      </c>
      <c r="G29" s="83"/>
      <c r="H29" s="84">
        <f>AVERAGE(H8:H27)</f>
        <v>1.9537049999999998</v>
      </c>
      <c r="I29" s="83"/>
      <c r="J29" s="84">
        <f>AVERAGE(J8:J27)</f>
        <v>2.3211599999999999</v>
      </c>
      <c r="K29" s="83"/>
      <c r="L29" s="84">
        <f>AVERAGE(L8:L27)</f>
        <v>2.2253250000000002</v>
      </c>
      <c r="M29" s="83"/>
      <c r="N29" s="84">
        <f>AVERAGE(N8:N27)</f>
        <v>3.752888235294118</v>
      </c>
      <c r="O29" s="83"/>
      <c r="P29" s="84">
        <f>AVERAGE(P8:P27)</f>
        <v>5.8152235294117656</v>
      </c>
      <c r="Q29" s="83"/>
      <c r="R29" s="84">
        <f>AVERAGE(R8:R27)</f>
        <v>7.1826650000000001</v>
      </c>
      <c r="S29" s="85"/>
    </row>
    <row r="30" spans="1:19" x14ac:dyDescent="0.3">
      <c r="A30" s="82" t="s">
        <v>28</v>
      </c>
      <c r="B30" s="83"/>
      <c r="C30" s="83"/>
      <c r="D30" s="84">
        <f>MIN(D8:D27)</f>
        <v>-8.3946000000000005</v>
      </c>
      <c r="E30" s="83"/>
      <c r="F30" s="84">
        <f>MIN(F8:F27)</f>
        <v>2.9624999999999999</v>
      </c>
      <c r="G30" s="83"/>
      <c r="H30" s="84">
        <f>MIN(H8:H27)</f>
        <v>-2.3849</v>
      </c>
      <c r="I30" s="83"/>
      <c r="J30" s="84">
        <f>MIN(J8:J27)</f>
        <v>-1.2013</v>
      </c>
      <c r="K30" s="83"/>
      <c r="L30" s="84">
        <f>MIN(L8:L27)</f>
        <v>-0.61929999999999996</v>
      </c>
      <c r="M30" s="83"/>
      <c r="N30" s="84">
        <f>MIN(N8:N27)</f>
        <v>2.4533</v>
      </c>
      <c r="O30" s="83"/>
      <c r="P30" s="84">
        <f>MIN(P8:P27)</f>
        <v>4.6569000000000003</v>
      </c>
      <c r="Q30" s="83"/>
      <c r="R30" s="84">
        <f>MIN(R8:R27)</f>
        <v>4.6981000000000002</v>
      </c>
      <c r="S30" s="85"/>
    </row>
    <row r="31" spans="1:19" ht="15" thickBot="1" x14ac:dyDescent="0.35">
      <c r="A31" s="86" t="s">
        <v>29</v>
      </c>
      <c r="B31" s="87"/>
      <c r="C31" s="87"/>
      <c r="D31" s="88">
        <f>MAX(D8:D27)</f>
        <v>6.0709</v>
      </c>
      <c r="E31" s="87"/>
      <c r="F31" s="88">
        <f>MAX(F8:F27)</f>
        <v>10.1195</v>
      </c>
      <c r="G31" s="87"/>
      <c r="H31" s="88">
        <f>MAX(H8:H27)</f>
        <v>14.283300000000001</v>
      </c>
      <c r="I31" s="87"/>
      <c r="J31" s="88">
        <f>MAX(J8:J27)</f>
        <v>10.886699999999999</v>
      </c>
      <c r="K31" s="87"/>
      <c r="L31" s="88">
        <f>MAX(L8:L27)</f>
        <v>8.8173999999999992</v>
      </c>
      <c r="M31" s="87"/>
      <c r="N31" s="88">
        <f>MAX(N8:N27)</f>
        <v>6.4173</v>
      </c>
      <c r="O31" s="87"/>
      <c r="P31" s="88">
        <f>MAX(P8:P27)</f>
        <v>6.8746</v>
      </c>
      <c r="Q31" s="87"/>
      <c r="R31" s="88">
        <f>MAX(R8:R27)</f>
        <v>7.9949000000000003</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44827</v>
      </c>
      <c r="C8" s="60">
        <f>VLOOKUP($A8,'Return Data'!$B$7:$R$2292,4,0)</f>
        <v>45.213000000000001</v>
      </c>
      <c r="D8" s="60">
        <f>VLOOKUP($A8,'Return Data'!$B$7:$R$2292,9,0)</f>
        <v>-40.762099999999997</v>
      </c>
      <c r="E8" s="61">
        <f>RANK(D8,D$8:D$18,0)</f>
        <v>2</v>
      </c>
      <c r="F8" s="60">
        <f>VLOOKUP($A8,'Return Data'!$B$7:$R$2292,10,0)</f>
        <v>-9.4322999999999997</v>
      </c>
      <c r="G8" s="61">
        <f>RANK(F8,F$8:F$18,0)</f>
        <v>2</v>
      </c>
      <c r="H8" s="60">
        <f>VLOOKUP($A8,'Return Data'!$B$7:$R$2292,11,0)</f>
        <v>-10.5144</v>
      </c>
      <c r="I8" s="61">
        <f>RANK(H8,H$8:H$18,0)</f>
        <v>3</v>
      </c>
      <c r="J8" s="60">
        <f>VLOOKUP($A8,'Return Data'!$B$7:$R$2292,12,0)</f>
        <v>3.0225</v>
      </c>
      <c r="K8" s="61">
        <f>RANK(J8,J$8:J$18,0)</f>
        <v>5</v>
      </c>
      <c r="L8" s="60">
        <f>VLOOKUP($A8,'Return Data'!$B$7:$R$2292,13,0)</f>
        <v>6.1759000000000004</v>
      </c>
      <c r="M8" s="61">
        <f>RANK(L8,L$8:L$18,0)</f>
        <v>5</v>
      </c>
      <c r="N8" s="60">
        <f>VLOOKUP($A8,'Return Data'!$B$7:$R$2292,17,0)</f>
        <v>-1.4189000000000001</v>
      </c>
      <c r="O8" s="61">
        <f>RANK(N8,N$8:N$18,0)</f>
        <v>3</v>
      </c>
      <c r="P8" s="60">
        <f>VLOOKUP($A8,'Return Data'!$B$7:$R$2292,14,0)</f>
        <v>7.7671000000000001</v>
      </c>
      <c r="Q8" s="61">
        <f>RANK(P8,P$8:P$18,0)</f>
        <v>1</v>
      </c>
      <c r="R8" s="60">
        <f>VLOOKUP($A8,'Return Data'!$B$7:$R$2292,16,0)</f>
        <v>6.4173</v>
      </c>
      <c r="S8" s="62">
        <f>RANK(R8,R$8:R$18,0)</f>
        <v>10</v>
      </c>
    </row>
    <row r="9" spans="1:19" x14ac:dyDescent="0.3">
      <c r="A9" s="77" t="s">
        <v>839</v>
      </c>
      <c r="B9" s="59">
        <f>VLOOKUP($A9,'Return Data'!$B$7:$R$2292,3,0)</f>
        <v>44827</v>
      </c>
      <c r="C9" s="60">
        <f>VLOOKUP($A9,'Return Data'!$B$7:$R$2292,4,0)</f>
        <v>42.924700000000001</v>
      </c>
      <c r="D9" s="60">
        <f>VLOOKUP($A9,'Return Data'!$B$7:$R$2292,9,0)</f>
        <v>-40.295699999999997</v>
      </c>
      <c r="E9" s="61">
        <f t="shared" ref="E9:E18" si="0">RANK(D9,D$8:D$18,0)</f>
        <v>1</v>
      </c>
      <c r="F9" s="60">
        <f>VLOOKUP($A9,'Return Data'!$B$7:$R$2292,10,0)</f>
        <v>-9.2881</v>
      </c>
      <c r="G9" s="61">
        <f t="shared" ref="G9:G18" si="1">RANK(F9,F$8:F$18,0)</f>
        <v>1</v>
      </c>
      <c r="H9" s="60">
        <f>VLOOKUP($A9,'Return Data'!$B$7:$R$2292,11,0)</f>
        <v>-10.2453</v>
      </c>
      <c r="I9" s="61">
        <f t="shared" ref="I9:I18" si="2">RANK(H9,H$8:H$18,0)</f>
        <v>1</v>
      </c>
      <c r="J9" s="60">
        <f>VLOOKUP($A9,'Return Data'!$B$7:$R$2292,12,0)</f>
        <v>3.2284999999999999</v>
      </c>
      <c r="K9" s="61">
        <f t="shared" ref="K9:K18" si="3">RANK(J9,J$8:J$18,0)</f>
        <v>2</v>
      </c>
      <c r="L9" s="60">
        <f>VLOOKUP($A9,'Return Data'!$B$7:$R$2292,13,0)</f>
        <v>6.3228999999999997</v>
      </c>
      <c r="M9" s="61">
        <f t="shared" ref="M9:M18" si="4">RANK(L9,L$8:L$18,0)</f>
        <v>2</v>
      </c>
      <c r="N9" s="60">
        <f>VLOOKUP($A9,'Return Data'!$B$7:$R$2292,17,0)</f>
        <v>-1.3290999999999999</v>
      </c>
      <c r="O9" s="61">
        <f t="shared" ref="O9:O18" si="5">RANK(N9,N$8:N$18,0)</f>
        <v>2</v>
      </c>
      <c r="P9" s="60">
        <f>VLOOKUP($A9,'Return Data'!$B$7:$R$2292,14,0)</f>
        <v>7.6520999999999999</v>
      </c>
      <c r="Q9" s="61">
        <f t="shared" ref="Q9:Q18" si="6">RANK(P9,P$8:P$18,0)</f>
        <v>5</v>
      </c>
      <c r="R9" s="60">
        <f>VLOOKUP($A9,'Return Data'!$B$7:$R$2292,16,0)</f>
        <v>6.5220000000000002</v>
      </c>
      <c r="S9" s="62">
        <f t="shared" ref="S9:S18" si="7">RANK(R9,R$8:R$18,0)</f>
        <v>9</v>
      </c>
    </row>
    <row r="10" spans="1:19" x14ac:dyDescent="0.3">
      <c r="A10" s="77" t="s">
        <v>842</v>
      </c>
      <c r="B10" s="59">
        <f>VLOOKUP($A10,'Return Data'!$B$7:$R$2292,3,0)</f>
        <v>44827</v>
      </c>
      <c r="C10" s="60">
        <f>VLOOKUP($A10,'Return Data'!$B$7:$R$2292,4,0)</f>
        <v>44.003100000000003</v>
      </c>
      <c r="D10" s="60">
        <f>VLOOKUP($A10,'Return Data'!$B$7:$R$2292,9,0)</f>
        <v>-41.280299999999997</v>
      </c>
      <c r="E10" s="61">
        <f t="shared" si="0"/>
        <v>5</v>
      </c>
      <c r="F10" s="60">
        <f>VLOOKUP($A10,'Return Data'!$B$7:$R$2292,10,0)</f>
        <v>-9.6586999999999996</v>
      </c>
      <c r="G10" s="61">
        <f t="shared" si="1"/>
        <v>7</v>
      </c>
      <c r="H10" s="60">
        <f>VLOOKUP($A10,'Return Data'!$B$7:$R$2292,11,0)</f>
        <v>-10.6227</v>
      </c>
      <c r="I10" s="61">
        <f t="shared" si="2"/>
        <v>7</v>
      </c>
      <c r="J10" s="60">
        <f>VLOOKUP($A10,'Return Data'!$B$7:$R$2292,12,0)</f>
        <v>2.9401000000000002</v>
      </c>
      <c r="K10" s="61">
        <f t="shared" si="3"/>
        <v>8</v>
      </c>
      <c r="L10" s="60">
        <f>VLOOKUP($A10,'Return Data'!$B$7:$R$2292,13,0)</f>
        <v>6.0777999999999999</v>
      </c>
      <c r="M10" s="61">
        <f t="shared" si="4"/>
        <v>8</v>
      </c>
      <c r="N10" s="60">
        <f>VLOOKUP($A10,'Return Data'!$B$7:$R$2292,17,0)</f>
        <v>-1.5219</v>
      </c>
      <c r="O10" s="61">
        <f t="shared" si="5"/>
        <v>8</v>
      </c>
      <c r="P10" s="60">
        <f>VLOOKUP($A10,'Return Data'!$B$7:$R$2292,14,0)</f>
        <v>7.4739000000000004</v>
      </c>
      <c r="Q10" s="61">
        <f t="shared" si="6"/>
        <v>7</v>
      </c>
      <c r="R10" s="60">
        <f>VLOOKUP($A10,'Return Data'!$B$7:$R$2292,16,0)</f>
        <v>7.6520999999999999</v>
      </c>
      <c r="S10" s="62">
        <f t="shared" si="7"/>
        <v>7</v>
      </c>
    </row>
    <row r="11" spans="1:19" x14ac:dyDescent="0.3">
      <c r="A11" s="77" t="s">
        <v>844</v>
      </c>
      <c r="B11" s="59">
        <f>VLOOKUP($A11,'Return Data'!$B$7:$R$2292,3,0)</f>
        <v>44827</v>
      </c>
      <c r="C11" s="60">
        <f>VLOOKUP($A11,'Return Data'!$B$7:$R$2292,4,0)</f>
        <v>43.960700000000003</v>
      </c>
      <c r="D11" s="60">
        <f>VLOOKUP($A11,'Return Data'!$B$7:$R$2292,9,0)</f>
        <v>-41.146599999999999</v>
      </c>
      <c r="E11" s="61">
        <f t="shared" si="0"/>
        <v>3</v>
      </c>
      <c r="F11" s="60">
        <f>VLOOKUP($A11,'Return Data'!$B$7:$R$2292,10,0)</f>
        <v>-9.5106000000000002</v>
      </c>
      <c r="G11" s="61">
        <f t="shared" si="1"/>
        <v>4</v>
      </c>
      <c r="H11" s="60">
        <f>VLOOKUP($A11,'Return Data'!$B$7:$R$2292,11,0)</f>
        <v>-10.5358</v>
      </c>
      <c r="I11" s="61">
        <f t="shared" si="2"/>
        <v>4</v>
      </c>
      <c r="J11" s="60">
        <f>VLOOKUP($A11,'Return Data'!$B$7:$R$2292,12,0)</f>
        <v>3.0573000000000001</v>
      </c>
      <c r="K11" s="61">
        <f t="shared" si="3"/>
        <v>3</v>
      </c>
      <c r="L11" s="60">
        <f>VLOOKUP($A11,'Return Data'!$B$7:$R$2292,13,0)</f>
        <v>6.2065999999999999</v>
      </c>
      <c r="M11" s="61">
        <f t="shared" si="4"/>
        <v>3</v>
      </c>
      <c r="N11" s="60">
        <f>VLOOKUP($A11,'Return Data'!$B$7:$R$2292,17,0)</f>
        <v>-1.4611000000000001</v>
      </c>
      <c r="O11" s="61">
        <f t="shared" si="5"/>
        <v>5</v>
      </c>
      <c r="P11" s="60">
        <f>VLOOKUP($A11,'Return Data'!$B$7:$R$2292,14,0)</f>
        <v>7.4461000000000004</v>
      </c>
      <c r="Q11" s="61">
        <f t="shared" si="6"/>
        <v>8</v>
      </c>
      <c r="R11" s="60">
        <f>VLOOKUP($A11,'Return Data'!$B$7:$R$2292,16,0)</f>
        <v>7.2198000000000002</v>
      </c>
      <c r="S11" s="62">
        <f t="shared" si="7"/>
        <v>8</v>
      </c>
    </row>
    <row r="12" spans="1:19" x14ac:dyDescent="0.3">
      <c r="A12" s="77" t="s">
        <v>846</v>
      </c>
      <c r="B12" s="59">
        <f>VLOOKUP($A12,'Return Data'!$B$7:$R$2292,3,0)</f>
        <v>44827</v>
      </c>
      <c r="C12" s="60">
        <f>VLOOKUP($A12,'Return Data'!$B$7:$R$2292,4,0)</f>
        <v>4576.6151</v>
      </c>
      <c r="D12" s="60">
        <f>VLOOKUP($A12,'Return Data'!$B$7:$R$2292,9,0)</f>
        <v>-41.556100000000001</v>
      </c>
      <c r="E12" s="61">
        <f t="shared" si="0"/>
        <v>8</v>
      </c>
      <c r="F12" s="60">
        <f>VLOOKUP($A12,'Return Data'!$B$7:$R$2292,10,0)</f>
        <v>-9.5098000000000003</v>
      </c>
      <c r="G12" s="61">
        <f t="shared" si="1"/>
        <v>3</v>
      </c>
      <c r="H12" s="60">
        <f>VLOOKUP($A12,'Return Data'!$B$7:$R$2292,11,0)</f>
        <v>-10.4918</v>
      </c>
      <c r="I12" s="61">
        <f t="shared" si="2"/>
        <v>2</v>
      </c>
      <c r="J12" s="60">
        <f>VLOOKUP($A12,'Return Data'!$B$7:$R$2292,12,0)</f>
        <v>3.2784</v>
      </c>
      <c r="K12" s="61">
        <f t="shared" si="3"/>
        <v>1</v>
      </c>
      <c r="L12" s="60">
        <f>VLOOKUP($A12,'Return Data'!$B$7:$R$2292,13,0)</f>
        <v>6.4736000000000002</v>
      </c>
      <c r="M12" s="61">
        <f t="shared" si="4"/>
        <v>1</v>
      </c>
      <c r="N12" s="60">
        <f>VLOOKUP($A12,'Return Data'!$B$7:$R$2292,17,0)</f>
        <v>-1.2474000000000001</v>
      </c>
      <c r="O12" s="61">
        <f t="shared" si="5"/>
        <v>1</v>
      </c>
      <c r="P12" s="60">
        <f>VLOOKUP($A12,'Return Data'!$B$7:$R$2292,14,0)</f>
        <v>7.6875999999999998</v>
      </c>
      <c r="Q12" s="61">
        <f t="shared" si="6"/>
        <v>3</v>
      </c>
      <c r="R12" s="60">
        <f>VLOOKUP($A12,'Return Data'!$B$7:$R$2292,16,0)</f>
        <v>4.2777000000000003</v>
      </c>
      <c r="S12" s="62">
        <f t="shared" si="7"/>
        <v>11</v>
      </c>
    </row>
    <row r="13" spans="1:19" x14ac:dyDescent="0.3">
      <c r="A13" s="77" t="s">
        <v>848</v>
      </c>
      <c r="B13" s="59">
        <f>VLOOKUP($A13,'Return Data'!$B$7:$R$2292,3,0)</f>
        <v>44827</v>
      </c>
      <c r="C13" s="60">
        <f>VLOOKUP($A13,'Return Data'!$B$7:$R$2292,4,0)</f>
        <v>4461.3638000000001</v>
      </c>
      <c r="D13" s="60">
        <f>VLOOKUP($A13,'Return Data'!$B$7:$R$2292,9,0)</f>
        <v>-41.4495</v>
      </c>
      <c r="E13" s="61">
        <f t="shared" si="0"/>
        <v>7</v>
      </c>
      <c r="F13" s="60">
        <f>VLOOKUP($A13,'Return Data'!$B$7:$R$2292,10,0)</f>
        <v>-9.6559000000000008</v>
      </c>
      <c r="G13" s="61">
        <f t="shared" si="1"/>
        <v>6</v>
      </c>
      <c r="H13" s="60">
        <f>VLOOKUP($A13,'Return Data'!$B$7:$R$2292,11,0)</f>
        <v>-10.5938</v>
      </c>
      <c r="I13" s="61">
        <f t="shared" si="2"/>
        <v>6</v>
      </c>
      <c r="J13" s="60">
        <f>VLOOKUP($A13,'Return Data'!$B$7:$R$2292,12,0)</f>
        <v>3.0333000000000001</v>
      </c>
      <c r="K13" s="61">
        <f t="shared" si="3"/>
        <v>4</v>
      </c>
      <c r="L13" s="60">
        <f>VLOOKUP($A13,'Return Data'!$B$7:$R$2292,13,0)</f>
        <v>6.1891999999999996</v>
      </c>
      <c r="M13" s="61">
        <f t="shared" si="4"/>
        <v>4</v>
      </c>
      <c r="N13" s="60">
        <f>VLOOKUP($A13,'Return Data'!$B$7:$R$2292,17,0)</f>
        <v>-1.4193</v>
      </c>
      <c r="O13" s="61">
        <f t="shared" si="5"/>
        <v>4</v>
      </c>
      <c r="P13" s="60">
        <f>VLOOKUP($A13,'Return Data'!$B$7:$R$2292,14,0)</f>
        <v>7.7394999999999996</v>
      </c>
      <c r="Q13" s="61">
        <f t="shared" si="6"/>
        <v>2</v>
      </c>
      <c r="R13" s="60">
        <f>VLOOKUP($A13,'Return Data'!$B$7:$R$2292,16,0)</f>
        <v>8.0808999999999997</v>
      </c>
      <c r="S13" s="62">
        <f t="shared" si="7"/>
        <v>6</v>
      </c>
    </row>
    <row r="14" spans="1:19" x14ac:dyDescent="0.3">
      <c r="A14" s="77" t="s">
        <v>850</v>
      </c>
      <c r="B14" s="59">
        <f>VLOOKUP($A14,'Return Data'!$B$7:$R$2292,3,0)</f>
        <v>44827</v>
      </c>
      <c r="C14" s="60">
        <f>VLOOKUP($A14,'Return Data'!$B$7:$R$2292,4,0)</f>
        <v>42.951500000000003</v>
      </c>
      <c r="D14" s="60">
        <f>VLOOKUP($A14,'Return Data'!$B$7:$R$2292,9,0)</f>
        <v>-41.173299999999998</v>
      </c>
      <c r="E14" s="61">
        <f t="shared" si="0"/>
        <v>4</v>
      </c>
      <c r="F14" s="60">
        <f>VLOOKUP($A14,'Return Data'!$B$7:$R$2292,10,0)</f>
        <v>-9.6045999999999996</v>
      </c>
      <c r="G14" s="61">
        <f t="shared" si="1"/>
        <v>5</v>
      </c>
      <c r="H14" s="60">
        <f>VLOOKUP($A14,'Return Data'!$B$7:$R$2292,11,0)</f>
        <v>-10.5814</v>
      </c>
      <c r="I14" s="61">
        <f t="shared" si="2"/>
        <v>5</v>
      </c>
      <c r="J14" s="60">
        <f>VLOOKUP($A14,'Return Data'!$B$7:$R$2292,12,0)</f>
        <v>2.9838</v>
      </c>
      <c r="K14" s="61">
        <f t="shared" si="3"/>
        <v>6</v>
      </c>
      <c r="L14" s="60">
        <f>VLOOKUP($A14,'Return Data'!$B$7:$R$2292,13,0)</f>
        <v>6.1223000000000001</v>
      </c>
      <c r="M14" s="61">
        <f t="shared" si="4"/>
        <v>6</v>
      </c>
      <c r="N14" s="60">
        <f>VLOOKUP($A14,'Return Data'!$B$7:$R$2292,17,0)</f>
        <v>-1.4797</v>
      </c>
      <c r="O14" s="61">
        <f t="shared" si="5"/>
        <v>6</v>
      </c>
      <c r="P14" s="60">
        <f>VLOOKUP($A14,'Return Data'!$B$7:$R$2292,14,0)</f>
        <v>7.6261999999999999</v>
      </c>
      <c r="Q14" s="61">
        <f t="shared" si="6"/>
        <v>6</v>
      </c>
      <c r="R14" s="60">
        <f>VLOOKUP($A14,'Return Data'!$B$7:$R$2292,16,0)</f>
        <v>11.0161</v>
      </c>
      <c r="S14" s="62">
        <f t="shared" si="7"/>
        <v>1</v>
      </c>
    </row>
    <row r="15" spans="1:19" x14ac:dyDescent="0.3">
      <c r="A15" s="77" t="s">
        <v>852</v>
      </c>
      <c r="B15" s="59">
        <f>VLOOKUP($A15,'Return Data'!$B$7:$R$2292,3,0)</f>
        <v>44827</v>
      </c>
      <c r="C15" s="60">
        <f>VLOOKUP($A15,'Return Data'!$B$7:$R$2292,4,0)</f>
        <v>42.7789</v>
      </c>
      <c r="D15" s="60">
        <f>VLOOKUP($A15,'Return Data'!$B$7:$R$2292,9,0)</f>
        <v>-41.786900000000003</v>
      </c>
      <c r="E15" s="61">
        <f t="shared" si="0"/>
        <v>9</v>
      </c>
      <c r="F15" s="60">
        <f>VLOOKUP($A15,'Return Data'!$B$7:$R$2292,10,0)</f>
        <v>-9.9441000000000006</v>
      </c>
      <c r="G15" s="61">
        <f t="shared" si="1"/>
        <v>10</v>
      </c>
      <c r="H15" s="60">
        <f>VLOOKUP($A15,'Return Data'!$B$7:$R$2292,11,0)</f>
        <v>-10.870699999999999</v>
      </c>
      <c r="I15" s="61">
        <f t="shared" si="2"/>
        <v>10</v>
      </c>
      <c r="J15" s="60">
        <f>VLOOKUP($A15,'Return Data'!$B$7:$R$2292,12,0)</f>
        <v>2.7881</v>
      </c>
      <c r="K15" s="61">
        <f t="shared" si="3"/>
        <v>10</v>
      </c>
      <c r="L15" s="60">
        <f>VLOOKUP($A15,'Return Data'!$B$7:$R$2292,13,0)</f>
        <v>5.7808000000000002</v>
      </c>
      <c r="M15" s="61">
        <f t="shared" si="4"/>
        <v>10</v>
      </c>
      <c r="N15" s="60">
        <f>VLOOKUP($A15,'Return Data'!$B$7:$R$2292,17,0)</f>
        <v>-1.7506999999999999</v>
      </c>
      <c r="O15" s="61">
        <f t="shared" si="5"/>
        <v>10</v>
      </c>
      <c r="P15" s="60">
        <f>VLOOKUP($A15,'Return Data'!$B$7:$R$2292,14,0)</f>
        <v>7.3735999999999997</v>
      </c>
      <c r="Q15" s="61">
        <f t="shared" si="6"/>
        <v>10</v>
      </c>
      <c r="R15" s="60">
        <f>VLOOKUP($A15,'Return Data'!$B$7:$R$2292,16,0)</f>
        <v>10.188000000000001</v>
      </c>
      <c r="S15" s="62">
        <f t="shared" si="7"/>
        <v>3</v>
      </c>
    </row>
    <row r="16" spans="1:19" x14ac:dyDescent="0.3">
      <c r="A16" s="77" t="s">
        <v>854</v>
      </c>
      <c r="B16" s="59">
        <f>VLOOKUP($A16,'Return Data'!$B$7:$R$2292,3,0)</f>
        <v>44827</v>
      </c>
      <c r="C16" s="60">
        <f>VLOOKUP($A16,'Return Data'!$B$7:$R$2292,4,0)</f>
        <v>42.576300000000003</v>
      </c>
      <c r="D16" s="60">
        <f>VLOOKUP($A16,'Return Data'!$B$7:$R$2292,9,0)</f>
        <v>-41.855200000000004</v>
      </c>
      <c r="E16" s="61">
        <f t="shared" si="0"/>
        <v>10</v>
      </c>
      <c r="F16" s="60">
        <f>VLOOKUP($A16,'Return Data'!$B$7:$R$2292,10,0)</f>
        <v>-9.7802000000000007</v>
      </c>
      <c r="G16" s="61">
        <f t="shared" si="1"/>
        <v>9</v>
      </c>
      <c r="H16" s="60">
        <f>VLOOKUP($A16,'Return Data'!$B$7:$R$2292,11,0)</f>
        <v>-10.8475</v>
      </c>
      <c r="I16" s="61">
        <f t="shared" si="2"/>
        <v>9</v>
      </c>
      <c r="J16" s="60">
        <f>VLOOKUP($A16,'Return Data'!$B$7:$R$2292,12,0)</f>
        <v>2.8212000000000002</v>
      </c>
      <c r="K16" s="61">
        <f t="shared" si="3"/>
        <v>9</v>
      </c>
      <c r="L16" s="60">
        <f>VLOOKUP($A16,'Return Data'!$B$7:$R$2292,13,0)</f>
        <v>5.9537000000000004</v>
      </c>
      <c r="M16" s="61">
        <f t="shared" si="4"/>
        <v>9</v>
      </c>
      <c r="N16" s="60">
        <f>VLOOKUP($A16,'Return Data'!$B$7:$R$2292,17,0)</f>
        <v>-1.6840999999999999</v>
      </c>
      <c r="O16" s="61">
        <f t="shared" si="5"/>
        <v>9</v>
      </c>
      <c r="P16" s="60">
        <f>VLOOKUP($A16,'Return Data'!$B$7:$R$2292,14,0)</f>
        <v>7.3912000000000004</v>
      </c>
      <c r="Q16" s="61">
        <f t="shared" si="6"/>
        <v>9</v>
      </c>
      <c r="R16" s="60">
        <f>VLOOKUP($A16,'Return Data'!$B$7:$R$2292,16,0)</f>
        <v>9.1540999999999997</v>
      </c>
      <c r="S16" s="62">
        <f t="shared" si="7"/>
        <v>4</v>
      </c>
    </row>
    <row r="17" spans="1:19" x14ac:dyDescent="0.3">
      <c r="A17" s="77" t="s">
        <v>2057</v>
      </c>
      <c r="B17" s="59">
        <f>VLOOKUP($A17,'Return Data'!$B$7:$R$2292,3,0)</f>
        <v>44827</v>
      </c>
      <c r="C17" s="60">
        <f>VLOOKUP($A17,'Return Data'!$B$7:$R$2292,4,0)</f>
        <v>44.076700000000002</v>
      </c>
      <c r="D17" s="60">
        <f>VLOOKUP($A17,'Return Data'!$B$7:$R$2292,9,0)</f>
        <v>-41.385399999999997</v>
      </c>
      <c r="E17" s="61">
        <f t="shared" si="0"/>
        <v>6</v>
      </c>
      <c r="F17" s="60">
        <f>VLOOKUP($A17,'Return Data'!$B$7:$R$2292,10,0)</f>
        <v>-9.7064000000000004</v>
      </c>
      <c r="G17" s="61">
        <f t="shared" si="1"/>
        <v>8</v>
      </c>
      <c r="H17" s="60">
        <f>VLOOKUP($A17,'Return Data'!$B$7:$R$2292,11,0)</f>
        <v>-10.6777</v>
      </c>
      <c r="I17" s="61">
        <f t="shared" si="2"/>
        <v>8</v>
      </c>
      <c r="J17" s="60">
        <f>VLOOKUP($A17,'Return Data'!$B$7:$R$2292,12,0)</f>
        <v>2.9432999999999998</v>
      </c>
      <c r="K17" s="61">
        <f t="shared" si="3"/>
        <v>7</v>
      </c>
      <c r="L17" s="60">
        <f>VLOOKUP($A17,'Return Data'!$B$7:$R$2292,13,0)</f>
        <v>6.1134000000000004</v>
      </c>
      <c r="M17" s="61">
        <f t="shared" si="4"/>
        <v>7</v>
      </c>
      <c r="N17" s="60">
        <f>VLOOKUP($A17,'Return Data'!$B$7:$R$2292,17,0)</f>
        <v>-1.4858</v>
      </c>
      <c r="O17" s="61">
        <f t="shared" si="5"/>
        <v>7</v>
      </c>
      <c r="P17" s="60">
        <f>VLOOKUP($A17,'Return Data'!$B$7:$R$2292,14,0)</f>
        <v>7.6528999999999998</v>
      </c>
      <c r="Q17" s="61">
        <f t="shared" si="6"/>
        <v>4</v>
      </c>
      <c r="R17" s="60">
        <f>VLOOKUP($A17,'Return Data'!$B$7:$R$2292,16,0)</f>
        <v>8.6054999999999993</v>
      </c>
      <c r="S17" s="62">
        <f t="shared" si="7"/>
        <v>5</v>
      </c>
    </row>
    <row r="18" spans="1:19" x14ac:dyDescent="0.3">
      <c r="A18" s="77" t="s">
        <v>857</v>
      </c>
      <c r="B18" s="59">
        <f>VLOOKUP($A18,'Return Data'!$B$7:$R$2292,3,0)</f>
        <v>44827</v>
      </c>
      <c r="C18" s="60">
        <f>VLOOKUP($A18,'Return Data'!$B$7:$R$2292,4,0)</f>
        <v>42.793599999999998</v>
      </c>
      <c r="D18" s="60">
        <f>VLOOKUP($A18,'Return Data'!$B$7:$R$2292,9,0)</f>
        <v>-42.540500000000002</v>
      </c>
      <c r="E18" s="61">
        <f t="shared" si="0"/>
        <v>11</v>
      </c>
      <c r="F18" s="60">
        <f>VLOOKUP($A18,'Return Data'!$B$7:$R$2292,10,0)</f>
        <v>-10.3246</v>
      </c>
      <c r="G18" s="61">
        <f t="shared" si="1"/>
        <v>11</v>
      </c>
      <c r="H18" s="60">
        <f>VLOOKUP($A18,'Return Data'!$B$7:$R$2292,11,0)</f>
        <v>-11.3117</v>
      </c>
      <c r="I18" s="61">
        <f t="shared" si="2"/>
        <v>11</v>
      </c>
      <c r="J18" s="60">
        <f>VLOOKUP($A18,'Return Data'!$B$7:$R$2292,12,0)</f>
        <v>2.4954000000000001</v>
      </c>
      <c r="K18" s="61">
        <f t="shared" si="3"/>
        <v>11</v>
      </c>
      <c r="L18" s="60">
        <f>VLOOKUP($A18,'Return Data'!$B$7:$R$2292,13,0)</f>
        <v>5.6851000000000003</v>
      </c>
      <c r="M18" s="61">
        <f t="shared" si="4"/>
        <v>11</v>
      </c>
      <c r="N18" s="60">
        <f>VLOOKUP($A18,'Return Data'!$B$7:$R$2292,17,0)</f>
        <v>-2.0461</v>
      </c>
      <c r="O18" s="61">
        <f t="shared" si="5"/>
        <v>11</v>
      </c>
      <c r="P18" s="60">
        <f>VLOOKUP($A18,'Return Data'!$B$7:$R$2292,14,0)</f>
        <v>7.1071</v>
      </c>
      <c r="Q18" s="61">
        <f t="shared" si="6"/>
        <v>11</v>
      </c>
      <c r="R18" s="60">
        <f>VLOOKUP($A18,'Return Data'!$B$7:$R$2292,16,0)</f>
        <v>10.2591</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-41.384690909090914</v>
      </c>
      <c r="E20" s="83"/>
      <c r="F20" s="84">
        <f>AVERAGE(F8:F18)</f>
        <v>-9.6741181818181818</v>
      </c>
      <c r="G20" s="83"/>
      <c r="H20" s="84">
        <f>AVERAGE(H8:H18)</f>
        <v>-10.662981818181818</v>
      </c>
      <c r="I20" s="83"/>
      <c r="J20" s="84">
        <f>AVERAGE(J8:J18)</f>
        <v>2.9628999999999994</v>
      </c>
      <c r="K20" s="83"/>
      <c r="L20" s="84">
        <f>AVERAGE(L8:L18)</f>
        <v>6.1001181818181811</v>
      </c>
      <c r="M20" s="83"/>
      <c r="N20" s="84">
        <f>AVERAGE(N8:N18)</f>
        <v>-1.5312818181818182</v>
      </c>
      <c r="O20" s="83"/>
      <c r="P20" s="84">
        <f>AVERAGE(P8:P18)</f>
        <v>7.537936363636363</v>
      </c>
      <c r="Q20" s="83"/>
      <c r="R20" s="84">
        <f>AVERAGE(R8:R18)</f>
        <v>8.1265999999999998</v>
      </c>
      <c r="S20" s="85"/>
    </row>
    <row r="21" spans="1:19" x14ac:dyDescent="0.3">
      <c r="A21" s="82" t="s">
        <v>28</v>
      </c>
      <c r="B21" s="83"/>
      <c r="C21" s="83"/>
      <c r="D21" s="84">
        <f>MIN(D8:D18)</f>
        <v>-42.540500000000002</v>
      </c>
      <c r="E21" s="83"/>
      <c r="F21" s="84">
        <f>MIN(F8:F18)</f>
        <v>-10.3246</v>
      </c>
      <c r="G21" s="83"/>
      <c r="H21" s="84">
        <f>MIN(H8:H18)</f>
        <v>-11.3117</v>
      </c>
      <c r="I21" s="83"/>
      <c r="J21" s="84">
        <f>MIN(J8:J18)</f>
        <v>2.4954000000000001</v>
      </c>
      <c r="K21" s="83"/>
      <c r="L21" s="84">
        <f>MIN(L8:L18)</f>
        <v>5.6851000000000003</v>
      </c>
      <c r="M21" s="83"/>
      <c r="N21" s="84">
        <f>MIN(N8:N18)</f>
        <v>-2.0461</v>
      </c>
      <c r="O21" s="83"/>
      <c r="P21" s="84">
        <f>MIN(P8:P18)</f>
        <v>7.1071</v>
      </c>
      <c r="Q21" s="83"/>
      <c r="R21" s="84">
        <f>MIN(R8:R18)</f>
        <v>4.2777000000000003</v>
      </c>
      <c r="S21" s="85"/>
    </row>
    <row r="22" spans="1:19" ht="15" thickBot="1" x14ac:dyDescent="0.35">
      <c r="A22" s="86" t="s">
        <v>29</v>
      </c>
      <c r="B22" s="87"/>
      <c r="C22" s="87"/>
      <c r="D22" s="88">
        <f>MAX(D8:D18)</f>
        <v>-40.295699999999997</v>
      </c>
      <c r="E22" s="87"/>
      <c r="F22" s="88">
        <f>MAX(F8:F18)</f>
        <v>-9.2881</v>
      </c>
      <c r="G22" s="87"/>
      <c r="H22" s="88">
        <f>MAX(H8:H18)</f>
        <v>-10.2453</v>
      </c>
      <c r="I22" s="87"/>
      <c r="J22" s="88">
        <f>MAX(J8:J18)</f>
        <v>3.2784</v>
      </c>
      <c r="K22" s="87"/>
      <c r="L22" s="88">
        <f>MAX(L8:L18)</f>
        <v>6.4736000000000002</v>
      </c>
      <c r="M22" s="87"/>
      <c r="N22" s="88">
        <f>MAX(N8:N18)</f>
        <v>-1.2474000000000001</v>
      </c>
      <c r="O22" s="87"/>
      <c r="P22" s="88">
        <f>MAX(P8:P18)</f>
        <v>7.7671000000000001</v>
      </c>
      <c r="Q22" s="87"/>
      <c r="R22" s="88">
        <f>MAX(R8:R18)</f>
        <v>11.0161</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44827</v>
      </c>
      <c r="C8" s="60">
        <f>VLOOKUP($A8,'Return Data'!$B$7:$R$2292,4,0)</f>
        <v>15.1286</v>
      </c>
      <c r="D8" s="60">
        <f>VLOOKUP($A8,'Return Data'!$B$7:$R$2292,9,0)</f>
        <v>-40.004899999999999</v>
      </c>
      <c r="E8" s="61">
        <f>RANK(D8,D$8:D$18,0)</f>
        <v>10</v>
      </c>
      <c r="F8" s="60">
        <f>VLOOKUP($A8,'Return Data'!$B$7:$R$2292,10,0)</f>
        <v>-9.8733000000000004</v>
      </c>
      <c r="G8" s="61">
        <f>RANK(F8,F$8:F$18,0)</f>
        <v>6</v>
      </c>
      <c r="H8" s="60">
        <f>VLOOKUP($A8,'Return Data'!$B$7:$R$2292,11,0)</f>
        <v>-8.5459999999999994</v>
      </c>
      <c r="I8" s="61">
        <f>RANK(H8,H$8:H$18,0)</f>
        <v>10</v>
      </c>
      <c r="J8" s="60">
        <f>VLOOKUP($A8,'Return Data'!$B$7:$R$2292,12,0)</f>
        <v>2.5457999999999998</v>
      </c>
      <c r="K8" s="61">
        <f>RANK(J8,J$8:J$18,0)</f>
        <v>9</v>
      </c>
      <c r="L8" s="60">
        <f>VLOOKUP($A8,'Return Data'!$B$7:$R$2292,13,0)</f>
        <v>5.6517999999999997</v>
      </c>
      <c r="M8" s="61">
        <f>RANK(L8,L$8:L$18,0)</f>
        <v>8</v>
      </c>
      <c r="N8" s="60">
        <f>VLOOKUP($A8,'Return Data'!$B$7:$R$2292,17,0)</f>
        <v>-1.8507</v>
      </c>
      <c r="O8" s="61">
        <f>RANK(N8,N$8:N$18,0)</f>
        <v>8</v>
      </c>
      <c r="P8" s="60">
        <f>VLOOKUP($A8,'Return Data'!$B$7:$R$2292,14,0)</f>
        <v>8.4313000000000002</v>
      </c>
      <c r="Q8" s="61">
        <f>RANK(P8,P$8:P$18,0)</f>
        <v>9</v>
      </c>
      <c r="R8" s="60">
        <f>VLOOKUP($A8,'Return Data'!$B$7:$R$2292,16,0)</f>
        <v>4.0147000000000004</v>
      </c>
      <c r="S8" s="62">
        <f>RANK(R8,R$8:R$18,0)</f>
        <v>6</v>
      </c>
    </row>
    <row r="9" spans="1:19" x14ac:dyDescent="0.3">
      <c r="A9" s="77" t="s">
        <v>840</v>
      </c>
      <c r="B9" s="59">
        <f>VLOOKUP($A9,'Return Data'!$B$7:$R$2292,3,0)</f>
        <v>44827</v>
      </c>
      <c r="C9" s="60">
        <f>VLOOKUP($A9,'Return Data'!$B$7:$R$2292,4,0)</f>
        <v>15.224</v>
      </c>
      <c r="D9" s="60">
        <f>VLOOKUP($A9,'Return Data'!$B$7:$R$2292,9,0)</f>
        <v>-28.0915</v>
      </c>
      <c r="E9" s="61">
        <f t="shared" ref="E9:E18" si="0">RANK(D9,D$8:D$18,0)</f>
        <v>1</v>
      </c>
      <c r="F9" s="60">
        <f>VLOOKUP($A9,'Return Data'!$B$7:$R$2292,10,0)</f>
        <v>-8.2026000000000003</v>
      </c>
      <c r="G9" s="61">
        <f t="shared" ref="G9:G18" si="1">RANK(F9,F$8:F$18,0)</f>
        <v>3</v>
      </c>
      <c r="H9" s="60">
        <f>VLOOKUP($A9,'Return Data'!$B$7:$R$2292,11,0)</f>
        <v>-5.1268000000000002</v>
      </c>
      <c r="I9" s="61">
        <f t="shared" ref="I9:I18" si="2">RANK(H9,H$8:H$18,0)</f>
        <v>2</v>
      </c>
      <c r="J9" s="60">
        <f>VLOOKUP($A9,'Return Data'!$B$7:$R$2292,12,0)</f>
        <v>3.5741999999999998</v>
      </c>
      <c r="K9" s="61">
        <f t="shared" ref="K9:K18" si="3">RANK(J9,J$8:J$18,0)</f>
        <v>2</v>
      </c>
      <c r="L9" s="60">
        <f>VLOOKUP($A9,'Return Data'!$B$7:$R$2292,13,0)</f>
        <v>6.3967999999999998</v>
      </c>
      <c r="M9" s="61">
        <f t="shared" ref="M9:M18" si="4">RANK(L9,L$8:L$18,0)</f>
        <v>1</v>
      </c>
      <c r="N9" s="60">
        <f>VLOOKUP($A9,'Return Data'!$B$7:$R$2292,17,0)</f>
        <v>-0.95089999999999997</v>
      </c>
      <c r="O9" s="61">
        <f t="shared" ref="O9:O18" si="5">RANK(N9,N$8:N$18,0)</f>
        <v>1</v>
      </c>
      <c r="P9" s="60">
        <f>VLOOKUP($A9,'Return Data'!$B$7:$R$2292,14,0)</f>
        <v>9.1471999999999998</v>
      </c>
      <c r="Q9" s="61">
        <f t="shared" ref="Q9:Q18" si="6">RANK(P9,P$8:P$18,0)</f>
        <v>1</v>
      </c>
      <c r="R9" s="60">
        <f>VLOOKUP($A9,'Return Data'!$B$7:$R$2292,16,0)</f>
        <v>3.9186000000000001</v>
      </c>
      <c r="S9" s="62">
        <f t="shared" ref="S9:S18" si="7">RANK(R9,R$8:R$18,0)</f>
        <v>7</v>
      </c>
    </row>
    <row r="10" spans="1:19" x14ac:dyDescent="0.3">
      <c r="A10" s="77" t="s">
        <v>841</v>
      </c>
      <c r="B10" s="59">
        <f>VLOOKUP($A10,'Return Data'!$B$7:$R$2292,3,0)</f>
        <v>44827</v>
      </c>
      <c r="C10" s="60">
        <f>VLOOKUP($A10,'Return Data'!$B$7:$R$2292,4,0)</f>
        <v>12.4146</v>
      </c>
      <c r="D10" s="60">
        <f>VLOOKUP($A10,'Return Data'!$B$7:$R$2292,9,0)</f>
        <v>-128.6147</v>
      </c>
      <c r="E10" s="61">
        <f t="shared" si="0"/>
        <v>11</v>
      </c>
      <c r="F10" s="60">
        <f>VLOOKUP($A10,'Return Data'!$B$7:$R$2292,10,0)</f>
        <v>-83.420699999999997</v>
      </c>
      <c r="G10" s="61">
        <f t="shared" si="1"/>
        <v>11</v>
      </c>
      <c r="H10" s="60">
        <f>VLOOKUP($A10,'Return Data'!$B$7:$R$2292,11,0)</f>
        <v>-67.804500000000004</v>
      </c>
      <c r="I10" s="61">
        <f t="shared" si="2"/>
        <v>11</v>
      </c>
      <c r="J10" s="60">
        <f>VLOOKUP($A10,'Return Data'!$B$7:$R$2292,12,0)</f>
        <v>-37.359900000000003</v>
      </c>
      <c r="K10" s="61">
        <f t="shared" si="3"/>
        <v>11</v>
      </c>
      <c r="L10" s="60">
        <f>VLOOKUP($A10,'Return Data'!$B$7:$R$2292,13,0)</f>
        <v>-23.416799999999999</v>
      </c>
      <c r="M10" s="61">
        <f t="shared" si="4"/>
        <v>11</v>
      </c>
      <c r="N10" s="60">
        <f>VLOOKUP($A10,'Return Data'!$B$7:$R$2292,17,0)</f>
        <v>-22.112500000000001</v>
      </c>
      <c r="O10" s="61">
        <f t="shared" si="5"/>
        <v>11</v>
      </c>
      <c r="P10" s="60">
        <f>VLOOKUP($A10,'Return Data'!$B$7:$R$2292,14,0)</f>
        <v>-5.1913999999999998</v>
      </c>
      <c r="Q10" s="61">
        <f t="shared" si="6"/>
        <v>11</v>
      </c>
      <c r="R10" s="60">
        <f>VLOOKUP($A10,'Return Data'!$B$7:$R$2292,16,0)</f>
        <v>1.4489000000000001</v>
      </c>
      <c r="S10" s="62">
        <f t="shared" si="7"/>
        <v>11</v>
      </c>
    </row>
    <row r="11" spans="1:19" x14ac:dyDescent="0.3">
      <c r="A11" s="77" t="s">
        <v>843</v>
      </c>
      <c r="B11" s="59">
        <f>VLOOKUP($A11,'Return Data'!$B$7:$R$2292,3,0)</f>
        <v>44827</v>
      </c>
      <c r="C11" s="60">
        <f>VLOOKUP($A11,'Return Data'!$B$7:$R$2292,4,0)</f>
        <v>15.616400000000001</v>
      </c>
      <c r="D11" s="60">
        <f>VLOOKUP($A11,'Return Data'!$B$7:$R$2292,9,0)</f>
        <v>-29.3767</v>
      </c>
      <c r="E11" s="61">
        <f t="shared" si="0"/>
        <v>2</v>
      </c>
      <c r="F11" s="60">
        <f>VLOOKUP($A11,'Return Data'!$B$7:$R$2292,10,0)</f>
        <v>-7.6318999999999999</v>
      </c>
      <c r="G11" s="61">
        <f t="shared" si="1"/>
        <v>2</v>
      </c>
      <c r="H11" s="60">
        <f>VLOOKUP($A11,'Return Data'!$B$7:$R$2292,11,0)</f>
        <v>-7.2477</v>
      </c>
      <c r="I11" s="61">
        <f t="shared" si="2"/>
        <v>7</v>
      </c>
      <c r="J11" s="60">
        <f>VLOOKUP($A11,'Return Data'!$B$7:$R$2292,12,0)</f>
        <v>3.3115999999999999</v>
      </c>
      <c r="K11" s="61">
        <f t="shared" si="3"/>
        <v>4</v>
      </c>
      <c r="L11" s="60">
        <f>VLOOKUP($A11,'Return Data'!$B$7:$R$2292,13,0)</f>
        <v>6.0355999999999996</v>
      </c>
      <c r="M11" s="61">
        <f t="shared" si="4"/>
        <v>3</v>
      </c>
      <c r="N11" s="60">
        <f>VLOOKUP($A11,'Return Data'!$B$7:$R$2292,17,0)</f>
        <v>-1.5326</v>
      </c>
      <c r="O11" s="61">
        <f t="shared" si="5"/>
        <v>4</v>
      </c>
      <c r="P11" s="60">
        <f>VLOOKUP($A11,'Return Data'!$B$7:$R$2292,14,0)</f>
        <v>8.6816999999999993</v>
      </c>
      <c r="Q11" s="61">
        <f t="shared" si="6"/>
        <v>6</v>
      </c>
      <c r="R11" s="60">
        <f>VLOOKUP($A11,'Return Data'!$B$7:$R$2292,16,0)</f>
        <v>4.1736000000000004</v>
      </c>
      <c r="S11" s="62">
        <f t="shared" si="7"/>
        <v>5</v>
      </c>
    </row>
    <row r="12" spans="1:19" x14ac:dyDescent="0.3">
      <c r="A12" s="77" t="s">
        <v>845</v>
      </c>
      <c r="B12" s="59">
        <f>VLOOKUP($A12,'Return Data'!$B$7:$R$2292,3,0)</f>
        <v>44827</v>
      </c>
      <c r="C12" s="60">
        <f>VLOOKUP($A12,'Return Data'!$B$7:$R$2292,4,0)</f>
        <v>16.132999999999999</v>
      </c>
      <c r="D12" s="60">
        <f>VLOOKUP($A12,'Return Data'!$B$7:$R$2292,9,0)</f>
        <v>-35.6</v>
      </c>
      <c r="E12" s="61">
        <f t="shared" si="0"/>
        <v>6</v>
      </c>
      <c r="F12" s="60">
        <f>VLOOKUP($A12,'Return Data'!$B$7:$R$2292,10,0)</f>
        <v>-7.4157999999999999</v>
      </c>
      <c r="G12" s="61">
        <f t="shared" si="1"/>
        <v>1</v>
      </c>
      <c r="H12" s="60">
        <f>VLOOKUP($A12,'Return Data'!$B$7:$R$2292,11,0)</f>
        <v>-6.9218999999999999</v>
      </c>
      <c r="I12" s="61">
        <f t="shared" si="2"/>
        <v>5</v>
      </c>
      <c r="J12" s="60">
        <f>VLOOKUP($A12,'Return Data'!$B$7:$R$2292,12,0)</f>
        <v>3.1857000000000002</v>
      </c>
      <c r="K12" s="61">
        <f t="shared" si="3"/>
        <v>6</v>
      </c>
      <c r="L12" s="60">
        <f>VLOOKUP($A12,'Return Data'!$B$7:$R$2292,13,0)</f>
        <v>5.9722</v>
      </c>
      <c r="M12" s="61">
        <f t="shared" si="4"/>
        <v>4</v>
      </c>
      <c r="N12" s="60">
        <f>VLOOKUP($A12,'Return Data'!$B$7:$R$2292,17,0)</f>
        <v>-2.5013000000000001</v>
      </c>
      <c r="O12" s="61">
        <f t="shared" si="5"/>
        <v>10</v>
      </c>
      <c r="P12" s="60">
        <f>VLOOKUP($A12,'Return Data'!$B$7:$R$2292,14,0)</f>
        <v>8.7759</v>
      </c>
      <c r="Q12" s="61">
        <f t="shared" si="6"/>
        <v>3</v>
      </c>
      <c r="R12" s="60">
        <f>VLOOKUP($A12,'Return Data'!$B$7:$R$2292,16,0)</f>
        <v>4.4610000000000003</v>
      </c>
      <c r="S12" s="62">
        <f t="shared" si="7"/>
        <v>4</v>
      </c>
    </row>
    <row r="13" spans="1:19" x14ac:dyDescent="0.3">
      <c r="A13" s="77" t="s">
        <v>847</v>
      </c>
      <c r="B13" s="59">
        <f>VLOOKUP($A13,'Return Data'!$B$7:$R$2292,3,0)</f>
        <v>44827</v>
      </c>
      <c r="C13" s="60">
        <f>VLOOKUP($A13,'Return Data'!$B$7:$R$2292,4,0)</f>
        <v>13.4871</v>
      </c>
      <c r="D13" s="60">
        <f>VLOOKUP($A13,'Return Data'!$B$7:$R$2292,9,0)</f>
        <v>-33.427999999999997</v>
      </c>
      <c r="E13" s="61">
        <f t="shared" si="0"/>
        <v>3</v>
      </c>
      <c r="F13" s="60">
        <f>VLOOKUP($A13,'Return Data'!$B$7:$R$2292,10,0)</f>
        <v>-12.702400000000001</v>
      </c>
      <c r="G13" s="61">
        <f t="shared" si="1"/>
        <v>10</v>
      </c>
      <c r="H13" s="60">
        <f>VLOOKUP($A13,'Return Data'!$B$7:$R$2292,11,0)</f>
        <v>-4.9645000000000001</v>
      </c>
      <c r="I13" s="61">
        <f t="shared" si="2"/>
        <v>1</v>
      </c>
      <c r="J13" s="60">
        <f>VLOOKUP($A13,'Return Data'!$B$7:$R$2292,12,0)</f>
        <v>3.2685</v>
      </c>
      <c r="K13" s="61">
        <f t="shared" si="3"/>
        <v>5</v>
      </c>
      <c r="L13" s="60">
        <f>VLOOKUP($A13,'Return Data'!$B$7:$R$2292,13,0)</f>
        <v>6.2830000000000004</v>
      </c>
      <c r="M13" s="61">
        <f t="shared" si="4"/>
        <v>2</v>
      </c>
      <c r="N13" s="60">
        <f>VLOOKUP($A13,'Return Data'!$B$7:$R$2292,17,0)</f>
        <v>-0.95489999999999997</v>
      </c>
      <c r="O13" s="61">
        <f t="shared" si="5"/>
        <v>2</v>
      </c>
      <c r="P13" s="60">
        <f>VLOOKUP($A13,'Return Data'!$B$7:$R$2292,14,0)</f>
        <v>7.0141</v>
      </c>
      <c r="Q13" s="61">
        <f t="shared" si="6"/>
        <v>10</v>
      </c>
      <c r="R13" s="60">
        <f>VLOOKUP($A13,'Return Data'!$B$7:$R$2292,16,0)</f>
        <v>3.0015999999999998</v>
      </c>
      <c r="S13" s="62">
        <f t="shared" si="7"/>
        <v>10</v>
      </c>
    </row>
    <row r="14" spans="1:19" x14ac:dyDescent="0.3">
      <c r="A14" s="77" t="s">
        <v>849</v>
      </c>
      <c r="B14" s="59">
        <f>VLOOKUP($A14,'Return Data'!$B$7:$R$2292,3,0)</f>
        <v>44827</v>
      </c>
      <c r="C14" s="60">
        <f>VLOOKUP($A14,'Return Data'!$B$7:$R$2292,4,0)</f>
        <v>14.7508</v>
      </c>
      <c r="D14" s="60">
        <f>VLOOKUP($A14,'Return Data'!$B$7:$R$2292,9,0)</f>
        <v>-34.735700000000001</v>
      </c>
      <c r="E14" s="61">
        <f t="shared" si="0"/>
        <v>4</v>
      </c>
      <c r="F14" s="60">
        <f>VLOOKUP($A14,'Return Data'!$B$7:$R$2292,10,0)</f>
        <v>-11.164099999999999</v>
      </c>
      <c r="G14" s="61">
        <f t="shared" si="1"/>
        <v>9</v>
      </c>
      <c r="H14" s="60">
        <f>VLOOKUP($A14,'Return Data'!$B$7:$R$2292,11,0)</f>
        <v>-6.8827999999999996</v>
      </c>
      <c r="I14" s="61">
        <f t="shared" si="2"/>
        <v>4</v>
      </c>
      <c r="J14" s="60">
        <f>VLOOKUP($A14,'Return Data'!$B$7:$R$2292,12,0)</f>
        <v>4.6708999999999996</v>
      </c>
      <c r="K14" s="61">
        <f t="shared" si="3"/>
        <v>1</v>
      </c>
      <c r="L14" s="60">
        <f>VLOOKUP($A14,'Return Data'!$B$7:$R$2292,13,0)</f>
        <v>5.7988999999999997</v>
      </c>
      <c r="M14" s="61">
        <f t="shared" si="4"/>
        <v>6</v>
      </c>
      <c r="N14" s="60">
        <f>VLOOKUP($A14,'Return Data'!$B$7:$R$2292,17,0)</f>
        <v>-1.8525</v>
      </c>
      <c r="O14" s="61">
        <f t="shared" si="5"/>
        <v>9</v>
      </c>
      <c r="P14" s="60">
        <f>VLOOKUP($A14,'Return Data'!$B$7:$R$2292,14,0)</f>
        <v>8.8278999999999996</v>
      </c>
      <c r="Q14" s="61">
        <f t="shared" si="6"/>
        <v>2</v>
      </c>
      <c r="R14" s="60">
        <f>VLOOKUP($A14,'Return Data'!$B$7:$R$2292,16,0)</f>
        <v>3.6619000000000002</v>
      </c>
      <c r="S14" s="62">
        <f t="shared" si="7"/>
        <v>9</v>
      </c>
    </row>
    <row r="15" spans="1:19" x14ac:dyDescent="0.3">
      <c r="A15" s="77" t="s">
        <v>851</v>
      </c>
      <c r="B15" s="59">
        <f>VLOOKUP($A15,'Return Data'!$B$7:$R$2292,3,0)</f>
        <v>44827</v>
      </c>
      <c r="C15" s="60">
        <f>VLOOKUP($A15,'Return Data'!$B$7:$R$2292,4,0)</f>
        <v>20.090900000000001</v>
      </c>
      <c r="D15" s="60">
        <f>VLOOKUP($A15,'Return Data'!$B$7:$R$2292,9,0)</f>
        <v>-35.258200000000002</v>
      </c>
      <c r="E15" s="61">
        <f t="shared" si="0"/>
        <v>5</v>
      </c>
      <c r="F15" s="60">
        <f>VLOOKUP($A15,'Return Data'!$B$7:$R$2292,10,0)</f>
        <v>-9.9175000000000004</v>
      </c>
      <c r="G15" s="61">
        <f t="shared" si="1"/>
        <v>7</v>
      </c>
      <c r="H15" s="60">
        <f>VLOOKUP($A15,'Return Data'!$B$7:$R$2292,11,0)</f>
        <v>-6.3175999999999997</v>
      </c>
      <c r="I15" s="61">
        <f t="shared" si="2"/>
        <v>3</v>
      </c>
      <c r="J15" s="60">
        <f>VLOOKUP($A15,'Return Data'!$B$7:$R$2292,12,0)</f>
        <v>1.9251</v>
      </c>
      <c r="K15" s="61">
        <f t="shared" si="3"/>
        <v>10</v>
      </c>
      <c r="L15" s="60">
        <f>VLOOKUP($A15,'Return Data'!$B$7:$R$2292,13,0)</f>
        <v>5.0191999999999997</v>
      </c>
      <c r="M15" s="61">
        <f t="shared" si="4"/>
        <v>10</v>
      </c>
      <c r="N15" s="60">
        <f>VLOOKUP($A15,'Return Data'!$B$7:$R$2292,17,0)</f>
        <v>-1.8328</v>
      </c>
      <c r="O15" s="61">
        <f t="shared" si="5"/>
        <v>7</v>
      </c>
      <c r="P15" s="60">
        <f>VLOOKUP($A15,'Return Data'!$B$7:$R$2292,14,0)</f>
        <v>8.4534000000000002</v>
      </c>
      <c r="Q15" s="61">
        <f t="shared" si="6"/>
        <v>8</v>
      </c>
      <c r="R15" s="60">
        <f>VLOOKUP($A15,'Return Data'!$B$7:$R$2292,16,0)</f>
        <v>6.2507999999999999</v>
      </c>
      <c r="S15" s="62">
        <f t="shared" si="7"/>
        <v>1</v>
      </c>
    </row>
    <row r="16" spans="1:19" x14ac:dyDescent="0.3">
      <c r="A16" s="77" t="s">
        <v>853</v>
      </c>
      <c r="B16" s="59">
        <f>VLOOKUP($A16,'Return Data'!$B$7:$R$2292,3,0)</f>
        <v>44827</v>
      </c>
      <c r="C16" s="60">
        <f>VLOOKUP($A16,'Return Data'!$B$7:$R$2292,4,0)</f>
        <v>19.965499999999999</v>
      </c>
      <c r="D16" s="60">
        <f>VLOOKUP($A16,'Return Data'!$B$7:$R$2292,9,0)</f>
        <v>-35.877800000000001</v>
      </c>
      <c r="E16" s="61">
        <f t="shared" si="0"/>
        <v>7</v>
      </c>
      <c r="F16" s="60">
        <f>VLOOKUP($A16,'Return Data'!$B$7:$R$2292,10,0)</f>
        <v>-8.8817000000000004</v>
      </c>
      <c r="G16" s="61">
        <f t="shared" si="1"/>
        <v>4</v>
      </c>
      <c r="H16" s="60">
        <f>VLOOKUP($A16,'Return Data'!$B$7:$R$2292,11,0)</f>
        <v>-7.4943</v>
      </c>
      <c r="I16" s="61">
        <f t="shared" si="2"/>
        <v>9</v>
      </c>
      <c r="J16" s="60">
        <f>VLOOKUP($A16,'Return Data'!$B$7:$R$2292,12,0)</f>
        <v>3.1604000000000001</v>
      </c>
      <c r="K16" s="61">
        <f t="shared" si="3"/>
        <v>7</v>
      </c>
      <c r="L16" s="60">
        <f>VLOOKUP($A16,'Return Data'!$B$7:$R$2292,13,0)</f>
        <v>5.6901000000000002</v>
      </c>
      <c r="M16" s="61">
        <f t="shared" si="4"/>
        <v>7</v>
      </c>
      <c r="N16" s="60">
        <f>VLOOKUP($A16,'Return Data'!$B$7:$R$2292,17,0)</f>
        <v>-1.7196</v>
      </c>
      <c r="O16" s="61">
        <f t="shared" si="5"/>
        <v>6</v>
      </c>
      <c r="P16" s="60">
        <f>VLOOKUP($A16,'Return Data'!$B$7:$R$2292,14,0)</f>
        <v>8.5881000000000007</v>
      </c>
      <c r="Q16" s="61">
        <f t="shared" si="6"/>
        <v>7</v>
      </c>
      <c r="R16" s="60">
        <f>VLOOKUP($A16,'Return Data'!$B$7:$R$2292,16,0)</f>
        <v>6.1657000000000002</v>
      </c>
      <c r="S16" s="62">
        <f t="shared" si="7"/>
        <v>2</v>
      </c>
    </row>
    <row r="17" spans="1:19" x14ac:dyDescent="0.3">
      <c r="A17" s="77" t="s">
        <v>855</v>
      </c>
      <c r="B17" s="59">
        <f>VLOOKUP($A17,'Return Data'!$B$7:$R$2292,3,0)</f>
        <v>44827</v>
      </c>
      <c r="C17" s="60">
        <f>VLOOKUP($A17,'Return Data'!$B$7:$R$2292,4,0)</f>
        <v>19.7256</v>
      </c>
      <c r="D17" s="60">
        <f>VLOOKUP($A17,'Return Data'!$B$7:$R$2292,9,0)</f>
        <v>-38.8795</v>
      </c>
      <c r="E17" s="61">
        <f t="shared" si="0"/>
        <v>9</v>
      </c>
      <c r="F17" s="60">
        <f>VLOOKUP($A17,'Return Data'!$B$7:$R$2292,10,0)</f>
        <v>-9.2024000000000008</v>
      </c>
      <c r="G17" s="61">
        <f t="shared" si="1"/>
        <v>5</v>
      </c>
      <c r="H17" s="60">
        <f>VLOOKUP($A17,'Return Data'!$B$7:$R$2292,11,0)</f>
        <v>-7.3602999999999996</v>
      </c>
      <c r="I17" s="61">
        <f t="shared" si="2"/>
        <v>8</v>
      </c>
      <c r="J17" s="60">
        <f>VLOOKUP($A17,'Return Data'!$B$7:$R$2292,12,0)</f>
        <v>3.5598000000000001</v>
      </c>
      <c r="K17" s="61">
        <f t="shared" si="3"/>
        <v>3</v>
      </c>
      <c r="L17" s="60">
        <f>VLOOKUP($A17,'Return Data'!$B$7:$R$2292,13,0)</f>
        <v>5.9252000000000002</v>
      </c>
      <c r="M17" s="61">
        <f t="shared" si="4"/>
        <v>5</v>
      </c>
      <c r="N17" s="60">
        <f>VLOOKUP($A17,'Return Data'!$B$7:$R$2292,17,0)</f>
        <v>-1.5023</v>
      </c>
      <c r="O17" s="61">
        <f t="shared" si="5"/>
        <v>3</v>
      </c>
      <c r="P17" s="60">
        <f>VLOOKUP($A17,'Return Data'!$B$7:$R$2292,14,0)</f>
        <v>8.7513000000000005</v>
      </c>
      <c r="Q17" s="61">
        <f t="shared" si="6"/>
        <v>4</v>
      </c>
      <c r="R17" s="60">
        <f>VLOOKUP($A17,'Return Data'!$B$7:$R$2292,16,0)</f>
        <v>6.1646000000000001</v>
      </c>
      <c r="S17" s="62">
        <f t="shared" si="7"/>
        <v>3</v>
      </c>
    </row>
    <row r="18" spans="1:19" x14ac:dyDescent="0.3">
      <c r="A18" s="77" t="s">
        <v>856</v>
      </c>
      <c r="B18" s="59">
        <f>VLOOKUP($A18,'Return Data'!$B$7:$R$2292,3,0)</f>
        <v>44827</v>
      </c>
      <c r="C18" s="60">
        <f>VLOOKUP($A18,'Return Data'!$B$7:$R$2292,4,0)</f>
        <v>15.120900000000001</v>
      </c>
      <c r="D18" s="60">
        <f>VLOOKUP($A18,'Return Data'!$B$7:$R$2292,9,0)</f>
        <v>-37.8551</v>
      </c>
      <c r="E18" s="61">
        <f t="shared" si="0"/>
        <v>8</v>
      </c>
      <c r="F18" s="60">
        <f>VLOOKUP($A18,'Return Data'!$B$7:$R$2292,10,0)</f>
        <v>-10.513299999999999</v>
      </c>
      <c r="G18" s="61">
        <f t="shared" si="1"/>
        <v>8</v>
      </c>
      <c r="H18" s="60">
        <f>VLOOKUP($A18,'Return Data'!$B$7:$R$2292,11,0)</f>
        <v>-7.0293000000000001</v>
      </c>
      <c r="I18" s="61">
        <f t="shared" si="2"/>
        <v>6</v>
      </c>
      <c r="J18" s="60">
        <f>VLOOKUP($A18,'Return Data'!$B$7:$R$2292,12,0)</f>
        <v>2.9620000000000002</v>
      </c>
      <c r="K18" s="61">
        <f t="shared" si="3"/>
        <v>8</v>
      </c>
      <c r="L18" s="60">
        <f>VLOOKUP($A18,'Return Data'!$B$7:$R$2292,13,0)</f>
        <v>5.6489000000000003</v>
      </c>
      <c r="M18" s="61">
        <f t="shared" si="4"/>
        <v>9</v>
      </c>
      <c r="N18" s="60">
        <f>VLOOKUP($A18,'Return Data'!$B$7:$R$2292,17,0)</f>
        <v>-1.587</v>
      </c>
      <c r="O18" s="61">
        <f t="shared" si="5"/>
        <v>5</v>
      </c>
      <c r="P18" s="60">
        <f>VLOOKUP($A18,'Return Data'!$B$7:$R$2292,14,0)</f>
        <v>8.7393000000000001</v>
      </c>
      <c r="Q18" s="61">
        <f t="shared" si="6"/>
        <v>5</v>
      </c>
      <c r="R18" s="60">
        <f>VLOOKUP($A18,'Return Data'!$B$7:$R$2292,16,0)</f>
        <v>3.8170000000000002</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-43.429281818181813</v>
      </c>
      <c r="E20" s="83"/>
      <c r="F20" s="84">
        <f>AVERAGE(F8:F18)</f>
        <v>-16.265972727272725</v>
      </c>
      <c r="G20" s="83"/>
      <c r="H20" s="84">
        <f>AVERAGE(H8:H18)</f>
        <v>-12.335972727272726</v>
      </c>
      <c r="I20" s="83"/>
      <c r="J20" s="84">
        <f>AVERAGE(J8:J18)</f>
        <v>-0.47235454545454625</v>
      </c>
      <c r="K20" s="83"/>
      <c r="L20" s="84">
        <f>AVERAGE(L8:L18)</f>
        <v>3.1822636363636367</v>
      </c>
      <c r="M20" s="83"/>
      <c r="N20" s="84">
        <f>AVERAGE(N8:N18)</f>
        <v>-3.4906454545454548</v>
      </c>
      <c r="O20" s="83"/>
      <c r="P20" s="84">
        <f>AVERAGE(P8:P18)</f>
        <v>7.2926181818181819</v>
      </c>
      <c r="Q20" s="83"/>
      <c r="R20" s="84">
        <f>AVERAGE(R8:R18)</f>
        <v>4.2798545454545458</v>
      </c>
      <c r="S20" s="85"/>
    </row>
    <row r="21" spans="1:19" x14ac:dyDescent="0.3">
      <c r="A21" s="82" t="s">
        <v>28</v>
      </c>
      <c r="B21" s="83"/>
      <c r="C21" s="83"/>
      <c r="D21" s="84">
        <f>MIN(D8:D18)</f>
        <v>-128.6147</v>
      </c>
      <c r="E21" s="83"/>
      <c r="F21" s="84">
        <f>MIN(F8:F18)</f>
        <v>-83.420699999999997</v>
      </c>
      <c r="G21" s="83"/>
      <c r="H21" s="84">
        <f>MIN(H8:H18)</f>
        <v>-67.804500000000004</v>
      </c>
      <c r="I21" s="83"/>
      <c r="J21" s="84">
        <f>MIN(J8:J18)</f>
        <v>-37.359900000000003</v>
      </c>
      <c r="K21" s="83"/>
      <c r="L21" s="84">
        <f>MIN(L8:L18)</f>
        <v>-23.416799999999999</v>
      </c>
      <c r="M21" s="83"/>
      <c r="N21" s="84">
        <f>MIN(N8:N18)</f>
        <v>-22.112500000000001</v>
      </c>
      <c r="O21" s="83"/>
      <c r="P21" s="84">
        <f>MIN(P8:P18)</f>
        <v>-5.1913999999999998</v>
      </c>
      <c r="Q21" s="83"/>
      <c r="R21" s="84">
        <f>MIN(R8:R18)</f>
        <v>1.4489000000000001</v>
      </c>
      <c r="S21" s="85"/>
    </row>
    <row r="22" spans="1:19" ht="15" thickBot="1" x14ac:dyDescent="0.35">
      <c r="A22" s="86" t="s">
        <v>29</v>
      </c>
      <c r="B22" s="87"/>
      <c r="C22" s="87"/>
      <c r="D22" s="88">
        <f>MAX(D8:D18)</f>
        <v>-28.0915</v>
      </c>
      <c r="E22" s="87"/>
      <c r="F22" s="88">
        <f>MAX(F8:F18)</f>
        <v>-7.4157999999999999</v>
      </c>
      <c r="G22" s="87"/>
      <c r="H22" s="88">
        <f>MAX(H8:H18)</f>
        <v>-4.9645000000000001</v>
      </c>
      <c r="I22" s="87"/>
      <c r="J22" s="88">
        <f>MAX(J8:J18)</f>
        <v>4.6708999999999996</v>
      </c>
      <c r="K22" s="87"/>
      <c r="L22" s="88">
        <f>MAX(L8:L18)</f>
        <v>6.3967999999999998</v>
      </c>
      <c r="M22" s="87"/>
      <c r="N22" s="88">
        <f>MAX(N8:N18)</f>
        <v>-0.95089999999999997</v>
      </c>
      <c r="O22" s="87"/>
      <c r="P22" s="88">
        <f>MAX(P8:P18)</f>
        <v>9.1471999999999998</v>
      </c>
      <c r="Q22" s="87"/>
      <c r="R22" s="88">
        <f>MAX(R8:R18)</f>
        <v>6.2507999999999999</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44827</v>
      </c>
      <c r="C8" s="60">
        <f>VLOOKUP($A8,'Return Data'!$B$7:$R$2292,4,0)</f>
        <v>18.028600000000001</v>
      </c>
      <c r="D8" s="60">
        <f>VLOOKUP($A8,'Return Data'!$B$7:$R$2292,9,0)</f>
        <v>3.4518</v>
      </c>
      <c r="E8" s="61">
        <f t="shared" ref="E8:E25" si="0">RANK(D8,D$8:D$25,0)</f>
        <v>2</v>
      </c>
      <c r="F8" s="60">
        <f>VLOOKUP($A8,'Return Data'!$B$7:$R$2292,10,0)</f>
        <v>16.771100000000001</v>
      </c>
      <c r="G8" s="61">
        <f t="shared" ref="G8:G25" si="1">RANK(F8,F$8:F$25,0)</f>
        <v>1</v>
      </c>
      <c r="H8" s="60">
        <f>VLOOKUP($A8,'Return Data'!$B$7:$R$2292,11,0)</f>
        <v>9.5901999999999994</v>
      </c>
      <c r="I8" s="61">
        <f t="shared" ref="I8:I25" si="2">RANK(H8,H$8:H$25,0)</f>
        <v>3</v>
      </c>
      <c r="J8" s="60">
        <f>VLOOKUP($A8,'Return Data'!$B$7:$R$2292,12,0)</f>
        <v>7.9935999999999998</v>
      </c>
      <c r="K8" s="61">
        <f t="shared" ref="K8:K25" si="3">RANK(J8,J$8:J$25,0)</f>
        <v>3</v>
      </c>
      <c r="L8" s="60">
        <f>VLOOKUP($A8,'Return Data'!$B$7:$R$2292,13,0)</f>
        <v>7.1778000000000004</v>
      </c>
      <c r="M8" s="61">
        <f t="shared" ref="M8:M25" si="4">RANK(L8,L$8:L$25,0)</f>
        <v>6</v>
      </c>
      <c r="N8" s="60">
        <f>VLOOKUP($A8,'Return Data'!$B$7:$R$2292,17,0)</f>
        <v>8.3984000000000005</v>
      </c>
      <c r="O8" s="61">
        <f t="shared" ref="O8:O23" si="5">RANK(N8,N$8:N$25,0)</f>
        <v>7</v>
      </c>
      <c r="P8" s="60">
        <f>VLOOKUP($A8,'Return Data'!$B$7:$R$2292,14,0)</f>
        <v>6.8682999999999996</v>
      </c>
      <c r="Q8" s="61">
        <f>RANK(P8,P$8:P$25,0)</f>
        <v>7</v>
      </c>
      <c r="R8" s="60">
        <f>VLOOKUP($A8,'Return Data'!$B$7:$R$2292,16,0)</f>
        <v>8.2319999999999993</v>
      </c>
      <c r="S8" s="62">
        <f t="shared" ref="S8:S25" si="6">RANK(R8,R$8:R$25,0)</f>
        <v>6</v>
      </c>
    </row>
    <row r="9" spans="1:19" x14ac:dyDescent="0.3">
      <c r="A9" s="77" t="s">
        <v>641</v>
      </c>
      <c r="B9" s="59">
        <f>VLOOKUP($A9,'Return Data'!$B$7:$R$2292,3,0)</f>
        <v>44827</v>
      </c>
      <c r="C9" s="60">
        <f>VLOOKUP($A9,'Return Data'!$B$7:$R$2292,4,0)</f>
        <v>0.17030000000000001</v>
      </c>
      <c r="D9" s="60">
        <f>VLOOKUP($A9,'Return Data'!$B$7:$R$2292,9,0)</f>
        <v>0.69179999999999997</v>
      </c>
      <c r="E9" s="61">
        <f t="shared" si="0"/>
        <v>10</v>
      </c>
      <c r="F9" s="60">
        <f>VLOOKUP($A9,'Return Data'!$B$7:$R$2292,10,0)</f>
        <v>0.46650000000000003</v>
      </c>
      <c r="G9" s="61">
        <f t="shared" si="1"/>
        <v>16</v>
      </c>
      <c r="H9" s="60">
        <f>VLOOKUP($A9,'Return Data'!$B$7:$R$2292,11,0)</f>
        <v>-117.10339999999999</v>
      </c>
      <c r="I9" s="61">
        <f t="shared" si="2"/>
        <v>18</v>
      </c>
      <c r="J9" s="60">
        <f>VLOOKUP($A9,'Return Data'!$B$7:$R$2292,12,0)</f>
        <v>-78.638800000000003</v>
      </c>
      <c r="K9" s="61">
        <f t="shared" si="3"/>
        <v>18</v>
      </c>
      <c r="L9" s="60">
        <f>VLOOKUP($A9,'Return Data'!$B$7:$R$2292,13,0)</f>
        <v>-59.033000000000001</v>
      </c>
      <c r="M9" s="61">
        <f t="shared" si="4"/>
        <v>18</v>
      </c>
      <c r="N9" s="60">
        <f>VLOOKUP($A9,'Return Data'!$B$7:$R$2292,17,0)</f>
        <v>-35.994500000000002</v>
      </c>
      <c r="O9" s="61">
        <f t="shared" si="5"/>
        <v>17</v>
      </c>
      <c r="P9" s="60"/>
      <c r="Q9" s="61"/>
      <c r="R9" s="60">
        <f>VLOOKUP($A9,'Return Data'!$B$7:$R$2292,16,0)</f>
        <v>-33.766500000000001</v>
      </c>
      <c r="S9" s="62">
        <f t="shared" si="6"/>
        <v>18</v>
      </c>
    </row>
    <row r="10" spans="1:19" x14ac:dyDescent="0.3">
      <c r="A10" s="77" t="s">
        <v>643</v>
      </c>
      <c r="B10" s="59">
        <f>VLOOKUP($A10,'Return Data'!$B$7:$R$2292,3,0)</f>
        <v>44827</v>
      </c>
      <c r="C10" s="60">
        <f>VLOOKUP($A10,'Return Data'!$B$7:$R$2292,4,0)</f>
        <v>19.040199999999999</v>
      </c>
      <c r="D10" s="60">
        <f>VLOOKUP($A10,'Return Data'!$B$7:$R$2292,9,0)</f>
        <v>0.79210000000000003</v>
      </c>
      <c r="E10" s="61">
        <f t="shared" si="0"/>
        <v>9</v>
      </c>
      <c r="F10" s="60">
        <f>VLOOKUP($A10,'Return Data'!$B$7:$R$2292,10,0)</f>
        <v>6.8011999999999997</v>
      </c>
      <c r="G10" s="61">
        <f t="shared" si="1"/>
        <v>6</v>
      </c>
      <c r="H10" s="60">
        <f>VLOOKUP($A10,'Return Data'!$B$7:$R$2292,11,0)</f>
        <v>3.3618000000000001</v>
      </c>
      <c r="I10" s="61">
        <f t="shared" si="2"/>
        <v>7</v>
      </c>
      <c r="J10" s="60">
        <f>VLOOKUP($A10,'Return Data'!$B$7:$R$2292,12,0)</f>
        <v>3.9899</v>
      </c>
      <c r="K10" s="61">
        <f t="shared" si="3"/>
        <v>7</v>
      </c>
      <c r="L10" s="60">
        <f>VLOOKUP($A10,'Return Data'!$B$7:$R$2292,13,0)</f>
        <v>4.0686999999999998</v>
      </c>
      <c r="M10" s="61">
        <f t="shared" si="4"/>
        <v>10</v>
      </c>
      <c r="N10" s="60">
        <f>VLOOKUP($A10,'Return Data'!$B$7:$R$2292,17,0)</f>
        <v>6.3937999999999997</v>
      </c>
      <c r="O10" s="61">
        <f t="shared" si="5"/>
        <v>11</v>
      </c>
      <c r="P10" s="60">
        <f>VLOOKUP($A10,'Return Data'!$B$7:$R$2292,14,0)</f>
        <v>7.3552</v>
      </c>
      <c r="Q10" s="61">
        <f t="shared" ref="Q10:Q23" si="7">RANK(P10,P$8:P$25,0)</f>
        <v>5</v>
      </c>
      <c r="R10" s="60">
        <f>VLOOKUP($A10,'Return Data'!$B$7:$R$2292,16,0)</f>
        <v>8.1727000000000007</v>
      </c>
      <c r="S10" s="62">
        <f t="shared" si="6"/>
        <v>7</v>
      </c>
    </row>
    <row r="11" spans="1:19" x14ac:dyDescent="0.3">
      <c r="A11" s="77" t="s">
        <v>1990</v>
      </c>
      <c r="B11" s="59">
        <f>VLOOKUP($A11,'Return Data'!$B$7:$R$2292,3,0)</f>
        <v>44827</v>
      </c>
      <c r="C11" s="60">
        <f>VLOOKUP($A11,'Return Data'!$B$7:$R$2292,4,0)</f>
        <v>19.365300000000001</v>
      </c>
      <c r="D11" s="60">
        <f>VLOOKUP($A11,'Return Data'!$B$7:$R$2292,9,0)</f>
        <v>6.7016999999999998</v>
      </c>
      <c r="E11" s="61">
        <f t="shared" si="0"/>
        <v>1</v>
      </c>
      <c r="F11" s="60">
        <f>VLOOKUP($A11,'Return Data'!$B$7:$R$2292,10,0)</f>
        <v>8.4275000000000002</v>
      </c>
      <c r="G11" s="61">
        <f t="shared" si="1"/>
        <v>2</v>
      </c>
      <c r="H11" s="60">
        <f>VLOOKUP($A11,'Return Data'!$B$7:$R$2292,11,0)</f>
        <v>4.1731999999999996</v>
      </c>
      <c r="I11" s="61">
        <f t="shared" si="2"/>
        <v>5</v>
      </c>
      <c r="J11" s="60">
        <f>VLOOKUP($A11,'Return Data'!$B$7:$R$2292,12,0)</f>
        <v>4.8685999999999998</v>
      </c>
      <c r="K11" s="61">
        <f t="shared" si="3"/>
        <v>5</v>
      </c>
      <c r="L11" s="60">
        <f>VLOOKUP($A11,'Return Data'!$B$7:$R$2292,13,0)</f>
        <v>12.2197</v>
      </c>
      <c r="M11" s="61">
        <f t="shared" si="4"/>
        <v>3</v>
      </c>
      <c r="N11" s="60">
        <f>VLOOKUP($A11,'Return Data'!$B$7:$R$2292,17,0)</f>
        <v>13.4259</v>
      </c>
      <c r="O11" s="61">
        <f t="shared" si="5"/>
        <v>2</v>
      </c>
      <c r="P11" s="60">
        <f>VLOOKUP($A11,'Return Data'!$B$7:$R$2292,14,0)</f>
        <v>9.0566999999999993</v>
      </c>
      <c r="Q11" s="61">
        <f t="shared" si="7"/>
        <v>2</v>
      </c>
      <c r="R11" s="60">
        <f>VLOOKUP($A11,'Return Data'!$B$7:$R$2292,16,0)</f>
        <v>8.9972999999999992</v>
      </c>
      <c r="S11" s="62">
        <f t="shared" si="6"/>
        <v>2</v>
      </c>
    </row>
    <row r="12" spans="1:19" x14ac:dyDescent="0.3">
      <c r="A12" s="77" t="s">
        <v>2018</v>
      </c>
      <c r="B12" s="59">
        <f>VLOOKUP($A12,'Return Data'!$B$7:$R$2292,3,0)</f>
        <v>44827</v>
      </c>
      <c r="C12" s="60">
        <f>VLOOKUP($A12,'Return Data'!$B$7:$R$2292,4,0)</f>
        <v>10.560600000000001</v>
      </c>
      <c r="D12" s="60">
        <f>VLOOKUP($A12,'Return Data'!$B$7:$R$2292,9,0)</f>
        <v>0.61350000000000005</v>
      </c>
      <c r="E12" s="61">
        <f t="shared" si="0"/>
        <v>11</v>
      </c>
      <c r="F12" s="60">
        <f>VLOOKUP($A12,'Return Data'!$B$7:$R$2292,10,0)</f>
        <v>5.0332999999999997</v>
      </c>
      <c r="G12" s="61">
        <f t="shared" si="1"/>
        <v>13</v>
      </c>
      <c r="H12" s="60">
        <f>VLOOKUP($A12,'Return Data'!$B$7:$R$2292,11,0)</f>
        <v>248.3141</v>
      </c>
      <c r="I12" s="61">
        <f t="shared" si="2"/>
        <v>1</v>
      </c>
      <c r="J12" s="60">
        <f>VLOOKUP($A12,'Return Data'!$B$7:$R$2292,12,0)</f>
        <v>187.01669999999999</v>
      </c>
      <c r="K12" s="61">
        <f t="shared" si="3"/>
        <v>1</v>
      </c>
      <c r="L12" s="60">
        <f>VLOOKUP($A12,'Return Data'!$B$7:$R$2292,13,0)</f>
        <v>141.3741</v>
      </c>
      <c r="M12" s="61">
        <f t="shared" si="4"/>
        <v>1</v>
      </c>
      <c r="N12" s="60">
        <f>VLOOKUP($A12,'Return Data'!$B$7:$R$2292,17,0)</f>
        <v>63.651499999999999</v>
      </c>
      <c r="O12" s="61">
        <f t="shared" si="5"/>
        <v>1</v>
      </c>
      <c r="P12" s="60">
        <f>VLOOKUP($A12,'Return Data'!$B$7:$R$2292,14,0)</f>
        <v>13.5383</v>
      </c>
      <c r="Q12" s="61">
        <f t="shared" si="7"/>
        <v>1</v>
      </c>
      <c r="R12" s="60">
        <f>VLOOKUP($A12,'Return Data'!$B$7:$R$2292,16,0)</f>
        <v>0.72260000000000002</v>
      </c>
      <c r="S12" s="62">
        <f t="shared" si="6"/>
        <v>16</v>
      </c>
    </row>
    <row r="13" spans="1:19" x14ac:dyDescent="0.3">
      <c r="A13" s="77" t="s">
        <v>645</v>
      </c>
      <c r="B13" s="59">
        <f>VLOOKUP($A13,'Return Data'!$B$7:$R$2292,3,0)</f>
        <v>44827</v>
      </c>
      <c r="C13" s="60">
        <f>VLOOKUP($A13,'Return Data'!$B$7:$R$2292,4,0)</f>
        <v>35.373399999999997</v>
      </c>
      <c r="D13" s="60">
        <f>VLOOKUP($A13,'Return Data'!$B$7:$R$2292,9,0)</f>
        <v>-1.1240000000000001</v>
      </c>
      <c r="E13" s="61">
        <f t="shared" si="0"/>
        <v>17</v>
      </c>
      <c r="F13" s="60">
        <f>VLOOKUP($A13,'Return Data'!$B$7:$R$2292,10,0)</f>
        <v>4.6191000000000004</v>
      </c>
      <c r="G13" s="61">
        <f t="shared" si="1"/>
        <v>15</v>
      </c>
      <c r="H13" s="60">
        <f>VLOOKUP($A13,'Return Data'!$B$7:$R$2292,11,0)</f>
        <v>14.603199999999999</v>
      </c>
      <c r="I13" s="61">
        <f t="shared" si="2"/>
        <v>2</v>
      </c>
      <c r="J13" s="60">
        <f>VLOOKUP($A13,'Return Data'!$B$7:$R$2292,12,0)</f>
        <v>10.8476</v>
      </c>
      <c r="K13" s="61">
        <f t="shared" si="3"/>
        <v>2</v>
      </c>
      <c r="L13" s="60">
        <f>VLOOKUP($A13,'Return Data'!$B$7:$R$2292,13,0)</f>
        <v>8.6797000000000004</v>
      </c>
      <c r="M13" s="61">
        <f t="shared" si="4"/>
        <v>5</v>
      </c>
      <c r="N13" s="60">
        <f>VLOOKUP($A13,'Return Data'!$B$7:$R$2292,17,0)</f>
        <v>6.6317000000000004</v>
      </c>
      <c r="O13" s="61">
        <f t="shared" si="5"/>
        <v>10</v>
      </c>
      <c r="P13" s="60">
        <f>VLOOKUP($A13,'Return Data'!$B$7:$R$2292,14,0)</f>
        <v>6.5956000000000001</v>
      </c>
      <c r="Q13" s="61">
        <f t="shared" si="7"/>
        <v>8</v>
      </c>
      <c r="R13" s="60">
        <f>VLOOKUP($A13,'Return Data'!$B$7:$R$2292,16,0)</f>
        <v>7.0667</v>
      </c>
      <c r="S13" s="62">
        <f t="shared" si="6"/>
        <v>11</v>
      </c>
    </row>
    <row r="14" spans="1:19" x14ac:dyDescent="0.3">
      <c r="A14" s="77" t="s">
        <v>648</v>
      </c>
      <c r="B14" s="59">
        <f>VLOOKUP($A14,'Return Data'!$B$7:$R$2292,3,0)</f>
        <v>44827</v>
      </c>
      <c r="C14" s="60">
        <f>VLOOKUP($A14,'Return Data'!$B$7:$R$2292,4,0)</f>
        <v>23.784500000000001</v>
      </c>
      <c r="D14" s="60">
        <f>VLOOKUP($A14,'Return Data'!$B$7:$R$2292,9,0)</f>
        <v>-11.6312</v>
      </c>
      <c r="E14" s="61">
        <f t="shared" si="0"/>
        <v>18</v>
      </c>
      <c r="F14" s="60">
        <f>VLOOKUP($A14,'Return Data'!$B$7:$R$2292,10,0)</f>
        <v>-1.3315999999999999</v>
      </c>
      <c r="G14" s="61">
        <f t="shared" si="1"/>
        <v>18</v>
      </c>
      <c r="H14" s="60">
        <f>VLOOKUP($A14,'Return Data'!$B$7:$R$2292,11,0)</f>
        <v>-1.9555</v>
      </c>
      <c r="I14" s="61">
        <f t="shared" si="2"/>
        <v>17</v>
      </c>
      <c r="J14" s="60">
        <f>VLOOKUP($A14,'Return Data'!$B$7:$R$2292,12,0)</f>
        <v>-1.8322000000000001</v>
      </c>
      <c r="K14" s="61">
        <f t="shared" si="3"/>
        <v>17</v>
      </c>
      <c r="L14" s="60">
        <f>VLOOKUP($A14,'Return Data'!$B$7:$R$2292,13,0)</f>
        <v>2.8715000000000002</v>
      </c>
      <c r="M14" s="61">
        <f t="shared" si="4"/>
        <v>13</v>
      </c>
      <c r="N14" s="60">
        <f>VLOOKUP($A14,'Return Data'!$B$7:$R$2292,17,0)</f>
        <v>9.4968000000000004</v>
      </c>
      <c r="O14" s="61">
        <f t="shared" si="5"/>
        <v>6</v>
      </c>
      <c r="P14" s="60">
        <f>VLOOKUP($A14,'Return Data'!$B$7:$R$2292,14,0)</f>
        <v>4.4268999999999998</v>
      </c>
      <c r="Q14" s="61">
        <f t="shared" si="7"/>
        <v>13</v>
      </c>
      <c r="R14" s="60">
        <f>VLOOKUP($A14,'Return Data'!$B$7:$R$2292,16,0)</f>
        <v>7.9264000000000001</v>
      </c>
      <c r="S14" s="62">
        <f t="shared" si="6"/>
        <v>8</v>
      </c>
    </row>
    <row r="15" spans="1:19" x14ac:dyDescent="0.3">
      <c r="A15" s="77" t="s">
        <v>656</v>
      </c>
      <c r="B15" s="59">
        <f>VLOOKUP($A15,'Return Data'!$B$7:$R$2292,3,0)</f>
        <v>44827</v>
      </c>
      <c r="C15" s="60">
        <f>VLOOKUP($A15,'Return Data'!$B$7:$R$2292,4,0)</f>
        <v>20.847799999999999</v>
      </c>
      <c r="D15" s="60">
        <f>VLOOKUP($A15,'Return Data'!$B$7:$R$2292,9,0)</f>
        <v>0.59899999999999998</v>
      </c>
      <c r="E15" s="61">
        <f t="shared" si="0"/>
        <v>12</v>
      </c>
      <c r="F15" s="60">
        <f>VLOOKUP($A15,'Return Data'!$B$7:$R$2292,10,0)</f>
        <v>7.3974000000000002</v>
      </c>
      <c r="G15" s="61">
        <f t="shared" si="1"/>
        <v>3</v>
      </c>
      <c r="H15" s="60">
        <f>VLOOKUP($A15,'Return Data'!$B$7:$R$2292,11,0)</f>
        <v>2.6642999999999999</v>
      </c>
      <c r="I15" s="61">
        <f t="shared" si="2"/>
        <v>9</v>
      </c>
      <c r="J15" s="60">
        <f>VLOOKUP($A15,'Return Data'!$B$7:$R$2292,12,0)</f>
        <v>3.3801000000000001</v>
      </c>
      <c r="K15" s="61">
        <f t="shared" si="3"/>
        <v>10</v>
      </c>
      <c r="L15" s="60">
        <f>VLOOKUP($A15,'Return Data'!$B$7:$R$2292,13,0)</f>
        <v>3.6132</v>
      </c>
      <c r="M15" s="61">
        <f t="shared" si="4"/>
        <v>12</v>
      </c>
      <c r="N15" s="60">
        <f>VLOOKUP($A15,'Return Data'!$B$7:$R$2292,17,0)</f>
        <v>7.0894000000000004</v>
      </c>
      <c r="O15" s="61">
        <f t="shared" si="5"/>
        <v>8</v>
      </c>
      <c r="P15" s="60">
        <f>VLOOKUP($A15,'Return Data'!$B$7:$R$2292,14,0)</f>
        <v>7.9733999999999998</v>
      </c>
      <c r="Q15" s="61">
        <f t="shared" si="7"/>
        <v>4</v>
      </c>
      <c r="R15" s="60">
        <f>VLOOKUP($A15,'Return Data'!$B$7:$R$2292,16,0)</f>
        <v>9.0230999999999995</v>
      </c>
      <c r="S15" s="62">
        <f t="shared" si="6"/>
        <v>1</v>
      </c>
    </row>
    <row r="16" spans="1:19" x14ac:dyDescent="0.3">
      <c r="A16" s="77" t="s">
        <v>658</v>
      </c>
      <c r="B16" s="59">
        <f>VLOOKUP($A16,'Return Data'!$B$7:$R$2292,3,0)</f>
        <v>44827</v>
      </c>
      <c r="C16" s="60">
        <f>VLOOKUP($A16,'Return Data'!$B$7:$R$2292,4,0)</f>
        <v>27.6938</v>
      </c>
      <c r="D16" s="60">
        <f>VLOOKUP($A16,'Return Data'!$B$7:$R$2292,9,0)</f>
        <v>1.6732</v>
      </c>
      <c r="E16" s="61">
        <f t="shared" si="0"/>
        <v>5</v>
      </c>
      <c r="F16" s="60">
        <f>VLOOKUP($A16,'Return Data'!$B$7:$R$2292,10,0)</f>
        <v>7.1208999999999998</v>
      </c>
      <c r="G16" s="61">
        <f t="shared" si="1"/>
        <v>4</v>
      </c>
      <c r="H16" s="60">
        <f>VLOOKUP($A16,'Return Data'!$B$7:$R$2292,11,0)</f>
        <v>4.3921999999999999</v>
      </c>
      <c r="I16" s="61">
        <f t="shared" si="2"/>
        <v>4</v>
      </c>
      <c r="J16" s="60">
        <f>VLOOKUP($A16,'Return Data'!$B$7:$R$2292,12,0)</f>
        <v>4.9790000000000001</v>
      </c>
      <c r="K16" s="61">
        <f t="shared" si="3"/>
        <v>4</v>
      </c>
      <c r="L16" s="60">
        <f>VLOOKUP($A16,'Return Data'!$B$7:$R$2292,13,0)</f>
        <v>5.1513</v>
      </c>
      <c r="M16" s="61">
        <f t="shared" si="4"/>
        <v>7</v>
      </c>
      <c r="N16" s="60">
        <f>VLOOKUP($A16,'Return Data'!$B$7:$R$2292,17,0)</f>
        <v>6.9066000000000001</v>
      </c>
      <c r="O16" s="61">
        <f t="shared" si="5"/>
        <v>9</v>
      </c>
      <c r="P16" s="60">
        <f>VLOOKUP($A16,'Return Data'!$B$7:$R$2292,14,0)</f>
        <v>8.1194000000000006</v>
      </c>
      <c r="Q16" s="61">
        <f t="shared" si="7"/>
        <v>3</v>
      </c>
      <c r="R16" s="60">
        <f>VLOOKUP($A16,'Return Data'!$B$7:$R$2292,16,0)</f>
        <v>8.9821000000000009</v>
      </c>
      <c r="S16" s="62">
        <f t="shared" si="6"/>
        <v>3</v>
      </c>
    </row>
    <row r="17" spans="1:19" x14ac:dyDescent="0.3">
      <c r="A17" s="77" t="s">
        <v>660</v>
      </c>
      <c r="B17" s="59">
        <f>VLOOKUP($A17,'Return Data'!$B$7:$R$2292,3,0)</f>
        <v>44827</v>
      </c>
      <c r="C17" s="60">
        <f>VLOOKUP($A17,'Return Data'!$B$7:$R$2292,4,0)</f>
        <v>16.5029</v>
      </c>
      <c r="D17" s="60">
        <f>VLOOKUP($A17,'Return Data'!$B$7:$R$2292,9,0)</f>
        <v>-1.0122</v>
      </c>
      <c r="E17" s="61">
        <f t="shared" si="0"/>
        <v>16</v>
      </c>
      <c r="F17" s="60">
        <f>VLOOKUP($A17,'Return Data'!$B$7:$R$2292,10,0)</f>
        <v>6.1199000000000003</v>
      </c>
      <c r="G17" s="61">
        <f t="shared" si="1"/>
        <v>10</v>
      </c>
      <c r="H17" s="60">
        <f>VLOOKUP($A17,'Return Data'!$B$7:$R$2292,11,0)</f>
        <v>1.5323</v>
      </c>
      <c r="I17" s="61">
        <f t="shared" si="2"/>
        <v>14</v>
      </c>
      <c r="J17" s="60">
        <f>VLOOKUP($A17,'Return Data'!$B$7:$R$2292,12,0)</f>
        <v>2.7164000000000001</v>
      </c>
      <c r="K17" s="61">
        <f t="shared" si="3"/>
        <v>13</v>
      </c>
      <c r="L17" s="60">
        <f>VLOOKUP($A17,'Return Data'!$B$7:$R$2292,13,0)</f>
        <v>13.7119</v>
      </c>
      <c r="M17" s="61">
        <f t="shared" si="4"/>
        <v>2</v>
      </c>
      <c r="N17" s="60">
        <f>VLOOKUP($A17,'Return Data'!$B$7:$R$2292,17,0)</f>
        <v>11.0868</v>
      </c>
      <c r="O17" s="61">
        <f t="shared" si="5"/>
        <v>4</v>
      </c>
      <c r="P17" s="60">
        <f>VLOOKUP($A17,'Return Data'!$B$7:$R$2292,14,0)</f>
        <v>4.1816000000000004</v>
      </c>
      <c r="Q17" s="61">
        <f t="shared" si="7"/>
        <v>14</v>
      </c>
      <c r="R17" s="60">
        <f>VLOOKUP($A17,'Return Data'!$B$7:$R$2292,16,0)</f>
        <v>6.0236999999999998</v>
      </c>
      <c r="S17" s="62">
        <f t="shared" si="6"/>
        <v>14</v>
      </c>
    </row>
    <row r="18" spans="1:19" x14ac:dyDescent="0.3">
      <c r="A18" s="77" t="s">
        <v>661</v>
      </c>
      <c r="B18" s="59">
        <f>VLOOKUP($A18,'Return Data'!$B$7:$R$2292,3,0)</f>
        <v>44827</v>
      </c>
      <c r="C18" s="60">
        <f>VLOOKUP($A18,'Return Data'!$B$7:$R$2292,4,0)</f>
        <v>14.4495</v>
      </c>
      <c r="D18" s="60">
        <f>VLOOKUP($A18,'Return Data'!$B$7:$R$2292,9,0)</f>
        <v>1.4114</v>
      </c>
      <c r="E18" s="61">
        <f t="shared" si="0"/>
        <v>7</v>
      </c>
      <c r="F18" s="60">
        <f>VLOOKUP($A18,'Return Data'!$B$7:$R$2292,10,0)</f>
        <v>6.1764000000000001</v>
      </c>
      <c r="G18" s="61">
        <f t="shared" si="1"/>
        <v>9</v>
      </c>
      <c r="H18" s="60">
        <f>VLOOKUP($A18,'Return Data'!$B$7:$R$2292,11,0)</f>
        <v>2.4009999999999998</v>
      </c>
      <c r="I18" s="61">
        <f t="shared" si="2"/>
        <v>12</v>
      </c>
      <c r="J18" s="60">
        <f>VLOOKUP($A18,'Return Data'!$B$7:$R$2292,12,0)</f>
        <v>2.7810999999999999</v>
      </c>
      <c r="K18" s="61">
        <f t="shared" si="3"/>
        <v>12</v>
      </c>
      <c r="L18" s="60">
        <f>VLOOKUP($A18,'Return Data'!$B$7:$R$2292,13,0)</f>
        <v>2.7534999999999998</v>
      </c>
      <c r="M18" s="61">
        <f t="shared" si="4"/>
        <v>14</v>
      </c>
      <c r="N18" s="60">
        <f>VLOOKUP($A18,'Return Data'!$B$7:$R$2292,17,0)</f>
        <v>5.0088999999999997</v>
      </c>
      <c r="O18" s="61">
        <f t="shared" si="5"/>
        <v>14</v>
      </c>
      <c r="P18" s="60">
        <f>VLOOKUP($A18,'Return Data'!$B$7:$R$2292,14,0)</f>
        <v>6.0575000000000001</v>
      </c>
      <c r="Q18" s="61">
        <f t="shared" si="7"/>
        <v>9</v>
      </c>
      <c r="R18" s="60">
        <f>VLOOKUP($A18,'Return Data'!$B$7:$R$2292,16,0)</f>
        <v>6.8419999999999996</v>
      </c>
      <c r="S18" s="62">
        <f t="shared" si="6"/>
        <v>12</v>
      </c>
    </row>
    <row r="19" spans="1:19" x14ac:dyDescent="0.3">
      <c r="A19" s="77" t="s">
        <v>664</v>
      </c>
      <c r="B19" s="59">
        <f>VLOOKUP($A19,'Return Data'!$B$7:$R$2292,3,0)</f>
        <v>44827</v>
      </c>
      <c r="C19" s="60">
        <f>VLOOKUP($A19,'Return Data'!$B$7:$R$2292,4,0)</f>
        <v>1608.9623999999999</v>
      </c>
      <c r="D19" s="60">
        <f>VLOOKUP($A19,'Return Data'!$B$7:$R$2292,9,0)</f>
        <v>-0.73899999999999999</v>
      </c>
      <c r="E19" s="61">
        <f t="shared" si="0"/>
        <v>15</v>
      </c>
      <c r="F19" s="60">
        <f>VLOOKUP($A19,'Return Data'!$B$7:$R$2292,10,0)</f>
        <v>4.6454000000000004</v>
      </c>
      <c r="G19" s="61">
        <f t="shared" si="1"/>
        <v>14</v>
      </c>
      <c r="H19" s="60">
        <f>VLOOKUP($A19,'Return Data'!$B$7:$R$2292,11,0)</f>
        <v>1.6473</v>
      </c>
      <c r="I19" s="61">
        <f t="shared" si="2"/>
        <v>13</v>
      </c>
      <c r="J19" s="60">
        <f>VLOOKUP($A19,'Return Data'!$B$7:$R$2292,12,0)</f>
        <v>2.1741999999999999</v>
      </c>
      <c r="K19" s="61">
        <f t="shared" si="3"/>
        <v>14</v>
      </c>
      <c r="L19" s="60">
        <f>VLOOKUP($A19,'Return Data'!$B$7:$R$2292,13,0)</f>
        <v>2.2867999999999999</v>
      </c>
      <c r="M19" s="61">
        <f t="shared" si="4"/>
        <v>15</v>
      </c>
      <c r="N19" s="60">
        <f>VLOOKUP($A19,'Return Data'!$B$7:$R$2292,17,0)</f>
        <v>3.7147999999999999</v>
      </c>
      <c r="O19" s="61">
        <f t="shared" si="5"/>
        <v>16</v>
      </c>
      <c r="P19" s="60">
        <f>VLOOKUP($A19,'Return Data'!$B$7:$R$2292,14,0)</f>
        <v>5.6064999999999996</v>
      </c>
      <c r="Q19" s="61">
        <f t="shared" si="7"/>
        <v>12</v>
      </c>
      <c r="R19" s="60">
        <f>VLOOKUP($A19,'Return Data'!$B$7:$R$2292,16,0)</f>
        <v>6.0800999999999998</v>
      </c>
      <c r="S19" s="62">
        <f t="shared" si="6"/>
        <v>13</v>
      </c>
    </row>
    <row r="20" spans="1:19" x14ac:dyDescent="0.3">
      <c r="A20" s="77" t="s">
        <v>666</v>
      </c>
      <c r="B20" s="59">
        <f>VLOOKUP($A20,'Return Data'!$B$7:$R$2292,3,0)</f>
        <v>44827</v>
      </c>
      <c r="C20" s="60">
        <f>VLOOKUP($A20,'Return Data'!$B$7:$R$2292,4,0)</f>
        <v>26.599</v>
      </c>
      <c r="D20" s="60">
        <f>VLOOKUP($A20,'Return Data'!$B$7:$R$2292,9,0)</f>
        <v>-0.51770000000000005</v>
      </c>
      <c r="E20" s="61">
        <f t="shared" si="0"/>
        <v>14</v>
      </c>
      <c r="F20" s="60">
        <f>VLOOKUP($A20,'Return Data'!$B$7:$R$2292,10,0)</f>
        <v>6.0804</v>
      </c>
      <c r="G20" s="61">
        <f t="shared" si="1"/>
        <v>11</v>
      </c>
      <c r="H20" s="60">
        <f>VLOOKUP($A20,'Return Data'!$B$7:$R$2292,11,0)</f>
        <v>-1.8433999999999999</v>
      </c>
      <c r="I20" s="61">
        <f t="shared" si="2"/>
        <v>16</v>
      </c>
      <c r="J20" s="60">
        <f>VLOOKUP($A20,'Return Data'!$B$7:$R$2292,12,0)</f>
        <v>0.43359999999999999</v>
      </c>
      <c r="K20" s="61">
        <f t="shared" si="3"/>
        <v>15</v>
      </c>
      <c r="L20" s="60">
        <f>VLOOKUP($A20,'Return Data'!$B$7:$R$2292,13,0)</f>
        <v>1.3037000000000001</v>
      </c>
      <c r="M20" s="61">
        <f t="shared" si="4"/>
        <v>16</v>
      </c>
      <c r="N20" s="60">
        <f>VLOOKUP($A20,'Return Data'!$B$7:$R$2292,17,0)</f>
        <v>4.4474999999999998</v>
      </c>
      <c r="O20" s="61">
        <f t="shared" si="5"/>
        <v>15</v>
      </c>
      <c r="P20" s="60">
        <f>VLOOKUP($A20,'Return Data'!$B$7:$R$2292,14,0)</f>
        <v>5.7290000000000001</v>
      </c>
      <c r="Q20" s="61">
        <f t="shared" si="7"/>
        <v>11</v>
      </c>
      <c r="R20" s="60">
        <f>VLOOKUP($A20,'Return Data'!$B$7:$R$2292,16,0)</f>
        <v>8.2766000000000002</v>
      </c>
      <c r="S20" s="62">
        <f t="shared" si="6"/>
        <v>5</v>
      </c>
    </row>
    <row r="21" spans="1:19" x14ac:dyDescent="0.3">
      <c r="A21" s="77" t="s">
        <v>667</v>
      </c>
      <c r="B21" s="59">
        <f>VLOOKUP($A21,'Return Data'!$B$7:$R$2292,3,0)</f>
        <v>44827</v>
      </c>
      <c r="C21" s="60">
        <f>VLOOKUP($A21,'Return Data'!$B$7:$R$2292,4,0)</f>
        <v>25.223299999999998</v>
      </c>
      <c r="D21" s="60">
        <f>VLOOKUP($A21,'Return Data'!$B$7:$R$2292,9,0)</f>
        <v>2.1934</v>
      </c>
      <c r="E21" s="61">
        <f t="shared" si="0"/>
        <v>4</v>
      </c>
      <c r="F21" s="60">
        <f>VLOOKUP($A21,'Return Data'!$B$7:$R$2292,10,0)</f>
        <v>6.3426999999999998</v>
      </c>
      <c r="G21" s="61">
        <f t="shared" si="1"/>
        <v>8</v>
      </c>
      <c r="H21" s="60">
        <f>VLOOKUP($A21,'Return Data'!$B$7:$R$2292,11,0)</f>
        <v>2.6354000000000002</v>
      </c>
      <c r="I21" s="61">
        <f t="shared" si="2"/>
        <v>11</v>
      </c>
      <c r="J21" s="60">
        <f>VLOOKUP($A21,'Return Data'!$B$7:$R$2292,12,0)</f>
        <v>2.863</v>
      </c>
      <c r="K21" s="61">
        <f t="shared" si="3"/>
        <v>11</v>
      </c>
      <c r="L21" s="60">
        <f>VLOOKUP($A21,'Return Data'!$B$7:$R$2292,13,0)</f>
        <v>4.6509999999999998</v>
      </c>
      <c r="M21" s="61">
        <f t="shared" si="4"/>
        <v>8</v>
      </c>
      <c r="N21" s="60">
        <f>VLOOKUP($A21,'Return Data'!$B$7:$R$2292,17,0)</f>
        <v>5.6018999999999997</v>
      </c>
      <c r="O21" s="61">
        <f t="shared" si="5"/>
        <v>13</v>
      </c>
      <c r="P21" s="60">
        <f>VLOOKUP($A21,'Return Data'!$B$7:$R$2292,14,0)</f>
        <v>5.7919</v>
      </c>
      <c r="Q21" s="61">
        <f t="shared" si="7"/>
        <v>10</v>
      </c>
      <c r="R21" s="60">
        <f>VLOOKUP($A21,'Return Data'!$B$7:$R$2292,16,0)</f>
        <v>7.1628999999999996</v>
      </c>
      <c r="S21" s="62">
        <f t="shared" si="6"/>
        <v>9</v>
      </c>
    </row>
    <row r="22" spans="1:19" x14ac:dyDescent="0.3">
      <c r="A22" s="77" t="s">
        <v>669</v>
      </c>
      <c r="B22" s="59">
        <f>VLOOKUP($A22,'Return Data'!$B$7:$R$2292,3,0)</f>
        <v>44827</v>
      </c>
      <c r="C22" s="60">
        <f>VLOOKUP($A22,'Return Data'!$B$7:$R$2292,4,0)</f>
        <v>30.209800000000001</v>
      </c>
      <c r="D22" s="60">
        <f>VLOOKUP($A22,'Return Data'!$B$7:$R$2292,9,0)</f>
        <v>0.96740000000000004</v>
      </c>
      <c r="E22" s="61">
        <f t="shared" si="0"/>
        <v>8</v>
      </c>
      <c r="F22" s="60">
        <f>VLOOKUP($A22,'Return Data'!$B$7:$R$2292,10,0)</f>
        <v>6.8194999999999997</v>
      </c>
      <c r="G22" s="61">
        <f t="shared" si="1"/>
        <v>5</v>
      </c>
      <c r="H22" s="60">
        <f>VLOOKUP($A22,'Return Data'!$B$7:$R$2292,11,0)</f>
        <v>2.6583999999999999</v>
      </c>
      <c r="I22" s="61">
        <f t="shared" si="2"/>
        <v>10</v>
      </c>
      <c r="J22" s="60">
        <f>VLOOKUP($A22,'Return Data'!$B$7:$R$2292,12,0)</f>
        <v>3.5482999999999998</v>
      </c>
      <c r="K22" s="61">
        <f t="shared" si="3"/>
        <v>8</v>
      </c>
      <c r="L22" s="60">
        <f>VLOOKUP($A22,'Return Data'!$B$7:$R$2292,13,0)</f>
        <v>4.0758999999999999</v>
      </c>
      <c r="M22" s="61">
        <f t="shared" si="4"/>
        <v>9</v>
      </c>
      <c r="N22" s="60">
        <f>VLOOKUP($A22,'Return Data'!$B$7:$R$2292,17,0)</f>
        <v>10.0458</v>
      </c>
      <c r="O22" s="61">
        <f t="shared" si="5"/>
        <v>5</v>
      </c>
      <c r="P22" s="60">
        <f>VLOOKUP($A22,'Return Data'!$B$7:$R$2292,14,0)</f>
        <v>3.8563999999999998</v>
      </c>
      <c r="Q22" s="61">
        <f t="shared" si="7"/>
        <v>15</v>
      </c>
      <c r="R22" s="60">
        <f>VLOOKUP($A22,'Return Data'!$B$7:$R$2292,16,0)</f>
        <v>7.0964999999999998</v>
      </c>
      <c r="S22" s="62">
        <f t="shared" si="6"/>
        <v>10</v>
      </c>
    </row>
    <row r="23" spans="1:19" x14ac:dyDescent="0.3">
      <c r="A23" s="77" t="s">
        <v>678</v>
      </c>
      <c r="B23" s="59">
        <f>VLOOKUP($A23,'Return Data'!$B$7:$R$2292,3,0)</f>
        <v>44827</v>
      </c>
      <c r="C23" s="60">
        <f>VLOOKUP($A23,'Return Data'!$B$7:$R$2292,4,0)</f>
        <v>38.872700000000002</v>
      </c>
      <c r="D23" s="60">
        <f>VLOOKUP($A23,'Return Data'!$B$7:$R$2292,9,0)</f>
        <v>2.5710999999999999</v>
      </c>
      <c r="E23" s="61">
        <f t="shared" si="0"/>
        <v>3</v>
      </c>
      <c r="F23" s="60">
        <f>VLOOKUP($A23,'Return Data'!$B$7:$R$2292,10,0)</f>
        <v>6.4356</v>
      </c>
      <c r="G23" s="61">
        <f t="shared" si="1"/>
        <v>7</v>
      </c>
      <c r="H23" s="60">
        <f>VLOOKUP($A23,'Return Data'!$B$7:$R$2292,11,0)</f>
        <v>3.6217999999999999</v>
      </c>
      <c r="I23" s="61">
        <f t="shared" si="2"/>
        <v>6</v>
      </c>
      <c r="J23" s="60">
        <f>VLOOKUP($A23,'Return Data'!$B$7:$R$2292,12,0)</f>
        <v>4.0545</v>
      </c>
      <c r="K23" s="61">
        <f t="shared" si="3"/>
        <v>6</v>
      </c>
      <c r="L23" s="60">
        <f>VLOOKUP($A23,'Return Data'!$B$7:$R$2292,13,0)</f>
        <v>3.8805000000000001</v>
      </c>
      <c r="M23" s="61">
        <f t="shared" si="4"/>
        <v>11</v>
      </c>
      <c r="N23" s="60">
        <f>VLOOKUP($A23,'Return Data'!$B$7:$R$2292,17,0)</f>
        <v>5.9207999999999998</v>
      </c>
      <c r="O23" s="61">
        <f t="shared" si="5"/>
        <v>12</v>
      </c>
      <c r="P23" s="60">
        <f>VLOOKUP($A23,'Return Data'!$B$7:$R$2292,14,0)</f>
        <v>6.9950000000000001</v>
      </c>
      <c r="Q23" s="61">
        <f t="shared" si="7"/>
        <v>6</v>
      </c>
      <c r="R23" s="60">
        <f>VLOOKUP($A23,'Return Data'!$B$7:$R$2292,16,0)</f>
        <v>8.6069999999999993</v>
      </c>
      <c r="S23" s="62">
        <f t="shared" si="6"/>
        <v>4</v>
      </c>
    </row>
    <row r="24" spans="1:19" x14ac:dyDescent="0.3">
      <c r="A24" s="77" t="s">
        <v>686</v>
      </c>
      <c r="B24" s="59">
        <f>VLOOKUP($A24,'Return Data'!$B$7:$R$2292,3,0)</f>
        <v>0</v>
      </c>
      <c r="C24" s="60">
        <f>VLOOKUP($A24,'Return Data'!$B$7:$R$2292,4,0)</f>
        <v>0</v>
      </c>
      <c r="D24" s="60">
        <f>VLOOKUP($A24,'Return Data'!$B$7:$R$2292,9,0)</f>
        <v>0</v>
      </c>
      <c r="E24" s="61">
        <f t="shared" si="0"/>
        <v>13</v>
      </c>
      <c r="F24" s="60">
        <f>VLOOKUP($A24,'Return Data'!$B$7:$R$2292,10,0)</f>
        <v>0</v>
      </c>
      <c r="G24" s="61">
        <f t="shared" si="1"/>
        <v>17</v>
      </c>
      <c r="H24" s="60">
        <f>VLOOKUP($A24,'Return Data'!$B$7:$R$2292,11,0)</f>
        <v>0</v>
      </c>
      <c r="I24" s="61">
        <f t="shared" si="2"/>
        <v>15</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44827</v>
      </c>
      <c r="C25" s="60">
        <f>VLOOKUP($A25,'Return Data'!$B$7:$R$2292,4,0)</f>
        <v>15.489800000000001</v>
      </c>
      <c r="D25" s="60">
        <f>VLOOKUP($A25,'Return Data'!$B$7:$R$2292,9,0)</f>
        <v>1.4308000000000001</v>
      </c>
      <c r="E25" s="61">
        <f t="shared" si="0"/>
        <v>6</v>
      </c>
      <c r="F25" s="60">
        <f>VLOOKUP($A25,'Return Data'!$B$7:$R$2292,10,0)</f>
        <v>6.0167000000000002</v>
      </c>
      <c r="G25" s="61">
        <f t="shared" si="1"/>
        <v>12</v>
      </c>
      <c r="H25" s="60">
        <f>VLOOKUP($A25,'Return Data'!$B$7:$R$2292,11,0)</f>
        <v>3.0070000000000001</v>
      </c>
      <c r="I25" s="61">
        <f t="shared" si="2"/>
        <v>8</v>
      </c>
      <c r="J25" s="60">
        <f>VLOOKUP($A25,'Return Data'!$B$7:$R$2292,12,0)</f>
        <v>3.4723000000000002</v>
      </c>
      <c r="K25" s="61">
        <f t="shared" si="3"/>
        <v>9</v>
      </c>
      <c r="L25" s="60">
        <f>VLOOKUP($A25,'Return Data'!$B$7:$R$2292,13,0)</f>
        <v>10.9259</v>
      </c>
      <c r="M25" s="61">
        <f t="shared" si="4"/>
        <v>4</v>
      </c>
      <c r="N25" s="60">
        <f>VLOOKUP($A25,'Return Data'!$B$7:$R$2292,17,0)</f>
        <v>13.382899999999999</v>
      </c>
      <c r="O25" s="61">
        <f>RANK(N25,N$8:N$25,0)</f>
        <v>3</v>
      </c>
      <c r="P25" s="60">
        <f>VLOOKUP($A25,'Return Data'!$B$7:$R$2292,14,0)</f>
        <v>-2.5604</v>
      </c>
      <c r="Q25" s="61">
        <f>RANK(P25,P$8:P$25,0)</f>
        <v>16</v>
      </c>
      <c r="R25" s="60">
        <f>VLOOKUP($A25,'Return Data'!$B$7:$R$2292,16,0)</f>
        <v>4.4683000000000002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0.44850555555555549</v>
      </c>
      <c r="E27" s="83"/>
      <c r="F27" s="84">
        <f>AVERAGE(F8:F25)</f>
        <v>5.7745555555555548</v>
      </c>
      <c r="G27" s="83"/>
      <c r="H27" s="84">
        <f>AVERAGE(H8:H25)</f>
        <v>10.205549999999999</v>
      </c>
      <c r="I27" s="83"/>
      <c r="J27" s="84">
        <f>AVERAGE(J8:J25)</f>
        <v>9.1471055555555569</v>
      </c>
      <c r="K27" s="83"/>
      <c r="L27" s="84">
        <f>AVERAGE(L8:L25)</f>
        <v>9.4284555555555567</v>
      </c>
      <c r="M27" s="83"/>
      <c r="N27" s="84">
        <f>AVERAGE(N8:N25)</f>
        <v>8.5417058823529413</v>
      </c>
      <c r="O27" s="83"/>
      <c r="P27" s="84">
        <f>AVERAGE(P8:P25)</f>
        <v>6.2244562499999994</v>
      </c>
      <c r="Q27" s="83"/>
      <c r="R27" s="84">
        <f>AVERAGE(R8:R25)</f>
        <v>4.4396388888888891</v>
      </c>
      <c r="S27" s="85"/>
    </row>
    <row r="28" spans="1:19" x14ac:dyDescent="0.3">
      <c r="A28" s="82" t="s">
        <v>28</v>
      </c>
      <c r="B28" s="83"/>
      <c r="C28" s="83"/>
      <c r="D28" s="84">
        <f>MIN(D8:D25)</f>
        <v>-11.6312</v>
      </c>
      <c r="E28" s="83"/>
      <c r="F28" s="84">
        <f>MIN(F8:F25)</f>
        <v>-1.3315999999999999</v>
      </c>
      <c r="G28" s="83"/>
      <c r="H28" s="84">
        <f>MIN(H8:H25)</f>
        <v>-117.10339999999999</v>
      </c>
      <c r="I28" s="83"/>
      <c r="J28" s="84">
        <f>MIN(J8:J25)</f>
        <v>-78.638800000000003</v>
      </c>
      <c r="K28" s="83"/>
      <c r="L28" s="84">
        <f>MIN(L8:L25)</f>
        <v>-59.033000000000001</v>
      </c>
      <c r="M28" s="83"/>
      <c r="N28" s="84">
        <f>MIN(N8:N25)</f>
        <v>-35.994500000000002</v>
      </c>
      <c r="O28" s="83"/>
      <c r="P28" s="84">
        <f>MIN(P8:P25)</f>
        <v>-2.5604</v>
      </c>
      <c r="Q28" s="83"/>
      <c r="R28" s="84">
        <f>MIN(R8:R25)</f>
        <v>-33.766500000000001</v>
      </c>
      <c r="S28" s="85"/>
    </row>
    <row r="29" spans="1:19" ht="15" thickBot="1" x14ac:dyDescent="0.35">
      <c r="A29" s="86" t="s">
        <v>29</v>
      </c>
      <c r="B29" s="87"/>
      <c r="C29" s="87"/>
      <c r="D29" s="88">
        <f>MAX(D8:D25)</f>
        <v>6.7016999999999998</v>
      </c>
      <c r="E29" s="87"/>
      <c r="F29" s="88">
        <f>MAX(F8:F25)</f>
        <v>16.771100000000001</v>
      </c>
      <c r="G29" s="87"/>
      <c r="H29" s="88">
        <f>MAX(H8:H25)</f>
        <v>248.3141</v>
      </c>
      <c r="I29" s="87"/>
      <c r="J29" s="88">
        <f>MAX(J8:J25)</f>
        <v>187.01669999999999</v>
      </c>
      <c r="K29" s="87"/>
      <c r="L29" s="88">
        <f>MAX(L8:L25)</f>
        <v>141.3741</v>
      </c>
      <c r="M29" s="87"/>
      <c r="N29" s="88">
        <f>MAX(N8:N25)</f>
        <v>63.651499999999999</v>
      </c>
      <c r="O29" s="87"/>
      <c r="P29" s="88">
        <f>MAX(P8:P25)</f>
        <v>13.5383</v>
      </c>
      <c r="Q29" s="87"/>
      <c r="R29" s="88">
        <f>MAX(R8:R25)</f>
        <v>9.0230999999999995</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44827</v>
      </c>
      <c r="C8" s="60">
        <f>VLOOKUP($A8,'Return Data'!$B$7:$R$2292,4,0)</f>
        <v>16.855699999999999</v>
      </c>
      <c r="D8" s="60">
        <f>VLOOKUP($A8,'Return Data'!$B$7:$R$2292,9,0)</f>
        <v>2.5901999999999998</v>
      </c>
      <c r="E8" s="61">
        <f t="shared" ref="E8:E25" si="0">RANK(D8,D$8:D$25,0)</f>
        <v>2</v>
      </c>
      <c r="F8" s="60">
        <f>VLOOKUP($A8,'Return Data'!$B$7:$R$2292,10,0)</f>
        <v>15.8773</v>
      </c>
      <c r="G8" s="61">
        <f t="shared" ref="G8:G25" si="1">RANK(F8,F$8:F$25,0)</f>
        <v>1</v>
      </c>
      <c r="H8" s="60">
        <f>VLOOKUP($A8,'Return Data'!$B$7:$R$2292,11,0)</f>
        <v>8.6039999999999992</v>
      </c>
      <c r="I8" s="61">
        <f t="shared" ref="I8:I25" si="2">RANK(H8,H$8:H$25,0)</f>
        <v>4</v>
      </c>
      <c r="J8" s="60">
        <f>VLOOKUP($A8,'Return Data'!$B$7:$R$2292,12,0)</f>
        <v>7.0262000000000002</v>
      </c>
      <c r="K8" s="61">
        <f t="shared" ref="K8:K25" si="3">RANK(J8,J$8:J$25,0)</f>
        <v>3</v>
      </c>
      <c r="L8" s="60">
        <f>VLOOKUP($A8,'Return Data'!$B$7:$R$2292,13,0)</f>
        <v>6.2404999999999999</v>
      </c>
      <c r="M8" s="61">
        <f t="shared" ref="M8:M25" si="4">RANK(L8,L$8:L$25,0)</f>
        <v>7</v>
      </c>
      <c r="N8" s="60">
        <f>VLOOKUP($A8,'Return Data'!$B$7:$R$2292,17,0)</f>
        <v>7.4819000000000004</v>
      </c>
      <c r="O8" s="61">
        <f t="shared" ref="O8:O23" si="5">RANK(N8,N$8:N$25,0)</f>
        <v>7</v>
      </c>
      <c r="P8" s="60">
        <f>VLOOKUP($A8,'Return Data'!$B$7:$R$2292,14,0)</f>
        <v>5.9766000000000004</v>
      </c>
      <c r="Q8" s="61">
        <f>RANK(P8,P$8:P$25,0)</f>
        <v>8</v>
      </c>
      <c r="R8" s="60">
        <f>VLOOKUP($A8,'Return Data'!$B$7:$R$2292,16,0)</f>
        <v>7.2579000000000002</v>
      </c>
      <c r="S8" s="62">
        <f t="shared" ref="S8:S25" si="6">RANK(R8,R$8:R$25,0)</f>
        <v>7</v>
      </c>
    </row>
    <row r="9" spans="1:19" x14ac:dyDescent="0.3">
      <c r="A9" s="77" t="s">
        <v>642</v>
      </c>
      <c r="B9" s="59">
        <f>VLOOKUP($A9,'Return Data'!$B$7:$R$2292,3,0)</f>
        <v>44827</v>
      </c>
      <c r="C9" s="60">
        <f>VLOOKUP($A9,'Return Data'!$B$7:$R$2292,4,0)</f>
        <v>0.16300000000000001</v>
      </c>
      <c r="D9" s="60">
        <f>VLOOKUP($A9,'Return Data'!$B$7:$R$2292,9,0)</f>
        <v>0.7228</v>
      </c>
      <c r="E9" s="61">
        <f t="shared" si="0"/>
        <v>6</v>
      </c>
      <c r="F9" s="60">
        <f>VLOOKUP($A9,'Return Data'!$B$7:$R$2292,10,0)</f>
        <v>0.4874</v>
      </c>
      <c r="G9" s="61">
        <f t="shared" si="1"/>
        <v>16</v>
      </c>
      <c r="H9" s="60">
        <f>VLOOKUP($A9,'Return Data'!$B$7:$R$2292,11,0)</f>
        <v>-117.12779999999999</v>
      </c>
      <c r="I9" s="61">
        <f t="shared" si="2"/>
        <v>18</v>
      </c>
      <c r="J9" s="60">
        <f>VLOOKUP($A9,'Return Data'!$B$7:$R$2292,12,0)</f>
        <v>-78.655100000000004</v>
      </c>
      <c r="K9" s="61">
        <f t="shared" si="3"/>
        <v>18</v>
      </c>
      <c r="L9" s="60">
        <f>VLOOKUP($A9,'Return Data'!$B$7:$R$2292,13,0)</f>
        <v>-59.045200000000001</v>
      </c>
      <c r="M9" s="61">
        <f t="shared" si="4"/>
        <v>18</v>
      </c>
      <c r="N9" s="60">
        <f>VLOOKUP($A9,'Return Data'!$B$7:$R$2292,17,0)</f>
        <v>-36.004100000000001</v>
      </c>
      <c r="O9" s="61">
        <f t="shared" si="5"/>
        <v>17</v>
      </c>
      <c r="P9" s="60"/>
      <c r="Q9" s="61"/>
      <c r="R9" s="60">
        <f>VLOOKUP($A9,'Return Data'!$B$7:$R$2292,16,0)</f>
        <v>-33.772199999999998</v>
      </c>
      <c r="S9" s="62">
        <f t="shared" si="6"/>
        <v>18</v>
      </c>
    </row>
    <row r="10" spans="1:19" x14ac:dyDescent="0.3">
      <c r="A10" s="77" t="s">
        <v>644</v>
      </c>
      <c r="B10" s="59">
        <f>VLOOKUP($A10,'Return Data'!$B$7:$R$2292,3,0)</f>
        <v>44827</v>
      </c>
      <c r="C10" s="60">
        <f>VLOOKUP($A10,'Return Data'!$B$7:$R$2292,4,0)</f>
        <v>17.398800000000001</v>
      </c>
      <c r="D10" s="60">
        <f>VLOOKUP($A10,'Return Data'!$B$7:$R$2292,9,0)</f>
        <v>-8.1199999999999994E-2</v>
      </c>
      <c r="E10" s="61">
        <f t="shared" si="0"/>
        <v>13</v>
      </c>
      <c r="F10" s="60">
        <f>VLOOKUP($A10,'Return Data'!$B$7:$R$2292,10,0)</f>
        <v>5.92</v>
      </c>
      <c r="G10" s="61">
        <f t="shared" si="1"/>
        <v>6</v>
      </c>
      <c r="H10" s="60">
        <f>VLOOKUP($A10,'Return Data'!$B$7:$R$2292,11,0)</f>
        <v>2.4948000000000001</v>
      </c>
      <c r="I10" s="61">
        <f t="shared" si="2"/>
        <v>8</v>
      </c>
      <c r="J10" s="60">
        <f>VLOOKUP($A10,'Return Data'!$B$7:$R$2292,12,0)</f>
        <v>3.113</v>
      </c>
      <c r="K10" s="61">
        <f t="shared" si="3"/>
        <v>8</v>
      </c>
      <c r="L10" s="60">
        <f>VLOOKUP($A10,'Return Data'!$B$7:$R$2292,13,0)</f>
        <v>3.1791999999999998</v>
      </c>
      <c r="M10" s="61">
        <f t="shared" si="4"/>
        <v>12</v>
      </c>
      <c r="N10" s="60">
        <f>VLOOKUP($A10,'Return Data'!$B$7:$R$2292,17,0)</f>
        <v>5.3898000000000001</v>
      </c>
      <c r="O10" s="61">
        <f t="shared" si="5"/>
        <v>11</v>
      </c>
      <c r="P10" s="60">
        <f>VLOOKUP($A10,'Return Data'!$B$7:$R$2292,14,0)</f>
        <v>6.2950999999999997</v>
      </c>
      <c r="Q10" s="61">
        <f t="shared" ref="Q10:Q23" si="7">RANK(P10,P$8:P$25,0)</f>
        <v>6</v>
      </c>
      <c r="R10" s="60">
        <f>VLOOKUP($A10,'Return Data'!$B$7:$R$2292,16,0)</f>
        <v>6.9896000000000003</v>
      </c>
      <c r="S10" s="62">
        <f t="shared" si="6"/>
        <v>8</v>
      </c>
    </row>
    <row r="11" spans="1:19" x14ac:dyDescent="0.3">
      <c r="A11" s="77" t="s">
        <v>1991</v>
      </c>
      <c r="B11" s="59">
        <f>VLOOKUP($A11,'Return Data'!$B$7:$R$2292,3,0)</f>
        <v>44827</v>
      </c>
      <c r="C11" s="60">
        <f>VLOOKUP($A11,'Return Data'!$B$7:$R$2292,4,0)</f>
        <v>17.9832</v>
      </c>
      <c r="D11" s="60">
        <f>VLOOKUP($A11,'Return Data'!$B$7:$R$2292,9,0)</f>
        <v>5.6577999999999999</v>
      </c>
      <c r="E11" s="61">
        <f t="shared" si="0"/>
        <v>1</v>
      </c>
      <c r="F11" s="60">
        <f>VLOOKUP($A11,'Return Data'!$B$7:$R$2292,10,0)</f>
        <v>7.5148999999999999</v>
      </c>
      <c r="G11" s="61">
        <f t="shared" si="1"/>
        <v>2</v>
      </c>
      <c r="H11" s="60">
        <f>VLOOKUP($A11,'Return Data'!$B$7:$R$2292,11,0)</f>
        <v>3.3289</v>
      </c>
      <c r="I11" s="61">
        <f t="shared" si="2"/>
        <v>6</v>
      </c>
      <c r="J11" s="60">
        <f>VLOOKUP($A11,'Return Data'!$B$7:$R$2292,12,0)</f>
        <v>4.0201000000000002</v>
      </c>
      <c r="K11" s="61">
        <f t="shared" si="3"/>
        <v>6</v>
      </c>
      <c r="L11" s="60">
        <f>VLOOKUP($A11,'Return Data'!$B$7:$R$2292,13,0)</f>
        <v>11.322800000000001</v>
      </c>
      <c r="M11" s="61">
        <f t="shared" si="4"/>
        <v>3</v>
      </c>
      <c r="N11" s="60">
        <f>VLOOKUP($A11,'Return Data'!$B$7:$R$2292,17,0)</f>
        <v>12.5822</v>
      </c>
      <c r="O11" s="61">
        <f t="shared" si="5"/>
        <v>2</v>
      </c>
      <c r="P11" s="60">
        <f>VLOOKUP($A11,'Return Data'!$B$7:$R$2292,14,0)</f>
        <v>8.2309000000000001</v>
      </c>
      <c r="Q11" s="61">
        <f t="shared" si="7"/>
        <v>2</v>
      </c>
      <c r="R11" s="60">
        <f>VLOOKUP($A11,'Return Data'!$B$7:$R$2292,16,0)</f>
        <v>7.9503000000000004</v>
      </c>
      <c r="S11" s="62">
        <f t="shared" si="6"/>
        <v>4</v>
      </c>
    </row>
    <row r="12" spans="1:19" x14ac:dyDescent="0.3">
      <c r="A12" s="77" t="s">
        <v>2019</v>
      </c>
      <c r="B12" s="59">
        <f>VLOOKUP($A12,'Return Data'!$B$7:$R$2292,3,0)</f>
        <v>44827</v>
      </c>
      <c r="C12" s="60">
        <f>VLOOKUP($A12,'Return Data'!$B$7:$R$2292,4,0)</f>
        <v>10.398199999999999</v>
      </c>
      <c r="D12" s="60">
        <f>VLOOKUP($A12,'Return Data'!$B$7:$R$2292,9,0)</f>
        <v>0.33979999999999999</v>
      </c>
      <c r="E12" s="61">
        <f t="shared" si="0"/>
        <v>9</v>
      </c>
      <c r="F12" s="60">
        <f>VLOOKUP($A12,'Return Data'!$B$7:$R$2292,10,0)</f>
        <v>4.7492000000000001</v>
      </c>
      <c r="G12" s="61">
        <f t="shared" si="1"/>
        <v>13</v>
      </c>
      <c r="H12" s="60">
        <f>VLOOKUP($A12,'Return Data'!$B$7:$R$2292,11,0)</f>
        <v>247.6746</v>
      </c>
      <c r="I12" s="61">
        <f t="shared" si="2"/>
        <v>1</v>
      </c>
      <c r="J12" s="60">
        <f>VLOOKUP($A12,'Return Data'!$B$7:$R$2292,12,0)</f>
        <v>186.34020000000001</v>
      </c>
      <c r="K12" s="61">
        <f t="shared" si="3"/>
        <v>1</v>
      </c>
      <c r="L12" s="60">
        <f>VLOOKUP($A12,'Return Data'!$B$7:$R$2292,13,0)</f>
        <v>140.6935</v>
      </c>
      <c r="M12" s="61">
        <f t="shared" si="4"/>
        <v>1</v>
      </c>
      <c r="N12" s="60">
        <f>VLOOKUP($A12,'Return Data'!$B$7:$R$2292,17,0)</f>
        <v>63.193199999999997</v>
      </c>
      <c r="O12" s="61">
        <f t="shared" si="5"/>
        <v>1</v>
      </c>
      <c r="P12" s="60">
        <f>VLOOKUP($A12,'Return Data'!$B$7:$R$2292,14,0)</f>
        <v>13.218999999999999</v>
      </c>
      <c r="Q12" s="61">
        <f t="shared" si="7"/>
        <v>1</v>
      </c>
      <c r="R12" s="60">
        <f>VLOOKUP($A12,'Return Data'!$B$7:$R$2292,16,0)</f>
        <v>0.51680000000000004</v>
      </c>
      <c r="S12" s="62">
        <f t="shared" si="6"/>
        <v>16</v>
      </c>
    </row>
    <row r="13" spans="1:19" x14ac:dyDescent="0.3">
      <c r="A13" s="77" t="s">
        <v>646</v>
      </c>
      <c r="B13" s="59">
        <f>VLOOKUP($A13,'Return Data'!$B$7:$R$2292,3,0)</f>
        <v>44827</v>
      </c>
      <c r="C13" s="60">
        <f>VLOOKUP($A13,'Return Data'!$B$7:$R$2292,4,0)</f>
        <v>33.125300000000003</v>
      </c>
      <c r="D13" s="60">
        <f>VLOOKUP($A13,'Return Data'!$B$7:$R$2292,9,0)</f>
        <v>-1.9517</v>
      </c>
      <c r="E13" s="61">
        <f t="shared" si="0"/>
        <v>16</v>
      </c>
      <c r="F13" s="60">
        <f>VLOOKUP($A13,'Return Data'!$B$7:$R$2292,10,0)</f>
        <v>3.7930999999999999</v>
      </c>
      <c r="G13" s="61">
        <f t="shared" si="1"/>
        <v>14</v>
      </c>
      <c r="H13" s="60">
        <f>VLOOKUP($A13,'Return Data'!$B$7:$R$2292,11,0)</f>
        <v>13.7805</v>
      </c>
      <c r="I13" s="61">
        <f t="shared" si="2"/>
        <v>2</v>
      </c>
      <c r="J13" s="60">
        <f>VLOOKUP($A13,'Return Data'!$B$7:$R$2292,12,0)</f>
        <v>9.9785000000000004</v>
      </c>
      <c r="K13" s="61">
        <f t="shared" si="3"/>
        <v>2</v>
      </c>
      <c r="L13" s="60">
        <f>VLOOKUP($A13,'Return Data'!$B$7:$R$2292,13,0)</f>
        <v>7.7725999999999997</v>
      </c>
      <c r="M13" s="61">
        <f t="shared" si="4"/>
        <v>6</v>
      </c>
      <c r="N13" s="60">
        <f>VLOOKUP($A13,'Return Data'!$B$7:$R$2292,17,0)</f>
        <v>5.7621000000000002</v>
      </c>
      <c r="O13" s="61">
        <f t="shared" si="5"/>
        <v>10</v>
      </c>
      <c r="P13" s="60">
        <f>VLOOKUP($A13,'Return Data'!$B$7:$R$2292,14,0)</f>
        <v>5.7458999999999998</v>
      </c>
      <c r="Q13" s="61">
        <f t="shared" si="7"/>
        <v>9</v>
      </c>
      <c r="R13" s="60">
        <f>VLOOKUP($A13,'Return Data'!$B$7:$R$2292,16,0)</f>
        <v>6.3757999999999999</v>
      </c>
      <c r="S13" s="62">
        <f t="shared" si="6"/>
        <v>10</v>
      </c>
    </row>
    <row r="14" spans="1:19" x14ac:dyDescent="0.3">
      <c r="A14" s="77" t="s">
        <v>647</v>
      </c>
      <c r="B14" s="59">
        <f>VLOOKUP($A14,'Return Data'!$B$7:$R$2292,3,0)</f>
        <v>44827</v>
      </c>
      <c r="C14" s="60">
        <f>VLOOKUP($A14,'Return Data'!$B$7:$R$2292,4,0)</f>
        <v>23.5703</v>
      </c>
      <c r="D14" s="60">
        <f>VLOOKUP($A14,'Return Data'!$B$7:$R$2292,9,0)</f>
        <v>-11.6281</v>
      </c>
      <c r="E14" s="61">
        <f t="shared" si="0"/>
        <v>18</v>
      </c>
      <c r="F14" s="60">
        <f>VLOOKUP($A14,'Return Data'!$B$7:$R$2292,10,0)</f>
        <v>-1.3320000000000001</v>
      </c>
      <c r="G14" s="61">
        <f t="shared" si="1"/>
        <v>18</v>
      </c>
      <c r="H14" s="60">
        <f>VLOOKUP($A14,'Return Data'!$B$7:$R$2292,11,0)</f>
        <v>8.9689999999999994</v>
      </c>
      <c r="I14" s="61">
        <f t="shared" si="2"/>
        <v>3</v>
      </c>
      <c r="J14" s="60">
        <f>VLOOKUP($A14,'Return Data'!$B$7:$R$2292,12,0)</f>
        <v>5.4749999999999996</v>
      </c>
      <c r="K14" s="61">
        <f t="shared" si="3"/>
        <v>4</v>
      </c>
      <c r="L14" s="60">
        <f>VLOOKUP($A14,'Return Data'!$B$7:$R$2292,13,0)</f>
        <v>8.5934000000000008</v>
      </c>
      <c r="M14" s="61">
        <f t="shared" si="4"/>
        <v>5</v>
      </c>
      <c r="N14" s="60">
        <f>VLOOKUP($A14,'Return Data'!$B$7:$R$2292,17,0)</f>
        <v>12.3443</v>
      </c>
      <c r="O14" s="61">
        <f t="shared" si="5"/>
        <v>4</v>
      </c>
      <c r="P14" s="60">
        <f>VLOOKUP($A14,'Return Data'!$B$7:$R$2292,14,0)</f>
        <v>6.0046999999999997</v>
      </c>
      <c r="Q14" s="61">
        <f t="shared" si="7"/>
        <v>7</v>
      </c>
      <c r="R14" s="60">
        <f>VLOOKUP($A14,'Return Data'!$B$7:$R$2292,16,0)</f>
        <v>8.2604000000000006</v>
      </c>
      <c r="S14" s="62">
        <f t="shared" si="6"/>
        <v>2</v>
      </c>
    </row>
    <row r="15" spans="1:19" x14ac:dyDescent="0.3">
      <c r="A15" s="77" t="s">
        <v>655</v>
      </c>
      <c r="B15" s="59">
        <f>VLOOKUP($A15,'Return Data'!$B$7:$R$2292,3,0)</f>
        <v>44827</v>
      </c>
      <c r="C15" s="60">
        <f>VLOOKUP($A15,'Return Data'!$B$7:$R$2292,4,0)</f>
        <v>19.6218</v>
      </c>
      <c r="D15" s="60">
        <f>VLOOKUP($A15,'Return Data'!$B$7:$R$2292,9,0)</f>
        <v>-3.5999999999999997E-2</v>
      </c>
      <c r="E15" s="61">
        <f t="shared" si="0"/>
        <v>12</v>
      </c>
      <c r="F15" s="60">
        <f>VLOOKUP($A15,'Return Data'!$B$7:$R$2292,10,0)</f>
        <v>6.7698</v>
      </c>
      <c r="G15" s="61">
        <f t="shared" si="1"/>
        <v>3</v>
      </c>
      <c r="H15" s="60">
        <f>VLOOKUP($A15,'Return Data'!$B$7:$R$2292,11,0)</f>
        <v>2.0375999999999999</v>
      </c>
      <c r="I15" s="61">
        <f t="shared" si="2"/>
        <v>10</v>
      </c>
      <c r="J15" s="60">
        <f>VLOOKUP($A15,'Return Data'!$B$7:$R$2292,12,0)</f>
        <v>2.7198000000000002</v>
      </c>
      <c r="K15" s="61">
        <f t="shared" si="3"/>
        <v>10</v>
      </c>
      <c r="L15" s="60">
        <f>VLOOKUP($A15,'Return Data'!$B$7:$R$2292,13,0)</f>
        <v>2.9540000000000002</v>
      </c>
      <c r="M15" s="61">
        <f t="shared" si="4"/>
        <v>13</v>
      </c>
      <c r="N15" s="60">
        <f>VLOOKUP($A15,'Return Data'!$B$7:$R$2292,17,0)</f>
        <v>6.4702999999999999</v>
      </c>
      <c r="O15" s="61">
        <f t="shared" si="5"/>
        <v>8</v>
      </c>
      <c r="P15" s="60">
        <f>VLOOKUP($A15,'Return Data'!$B$7:$R$2292,14,0)</f>
        <v>7.4001000000000001</v>
      </c>
      <c r="Q15" s="61">
        <f t="shared" si="7"/>
        <v>4</v>
      </c>
      <c r="R15" s="60">
        <f>VLOOKUP($A15,'Return Data'!$B$7:$R$2292,16,0)</f>
        <v>8.2487999999999992</v>
      </c>
      <c r="S15" s="62">
        <f t="shared" si="6"/>
        <v>3</v>
      </c>
    </row>
    <row r="16" spans="1:19" x14ac:dyDescent="0.3">
      <c r="A16" s="77" t="s">
        <v>657</v>
      </c>
      <c r="B16" s="59">
        <f>VLOOKUP($A16,'Return Data'!$B$7:$R$2292,3,0)</f>
        <v>44827</v>
      </c>
      <c r="C16" s="60">
        <f>VLOOKUP($A16,'Return Data'!$B$7:$R$2292,4,0)</f>
        <v>25.5961</v>
      </c>
      <c r="D16" s="60">
        <f>VLOOKUP($A16,'Return Data'!$B$7:$R$2292,9,0)</f>
        <v>1.0037</v>
      </c>
      <c r="E16" s="61">
        <f t="shared" si="0"/>
        <v>5</v>
      </c>
      <c r="F16" s="60">
        <f>VLOOKUP($A16,'Return Data'!$B$7:$R$2292,10,0)</f>
        <v>6.4471999999999996</v>
      </c>
      <c r="G16" s="61">
        <f t="shared" si="1"/>
        <v>4</v>
      </c>
      <c r="H16" s="60">
        <f>VLOOKUP($A16,'Return Data'!$B$7:$R$2292,11,0)</f>
        <v>3.7187000000000001</v>
      </c>
      <c r="I16" s="61">
        <f t="shared" si="2"/>
        <v>5</v>
      </c>
      <c r="J16" s="60">
        <f>VLOOKUP($A16,'Return Data'!$B$7:$R$2292,12,0)</f>
        <v>4.3094999999999999</v>
      </c>
      <c r="K16" s="61">
        <f t="shared" si="3"/>
        <v>5</v>
      </c>
      <c r="L16" s="60">
        <f>VLOOKUP($A16,'Return Data'!$B$7:$R$2292,13,0)</f>
        <v>4.47</v>
      </c>
      <c r="M16" s="61">
        <f t="shared" si="4"/>
        <v>8</v>
      </c>
      <c r="N16" s="60">
        <f>VLOOKUP($A16,'Return Data'!$B$7:$R$2292,17,0)</f>
        <v>6.1943999999999999</v>
      </c>
      <c r="O16" s="61">
        <f t="shared" si="5"/>
        <v>9</v>
      </c>
      <c r="P16" s="60">
        <f>VLOOKUP($A16,'Return Data'!$B$7:$R$2292,14,0)</f>
        <v>7.4314</v>
      </c>
      <c r="Q16" s="61">
        <f t="shared" si="7"/>
        <v>3</v>
      </c>
      <c r="R16" s="60">
        <f>VLOOKUP($A16,'Return Data'!$B$7:$R$2292,16,0)</f>
        <v>8.2806999999999995</v>
      </c>
      <c r="S16" s="62">
        <f t="shared" si="6"/>
        <v>1</v>
      </c>
    </row>
    <row r="17" spans="1:19" x14ac:dyDescent="0.3">
      <c r="A17" s="77" t="s">
        <v>659</v>
      </c>
      <c r="B17" s="59">
        <f>VLOOKUP($A17,'Return Data'!$B$7:$R$2292,3,0)</f>
        <v>44827</v>
      </c>
      <c r="C17" s="60">
        <f>VLOOKUP($A17,'Return Data'!$B$7:$R$2292,4,0)</f>
        <v>15.3683</v>
      </c>
      <c r="D17" s="60">
        <f>VLOOKUP($A17,'Return Data'!$B$7:$R$2292,9,0)</f>
        <v>-1.7442</v>
      </c>
      <c r="E17" s="61">
        <f t="shared" si="0"/>
        <v>15</v>
      </c>
      <c r="F17" s="60">
        <f>VLOOKUP($A17,'Return Data'!$B$7:$R$2292,10,0)</f>
        <v>5.3795999999999999</v>
      </c>
      <c r="G17" s="61">
        <f t="shared" si="1"/>
        <v>9</v>
      </c>
      <c r="H17" s="60">
        <f>VLOOKUP($A17,'Return Data'!$B$7:$R$2292,11,0)</f>
        <v>0.79830000000000001</v>
      </c>
      <c r="I17" s="61">
        <f t="shared" si="2"/>
        <v>14</v>
      </c>
      <c r="J17" s="60">
        <f>VLOOKUP($A17,'Return Data'!$B$7:$R$2292,12,0)</f>
        <v>1.9730000000000001</v>
      </c>
      <c r="K17" s="61">
        <f t="shared" si="3"/>
        <v>13</v>
      </c>
      <c r="L17" s="60">
        <f>VLOOKUP($A17,'Return Data'!$B$7:$R$2292,13,0)</f>
        <v>12.885199999999999</v>
      </c>
      <c r="M17" s="61">
        <f t="shared" si="4"/>
        <v>2</v>
      </c>
      <c r="N17" s="60">
        <f>VLOOKUP($A17,'Return Data'!$B$7:$R$2292,17,0)</f>
        <v>10.289</v>
      </c>
      <c r="O17" s="61">
        <f t="shared" si="5"/>
        <v>5</v>
      </c>
      <c r="P17" s="60">
        <f>VLOOKUP($A17,'Return Data'!$B$7:$R$2292,14,0)</f>
        <v>3.4710000000000001</v>
      </c>
      <c r="Q17" s="61">
        <f t="shared" si="7"/>
        <v>14</v>
      </c>
      <c r="R17" s="60">
        <f>VLOOKUP($A17,'Return Data'!$B$7:$R$2292,16,0)</f>
        <v>5.1456</v>
      </c>
      <c r="S17" s="62">
        <f t="shared" si="6"/>
        <v>13</v>
      </c>
    </row>
    <row r="18" spans="1:19" x14ac:dyDescent="0.3">
      <c r="A18" s="77" t="s">
        <v>662</v>
      </c>
      <c r="B18" s="59">
        <f>VLOOKUP($A18,'Return Data'!$B$7:$R$2292,3,0)</f>
        <v>44827</v>
      </c>
      <c r="C18" s="60">
        <f>VLOOKUP($A18,'Return Data'!$B$7:$R$2292,4,0)</f>
        <v>13.6775</v>
      </c>
      <c r="D18" s="60">
        <f>VLOOKUP($A18,'Return Data'!$B$7:$R$2292,9,0)</f>
        <v>0.47370000000000001</v>
      </c>
      <c r="E18" s="61">
        <f t="shared" si="0"/>
        <v>8</v>
      </c>
      <c r="F18" s="60">
        <f>VLOOKUP($A18,'Return Data'!$B$7:$R$2292,10,0)</f>
        <v>5.2222999999999997</v>
      </c>
      <c r="G18" s="61">
        <f t="shared" si="1"/>
        <v>10</v>
      </c>
      <c r="H18" s="60">
        <f>VLOOKUP($A18,'Return Data'!$B$7:$R$2292,11,0)</f>
        <v>1.4478</v>
      </c>
      <c r="I18" s="61">
        <f t="shared" si="2"/>
        <v>13</v>
      </c>
      <c r="J18" s="60">
        <f>VLOOKUP($A18,'Return Data'!$B$7:$R$2292,12,0)</f>
        <v>1.8185</v>
      </c>
      <c r="K18" s="61">
        <f t="shared" si="3"/>
        <v>14</v>
      </c>
      <c r="L18" s="60">
        <f>VLOOKUP($A18,'Return Data'!$B$7:$R$2292,13,0)</f>
        <v>1.7867999999999999</v>
      </c>
      <c r="M18" s="61">
        <f t="shared" si="4"/>
        <v>14</v>
      </c>
      <c r="N18" s="60">
        <f>VLOOKUP($A18,'Return Data'!$B$7:$R$2292,17,0)</f>
        <v>3.9971999999999999</v>
      </c>
      <c r="O18" s="61">
        <f t="shared" si="5"/>
        <v>14</v>
      </c>
      <c r="P18" s="60">
        <f>VLOOKUP($A18,'Return Data'!$B$7:$R$2292,14,0)</f>
        <v>5.0663</v>
      </c>
      <c r="Q18" s="61">
        <f t="shared" si="7"/>
        <v>10</v>
      </c>
      <c r="R18" s="60">
        <f>VLOOKUP($A18,'Return Data'!$B$7:$R$2292,16,0)</f>
        <v>5.7923999999999998</v>
      </c>
      <c r="S18" s="62">
        <f t="shared" si="6"/>
        <v>12</v>
      </c>
    </row>
    <row r="19" spans="1:19" x14ac:dyDescent="0.3">
      <c r="A19" s="77" t="s">
        <v>663</v>
      </c>
      <c r="B19" s="59">
        <f>VLOOKUP($A19,'Return Data'!$B$7:$R$2292,3,0)</f>
        <v>44827</v>
      </c>
      <c r="C19" s="60">
        <f>VLOOKUP($A19,'Return Data'!$B$7:$R$2292,4,0)</f>
        <v>1492.7430999999999</v>
      </c>
      <c r="D19" s="60">
        <f>VLOOKUP($A19,'Return Data'!$B$7:$R$2292,9,0)</f>
        <v>-1.9576</v>
      </c>
      <c r="E19" s="61">
        <f t="shared" si="0"/>
        <v>17</v>
      </c>
      <c r="F19" s="60">
        <f>VLOOKUP($A19,'Return Data'!$B$7:$R$2292,10,0)</f>
        <v>3.4131</v>
      </c>
      <c r="G19" s="61">
        <f t="shared" si="1"/>
        <v>15</v>
      </c>
      <c r="H19" s="60">
        <f>VLOOKUP($A19,'Return Data'!$B$7:$R$2292,11,0)</f>
        <v>0.42209999999999998</v>
      </c>
      <c r="I19" s="61">
        <f t="shared" si="2"/>
        <v>15</v>
      </c>
      <c r="J19" s="60">
        <f>VLOOKUP($A19,'Return Data'!$B$7:$R$2292,12,0)</f>
        <v>0.94069999999999998</v>
      </c>
      <c r="K19" s="61">
        <f t="shared" si="3"/>
        <v>15</v>
      </c>
      <c r="L19" s="60">
        <f>VLOOKUP($A19,'Return Data'!$B$7:$R$2292,13,0)</f>
        <v>1.0561</v>
      </c>
      <c r="M19" s="61">
        <f t="shared" si="4"/>
        <v>15</v>
      </c>
      <c r="N19" s="60">
        <f>VLOOKUP($A19,'Return Data'!$B$7:$R$2292,17,0)</f>
        <v>2.4950999999999999</v>
      </c>
      <c r="O19" s="61">
        <f t="shared" si="5"/>
        <v>16</v>
      </c>
      <c r="P19" s="60">
        <f>VLOOKUP($A19,'Return Data'!$B$7:$R$2292,14,0)</f>
        <v>4.3587999999999996</v>
      </c>
      <c r="Q19" s="61">
        <f t="shared" si="7"/>
        <v>13</v>
      </c>
      <c r="R19" s="60">
        <f>VLOOKUP($A19,'Return Data'!$B$7:$R$2292,16,0)</f>
        <v>5.0975999999999999</v>
      </c>
      <c r="S19" s="62">
        <f t="shared" si="6"/>
        <v>14</v>
      </c>
    </row>
    <row r="20" spans="1:19" x14ac:dyDescent="0.3">
      <c r="A20" s="77" t="s">
        <v>665</v>
      </c>
      <c r="B20" s="59">
        <f>VLOOKUP($A20,'Return Data'!$B$7:$R$2292,3,0)</f>
        <v>44827</v>
      </c>
      <c r="C20" s="60">
        <f>VLOOKUP($A20,'Return Data'!$B$7:$R$2292,4,0)</f>
        <v>24.273800000000001</v>
      </c>
      <c r="D20" s="60">
        <f>VLOOKUP($A20,'Return Data'!$B$7:$R$2292,9,0)</f>
        <v>-1.4921</v>
      </c>
      <c r="E20" s="61">
        <f t="shared" si="0"/>
        <v>14</v>
      </c>
      <c r="F20" s="60">
        <f>VLOOKUP($A20,'Return Data'!$B$7:$R$2292,10,0)</f>
        <v>5.0953999999999997</v>
      </c>
      <c r="G20" s="61">
        <f t="shared" si="1"/>
        <v>12</v>
      </c>
      <c r="H20" s="60">
        <f>VLOOKUP($A20,'Return Data'!$B$7:$R$2292,11,0)</f>
        <v>-2.8052999999999999</v>
      </c>
      <c r="I20" s="61">
        <f t="shared" si="2"/>
        <v>17</v>
      </c>
      <c r="J20" s="60">
        <f>VLOOKUP($A20,'Return Data'!$B$7:$R$2292,12,0)</f>
        <v>-0.54600000000000004</v>
      </c>
      <c r="K20" s="61">
        <f t="shared" si="3"/>
        <v>17</v>
      </c>
      <c r="L20" s="60">
        <f>VLOOKUP($A20,'Return Data'!$B$7:$R$2292,13,0)</f>
        <v>0.31369999999999998</v>
      </c>
      <c r="M20" s="61">
        <f t="shared" si="4"/>
        <v>16</v>
      </c>
      <c r="N20" s="60">
        <f>VLOOKUP($A20,'Return Data'!$B$7:$R$2292,17,0)</f>
        <v>3.3984000000000001</v>
      </c>
      <c r="O20" s="61">
        <f t="shared" si="5"/>
        <v>15</v>
      </c>
      <c r="P20" s="60">
        <f>VLOOKUP($A20,'Return Data'!$B$7:$R$2292,14,0)</f>
        <v>4.6821000000000002</v>
      </c>
      <c r="Q20" s="61">
        <f t="shared" si="7"/>
        <v>12</v>
      </c>
      <c r="R20" s="60">
        <f>VLOOKUP($A20,'Return Data'!$B$7:$R$2292,16,0)</f>
        <v>7.4272999999999998</v>
      </c>
      <c r="S20" s="62">
        <f t="shared" si="6"/>
        <v>5</v>
      </c>
    </row>
    <row r="21" spans="1:19" x14ac:dyDescent="0.3">
      <c r="A21" s="77" t="s">
        <v>1929</v>
      </c>
      <c r="B21" s="59">
        <f>VLOOKUP($A21,'Return Data'!$B$7:$R$2292,3,0)</f>
        <v>44827</v>
      </c>
      <c r="C21" s="60">
        <f>VLOOKUP($A21,'Return Data'!$B$7:$R$2292,4,0)</f>
        <v>23.790700000000001</v>
      </c>
      <c r="D21" s="60">
        <f>VLOOKUP($A21,'Return Data'!$B$7:$R$2292,9,0)</f>
        <v>1.3923000000000001</v>
      </c>
      <c r="E21" s="61">
        <f t="shared" si="0"/>
        <v>4</v>
      </c>
      <c r="F21" s="60">
        <f>VLOOKUP($A21,'Return Data'!$B$7:$R$2292,10,0)</f>
        <v>5.5326000000000004</v>
      </c>
      <c r="G21" s="61">
        <f t="shared" si="1"/>
        <v>8</v>
      </c>
      <c r="H21" s="60">
        <f>VLOOKUP($A21,'Return Data'!$B$7:$R$2292,11,0)</f>
        <v>1.8269</v>
      </c>
      <c r="I21" s="61">
        <f t="shared" si="2"/>
        <v>12</v>
      </c>
      <c r="J21" s="60">
        <f>VLOOKUP($A21,'Return Data'!$B$7:$R$2292,12,0)</f>
        <v>2.0489999999999999</v>
      </c>
      <c r="K21" s="61">
        <f t="shared" si="3"/>
        <v>12</v>
      </c>
      <c r="L21" s="60">
        <f>VLOOKUP($A21,'Return Data'!$B$7:$R$2292,13,0)</f>
        <v>3.8174000000000001</v>
      </c>
      <c r="M21" s="61">
        <f t="shared" si="4"/>
        <v>9</v>
      </c>
      <c r="N21" s="60">
        <f>VLOOKUP($A21,'Return Data'!$B$7:$R$2292,17,0)</f>
        <v>4.7629999999999999</v>
      </c>
      <c r="O21" s="61">
        <f t="shared" si="5"/>
        <v>13</v>
      </c>
      <c r="P21" s="60">
        <f>VLOOKUP($A21,'Return Data'!$B$7:$R$2292,14,0)</f>
        <v>4.8891999999999998</v>
      </c>
      <c r="Q21" s="61">
        <f t="shared" si="7"/>
        <v>11</v>
      </c>
      <c r="R21" s="60">
        <f>VLOOKUP($A21,'Return Data'!$B$7:$R$2292,16,0)</f>
        <v>6.9123000000000001</v>
      </c>
      <c r="S21" s="62">
        <f t="shared" si="6"/>
        <v>9</v>
      </c>
    </row>
    <row r="22" spans="1:19" x14ac:dyDescent="0.3">
      <c r="A22" s="77" t="s">
        <v>668</v>
      </c>
      <c r="B22" s="59">
        <f>VLOOKUP($A22,'Return Data'!$B$7:$R$2292,3,0)</f>
        <v>44827</v>
      </c>
      <c r="C22" s="60">
        <f>VLOOKUP($A22,'Return Data'!$B$7:$R$2292,4,0)</f>
        <v>28.021100000000001</v>
      </c>
      <c r="D22" s="60">
        <f>VLOOKUP($A22,'Return Data'!$B$7:$R$2292,9,0)</f>
        <v>0.3362</v>
      </c>
      <c r="E22" s="61">
        <f t="shared" si="0"/>
        <v>10</v>
      </c>
      <c r="F22" s="60">
        <f>VLOOKUP($A22,'Return Data'!$B$7:$R$2292,10,0)</f>
        <v>6.1641000000000004</v>
      </c>
      <c r="G22" s="61">
        <f t="shared" si="1"/>
        <v>5</v>
      </c>
      <c r="H22" s="60">
        <f>VLOOKUP($A22,'Return Data'!$B$7:$R$2292,11,0)</f>
        <v>2.008</v>
      </c>
      <c r="I22" s="61">
        <f t="shared" si="2"/>
        <v>11</v>
      </c>
      <c r="J22" s="60">
        <f>VLOOKUP($A22,'Return Data'!$B$7:$R$2292,12,0)</f>
        <v>2.8963999999999999</v>
      </c>
      <c r="K22" s="61">
        <f t="shared" si="3"/>
        <v>9</v>
      </c>
      <c r="L22" s="60">
        <f>VLOOKUP($A22,'Return Data'!$B$7:$R$2292,13,0)</f>
        <v>3.4180000000000001</v>
      </c>
      <c r="M22" s="61">
        <f t="shared" si="4"/>
        <v>10</v>
      </c>
      <c r="N22" s="60">
        <f>VLOOKUP($A22,'Return Data'!$B$7:$R$2292,17,0)</f>
        <v>9.3588000000000005</v>
      </c>
      <c r="O22" s="61">
        <f t="shared" si="5"/>
        <v>6</v>
      </c>
      <c r="P22" s="60">
        <f>VLOOKUP($A22,'Return Data'!$B$7:$R$2292,14,0)</f>
        <v>3.2033</v>
      </c>
      <c r="Q22" s="61">
        <f t="shared" si="7"/>
        <v>15</v>
      </c>
      <c r="R22" s="60">
        <f>VLOOKUP($A22,'Return Data'!$B$7:$R$2292,16,0)</f>
        <v>6.12</v>
      </c>
      <c r="S22" s="62">
        <f t="shared" si="6"/>
        <v>11</v>
      </c>
    </row>
    <row r="23" spans="1:19" x14ac:dyDescent="0.3">
      <c r="A23" s="77" t="s">
        <v>679</v>
      </c>
      <c r="B23" s="59">
        <f>VLOOKUP($A23,'Return Data'!$B$7:$R$2292,3,0)</f>
        <v>44827</v>
      </c>
      <c r="C23" s="60">
        <f>VLOOKUP($A23,'Return Data'!$B$7:$R$2292,4,0)</f>
        <v>36.646900000000002</v>
      </c>
      <c r="D23" s="60">
        <f>VLOOKUP($A23,'Return Data'!$B$7:$R$2292,9,0)</f>
        <v>1.9470000000000001</v>
      </c>
      <c r="E23" s="61">
        <f t="shared" si="0"/>
        <v>3</v>
      </c>
      <c r="F23" s="60">
        <f>VLOOKUP($A23,'Return Data'!$B$7:$R$2292,10,0)</f>
        <v>5.7986000000000004</v>
      </c>
      <c r="G23" s="61">
        <f t="shared" si="1"/>
        <v>7</v>
      </c>
      <c r="H23" s="60">
        <f>VLOOKUP($A23,'Return Data'!$B$7:$R$2292,11,0)</f>
        <v>2.9929000000000001</v>
      </c>
      <c r="I23" s="61">
        <f t="shared" si="2"/>
        <v>7</v>
      </c>
      <c r="J23" s="60">
        <f>VLOOKUP($A23,'Return Data'!$B$7:$R$2292,12,0)</f>
        <v>3.4146000000000001</v>
      </c>
      <c r="K23" s="61">
        <f t="shared" si="3"/>
        <v>7</v>
      </c>
      <c r="L23" s="60">
        <f>VLOOKUP($A23,'Return Data'!$B$7:$R$2292,13,0)</f>
        <v>3.2353999999999998</v>
      </c>
      <c r="M23" s="61">
        <f t="shared" si="4"/>
        <v>11</v>
      </c>
      <c r="N23" s="60">
        <f>VLOOKUP($A23,'Return Data'!$B$7:$R$2292,17,0)</f>
        <v>5.2567000000000004</v>
      </c>
      <c r="O23" s="61">
        <f t="shared" si="5"/>
        <v>12</v>
      </c>
      <c r="P23" s="60">
        <f>VLOOKUP($A23,'Return Data'!$B$7:$R$2292,14,0)</f>
        <v>6.3296999999999999</v>
      </c>
      <c r="Q23" s="61">
        <f t="shared" si="7"/>
        <v>5</v>
      </c>
      <c r="R23" s="60">
        <f>VLOOKUP($A23,'Return Data'!$B$7:$R$2292,16,0)</f>
        <v>7.3944000000000001</v>
      </c>
      <c r="S23" s="62">
        <f t="shared" si="6"/>
        <v>6</v>
      </c>
    </row>
    <row r="24" spans="1:19" x14ac:dyDescent="0.3">
      <c r="A24" s="77" t="s">
        <v>687</v>
      </c>
      <c r="B24" s="59">
        <f>VLOOKUP($A24,'Return Data'!$B$7:$R$2292,3,0)</f>
        <v>0</v>
      </c>
      <c r="C24" s="60">
        <f>VLOOKUP($A24,'Return Data'!$B$7:$R$2292,4,0)</f>
        <v>0</v>
      </c>
      <c r="D24" s="60">
        <f>VLOOKUP($A24,'Return Data'!$B$7:$R$2292,9,0)</f>
        <v>0</v>
      </c>
      <c r="E24" s="61">
        <f t="shared" si="0"/>
        <v>11</v>
      </c>
      <c r="F24" s="60">
        <f>VLOOKUP($A24,'Return Data'!$B$7:$R$2292,10,0)</f>
        <v>0</v>
      </c>
      <c r="G24" s="61">
        <f t="shared" si="1"/>
        <v>17</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44827</v>
      </c>
      <c r="C25" s="60">
        <f>VLOOKUP($A25,'Return Data'!$B$7:$R$2292,4,0)</f>
        <v>13.9856</v>
      </c>
      <c r="D25" s="60">
        <f>VLOOKUP($A25,'Return Data'!$B$7:$R$2292,9,0)</f>
        <v>0.64859999999999995</v>
      </c>
      <c r="E25" s="61">
        <f t="shared" si="0"/>
        <v>7</v>
      </c>
      <c r="F25" s="60">
        <f>VLOOKUP($A25,'Return Data'!$B$7:$R$2292,10,0)</f>
        <v>5.2164000000000001</v>
      </c>
      <c r="G25" s="61">
        <f t="shared" si="1"/>
        <v>11</v>
      </c>
      <c r="H25" s="60">
        <f>VLOOKUP($A25,'Return Data'!$B$7:$R$2292,11,0)</f>
        <v>2.2216999999999998</v>
      </c>
      <c r="I25" s="61">
        <f t="shared" si="2"/>
        <v>9</v>
      </c>
      <c r="J25" s="60">
        <f>VLOOKUP($A25,'Return Data'!$B$7:$R$2292,12,0)</f>
        <v>2.6838000000000002</v>
      </c>
      <c r="K25" s="61">
        <f t="shared" si="3"/>
        <v>11</v>
      </c>
      <c r="L25" s="60">
        <f>VLOOKUP($A25,'Return Data'!$B$7:$R$2292,13,0)</f>
        <v>10.122</v>
      </c>
      <c r="M25" s="61">
        <f t="shared" si="4"/>
        <v>4</v>
      </c>
      <c r="N25" s="60">
        <f>VLOOKUP($A25,'Return Data'!$B$7:$R$2292,17,0)</f>
        <v>12.527799999999999</v>
      </c>
      <c r="O25" s="61">
        <f>RANK(N25,N$8:N$25,0)</f>
        <v>3</v>
      </c>
      <c r="P25" s="60">
        <f>VLOOKUP($A25,'Return Data'!$B$7:$R$2292,14,0)</f>
        <v>-3.3216999999999999</v>
      </c>
      <c r="Q25" s="61">
        <f>RANK(P25,P$8:P$25,0)</f>
        <v>16</v>
      </c>
      <c r="R25" s="60">
        <f>VLOOKUP($A25,'Return Data'!$B$7:$R$2292,16,0)</f>
        <v>3.4643999999999999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-0.20993333333333331</v>
      </c>
      <c r="E27" s="83"/>
      <c r="F27" s="84">
        <f>AVERAGE(F8:F25)</f>
        <v>5.1138333333333339</v>
      </c>
      <c r="G27" s="83"/>
      <c r="H27" s="84">
        <f>AVERAGE(H8:H25)</f>
        <v>10.132927777777779</v>
      </c>
      <c r="I27" s="83"/>
      <c r="J27" s="84">
        <f>AVERAGE(J8:J25)</f>
        <v>8.8642888888888898</v>
      </c>
      <c r="K27" s="83"/>
      <c r="L27" s="84">
        <f>AVERAGE(L8:L25)</f>
        <v>9.045300000000001</v>
      </c>
      <c r="M27" s="83"/>
      <c r="N27" s="84">
        <f>AVERAGE(N8:N25)</f>
        <v>7.9705941176470594</v>
      </c>
      <c r="O27" s="83"/>
      <c r="P27" s="84">
        <f>AVERAGE(P8:P25)</f>
        <v>5.5614000000000008</v>
      </c>
      <c r="Q27" s="83"/>
      <c r="R27" s="84">
        <f>AVERAGE(R8:R25)</f>
        <v>3.7478944444444449</v>
      </c>
      <c r="S27" s="85"/>
    </row>
    <row r="28" spans="1:19" x14ac:dyDescent="0.3">
      <c r="A28" s="82" t="s">
        <v>28</v>
      </c>
      <c r="B28" s="83"/>
      <c r="C28" s="83"/>
      <c r="D28" s="84">
        <f>MIN(D8:D25)</f>
        <v>-11.6281</v>
      </c>
      <c r="E28" s="83"/>
      <c r="F28" s="84">
        <f>MIN(F8:F25)</f>
        <v>-1.3320000000000001</v>
      </c>
      <c r="G28" s="83"/>
      <c r="H28" s="84">
        <f>MIN(H8:H25)</f>
        <v>-117.12779999999999</v>
      </c>
      <c r="I28" s="83"/>
      <c r="J28" s="84">
        <f>MIN(J8:J25)</f>
        <v>-78.655100000000004</v>
      </c>
      <c r="K28" s="83"/>
      <c r="L28" s="84">
        <f>MIN(L8:L25)</f>
        <v>-59.045200000000001</v>
      </c>
      <c r="M28" s="83"/>
      <c r="N28" s="84">
        <f>MIN(N8:N25)</f>
        <v>-36.004100000000001</v>
      </c>
      <c r="O28" s="83"/>
      <c r="P28" s="84">
        <f>MIN(P8:P25)</f>
        <v>-3.3216999999999999</v>
      </c>
      <c r="Q28" s="83"/>
      <c r="R28" s="84">
        <f>MIN(R8:R25)</f>
        <v>-33.772199999999998</v>
      </c>
      <c r="S28" s="85"/>
    </row>
    <row r="29" spans="1:19" ht="15" thickBot="1" x14ac:dyDescent="0.35">
      <c r="A29" s="86" t="s">
        <v>29</v>
      </c>
      <c r="B29" s="87"/>
      <c r="C29" s="87"/>
      <c r="D29" s="88">
        <f>MAX(D8:D25)</f>
        <v>5.6577999999999999</v>
      </c>
      <c r="E29" s="87"/>
      <c r="F29" s="88">
        <f>MAX(F8:F25)</f>
        <v>15.8773</v>
      </c>
      <c r="G29" s="87"/>
      <c r="H29" s="88">
        <f>MAX(H8:H25)</f>
        <v>247.6746</v>
      </c>
      <c r="I29" s="87"/>
      <c r="J29" s="88">
        <f>MAX(J8:J25)</f>
        <v>186.34020000000001</v>
      </c>
      <c r="K29" s="87"/>
      <c r="L29" s="88">
        <f>MAX(L8:L25)</f>
        <v>140.6935</v>
      </c>
      <c r="M29" s="87"/>
      <c r="N29" s="88">
        <f>MAX(N8:N25)</f>
        <v>63.193199999999997</v>
      </c>
      <c r="O29" s="87"/>
      <c r="P29" s="88">
        <f>MAX(P8:P25)</f>
        <v>13.218999999999999</v>
      </c>
      <c r="Q29" s="87"/>
      <c r="R29" s="88">
        <f>MAX(R8:R25)</f>
        <v>8.2806999999999995</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44827</v>
      </c>
      <c r="C8" s="60">
        <f>VLOOKUP($A8,'Return Data'!$B$7:$R$2292,4,0)</f>
        <v>92.144199999999998</v>
      </c>
      <c r="D8" s="60">
        <f>VLOOKUP($A8,'Return Data'!$B$7:$R$2292,9,0)</f>
        <v>0.80430000000000001</v>
      </c>
      <c r="E8" s="61">
        <f t="shared" ref="E8:E25" si="0">RANK(D8,D$8:D$25,0)</f>
        <v>5</v>
      </c>
      <c r="F8" s="60">
        <f>VLOOKUP($A8,'Return Data'!$B$7:$R$2292,10,0)</f>
        <v>6.681</v>
      </c>
      <c r="G8" s="61">
        <f t="shared" ref="G8:G25" si="1">RANK(F8,F$8:F$25,0)</f>
        <v>4</v>
      </c>
      <c r="H8" s="60">
        <f>VLOOKUP($A8,'Return Data'!$B$7:$R$2292,11,0)</f>
        <v>2.8637000000000001</v>
      </c>
      <c r="I8" s="61">
        <f t="shared" ref="I8:I25" si="2">RANK(H8,H$8:H$25,0)</f>
        <v>4</v>
      </c>
      <c r="J8" s="60">
        <f>VLOOKUP($A8,'Return Data'!$B$7:$R$2292,12,0)</f>
        <v>3.1621999999999999</v>
      </c>
      <c r="K8" s="61">
        <f t="shared" ref="K8:K25" si="3">RANK(J8,J$8:J$25,0)</f>
        <v>4</v>
      </c>
      <c r="L8" s="60">
        <f>VLOOKUP($A8,'Return Data'!$B$7:$R$2292,13,0)</f>
        <v>2.8811</v>
      </c>
      <c r="M8" s="61">
        <f t="shared" ref="M8:M25" si="4">RANK(L8,L$8:L$25,0)</f>
        <v>4</v>
      </c>
      <c r="N8" s="60">
        <f>VLOOKUP($A8,'Return Data'!$B$7:$R$2292,17,0)</f>
        <v>4.6614000000000004</v>
      </c>
      <c r="O8" s="61">
        <f t="shared" ref="O8:O25" si="5">RANK(N8,N$8:N$25,0)</f>
        <v>5</v>
      </c>
      <c r="P8" s="60">
        <f>VLOOKUP($A8,'Return Data'!$B$7:$R$2292,14,0)</f>
        <v>6.8486000000000002</v>
      </c>
      <c r="Q8" s="61">
        <f>RANK(P8,P$8:P$25,0)</f>
        <v>3</v>
      </c>
      <c r="R8" s="60">
        <f>VLOOKUP($A8,'Return Data'!$B$7:$R$2292,16,0)</f>
        <v>8.2716999999999992</v>
      </c>
      <c r="S8" s="62">
        <f t="shared" ref="S8:S25" si="6">RANK(R8,R$8:R$25,0)</f>
        <v>2</v>
      </c>
    </row>
    <row r="9" spans="1:19" x14ac:dyDescent="0.3">
      <c r="A9" s="77" t="s">
        <v>604</v>
      </c>
      <c r="B9" s="59">
        <f>VLOOKUP($A9,'Return Data'!$B$7:$R$2292,3,0)</f>
        <v>44827</v>
      </c>
      <c r="C9" s="60">
        <f>VLOOKUP($A9,'Return Data'!$B$7:$R$2292,4,0)</f>
        <v>14.4412</v>
      </c>
      <c r="D9" s="60">
        <f>VLOOKUP($A9,'Return Data'!$B$7:$R$2292,9,0)</f>
        <v>0.68530000000000002</v>
      </c>
      <c r="E9" s="61">
        <f t="shared" si="0"/>
        <v>7</v>
      </c>
      <c r="F9" s="60">
        <f>VLOOKUP($A9,'Return Data'!$B$7:$R$2292,10,0)</f>
        <v>6.4721000000000002</v>
      </c>
      <c r="G9" s="61">
        <f t="shared" si="1"/>
        <v>5</v>
      </c>
      <c r="H9" s="60">
        <f>VLOOKUP($A9,'Return Data'!$B$7:$R$2292,11,0)</f>
        <v>3.0348000000000002</v>
      </c>
      <c r="I9" s="61">
        <f t="shared" si="2"/>
        <v>2</v>
      </c>
      <c r="J9" s="60">
        <f>VLOOKUP($A9,'Return Data'!$B$7:$R$2292,12,0)</f>
        <v>3.4241000000000001</v>
      </c>
      <c r="K9" s="61">
        <f t="shared" si="3"/>
        <v>3</v>
      </c>
      <c r="L9" s="60">
        <f>VLOOKUP($A9,'Return Data'!$B$7:$R$2292,13,0)</f>
        <v>3.2694999999999999</v>
      </c>
      <c r="M9" s="61">
        <f t="shared" si="4"/>
        <v>3</v>
      </c>
      <c r="N9" s="60">
        <f>VLOOKUP($A9,'Return Data'!$B$7:$R$2292,17,0)</f>
        <v>4.8253000000000004</v>
      </c>
      <c r="O9" s="61">
        <f t="shared" si="5"/>
        <v>3</v>
      </c>
      <c r="P9" s="60">
        <f>VLOOKUP($A9,'Return Data'!$B$7:$R$2292,14,0)</f>
        <v>7.2431000000000001</v>
      </c>
      <c r="Q9" s="61">
        <f t="shared" ref="Q9:Q25" si="7">RANK(P9,P$8:P$25,0)</f>
        <v>1</v>
      </c>
      <c r="R9" s="60">
        <f>VLOOKUP($A9,'Return Data'!$B$7:$R$2292,16,0)</f>
        <v>7.3230000000000004</v>
      </c>
      <c r="S9" s="62">
        <f t="shared" si="6"/>
        <v>14</v>
      </c>
    </row>
    <row r="10" spans="1:19" x14ac:dyDescent="0.3">
      <c r="A10" s="77" t="s">
        <v>1963</v>
      </c>
      <c r="B10" s="59">
        <f>VLOOKUP($A10,'Return Data'!$B$7:$R$2292,3,0)</f>
        <v>44827</v>
      </c>
      <c r="C10" s="60">
        <f>VLOOKUP($A10,'Return Data'!$B$7:$R$2292,4,0)</f>
        <v>23.404399999999999</v>
      </c>
      <c r="D10" s="60">
        <f>VLOOKUP($A10,'Return Data'!$B$7:$R$2292,9,0)</f>
        <v>1.2085999999999999</v>
      </c>
      <c r="E10" s="61">
        <f t="shared" si="0"/>
        <v>3</v>
      </c>
      <c r="F10" s="60">
        <f>VLOOKUP($A10,'Return Data'!$B$7:$R$2292,10,0)</f>
        <v>5.5606999999999998</v>
      </c>
      <c r="G10" s="61">
        <f t="shared" si="1"/>
        <v>9</v>
      </c>
      <c r="H10" s="60">
        <f>VLOOKUP($A10,'Return Data'!$B$7:$R$2292,11,0)</f>
        <v>-0.65890000000000004</v>
      </c>
      <c r="I10" s="61">
        <f t="shared" si="2"/>
        <v>17</v>
      </c>
      <c r="J10" s="60">
        <f>VLOOKUP($A10,'Return Data'!$B$7:$R$2292,12,0)</f>
        <v>0.28010000000000002</v>
      </c>
      <c r="K10" s="61">
        <f t="shared" si="3"/>
        <v>17</v>
      </c>
      <c r="L10" s="60">
        <f>VLOOKUP($A10,'Return Data'!$B$7:$R$2292,13,0)</f>
        <v>0.8276</v>
      </c>
      <c r="M10" s="61">
        <f t="shared" si="4"/>
        <v>17</v>
      </c>
      <c r="N10" s="60">
        <f>VLOOKUP($A10,'Return Data'!$B$7:$R$2292,17,0)</f>
        <v>2.9104999999999999</v>
      </c>
      <c r="O10" s="61">
        <f t="shared" si="5"/>
        <v>17</v>
      </c>
      <c r="P10" s="60">
        <f>VLOOKUP($A10,'Return Data'!$B$7:$R$2292,14,0)</f>
        <v>5.3041</v>
      </c>
      <c r="Q10" s="61">
        <f t="shared" si="7"/>
        <v>17</v>
      </c>
      <c r="R10" s="60">
        <f>VLOOKUP($A10,'Return Data'!$B$7:$R$2292,16,0)</f>
        <v>6.7272999999999996</v>
      </c>
      <c r="S10" s="62">
        <f t="shared" si="6"/>
        <v>17</v>
      </c>
    </row>
    <row r="11" spans="1:19" x14ac:dyDescent="0.3">
      <c r="A11" s="77" t="s">
        <v>606</v>
      </c>
      <c r="B11" s="59">
        <f>VLOOKUP($A11,'Return Data'!$B$7:$R$2292,3,0)</f>
        <v>44827</v>
      </c>
      <c r="C11" s="60">
        <f>VLOOKUP($A11,'Return Data'!$B$7:$R$2292,4,0)</f>
        <v>19.014199999999999</v>
      </c>
      <c r="D11" s="60">
        <f>VLOOKUP($A11,'Return Data'!$B$7:$R$2292,9,0)</f>
        <v>-0.54469999999999996</v>
      </c>
      <c r="E11" s="61">
        <f t="shared" si="0"/>
        <v>11</v>
      </c>
      <c r="F11" s="60">
        <f>VLOOKUP($A11,'Return Data'!$B$7:$R$2292,10,0)</f>
        <v>4.6676000000000002</v>
      </c>
      <c r="G11" s="61">
        <f t="shared" si="1"/>
        <v>15</v>
      </c>
      <c r="H11" s="60">
        <f>VLOOKUP($A11,'Return Data'!$B$7:$R$2292,11,0)</f>
        <v>1.8044</v>
      </c>
      <c r="I11" s="61">
        <f t="shared" si="2"/>
        <v>10</v>
      </c>
      <c r="J11" s="60">
        <f>VLOOKUP($A11,'Return Data'!$B$7:$R$2292,12,0)</f>
        <v>2.4573</v>
      </c>
      <c r="K11" s="61">
        <f t="shared" si="3"/>
        <v>11</v>
      </c>
      <c r="L11" s="60">
        <f>VLOOKUP($A11,'Return Data'!$B$7:$R$2292,13,0)</f>
        <v>2.2856999999999998</v>
      </c>
      <c r="M11" s="61">
        <f t="shared" si="4"/>
        <v>11</v>
      </c>
      <c r="N11" s="60">
        <f>VLOOKUP($A11,'Return Data'!$B$7:$R$2292,17,0)</f>
        <v>3.8607</v>
      </c>
      <c r="O11" s="61">
        <f t="shared" si="5"/>
        <v>13</v>
      </c>
      <c r="P11" s="60">
        <f>VLOOKUP($A11,'Return Data'!$B$7:$R$2292,14,0)</f>
        <v>5.8981000000000003</v>
      </c>
      <c r="Q11" s="61">
        <f t="shared" si="7"/>
        <v>15</v>
      </c>
      <c r="R11" s="60">
        <f>VLOOKUP($A11,'Return Data'!$B$7:$R$2292,16,0)</f>
        <v>7.7302</v>
      </c>
      <c r="S11" s="62">
        <f t="shared" si="6"/>
        <v>7</v>
      </c>
    </row>
    <row r="12" spans="1:19" x14ac:dyDescent="0.3">
      <c r="A12" s="77" t="s">
        <v>608</v>
      </c>
      <c r="B12" s="59">
        <f>VLOOKUP($A12,'Return Data'!$B$7:$R$2292,3,0)</f>
        <v>44827</v>
      </c>
      <c r="C12" s="60">
        <f>VLOOKUP($A12,'Return Data'!$B$7:$R$2292,4,0)</f>
        <v>13.1732</v>
      </c>
      <c r="D12" s="60">
        <f>VLOOKUP($A12,'Return Data'!$B$7:$R$2292,9,0)</f>
        <v>-8.7034000000000002</v>
      </c>
      <c r="E12" s="61">
        <f t="shared" si="0"/>
        <v>18</v>
      </c>
      <c r="F12" s="60">
        <f>VLOOKUP($A12,'Return Data'!$B$7:$R$2292,10,0)</f>
        <v>5.9951999999999996</v>
      </c>
      <c r="G12" s="61">
        <f t="shared" si="1"/>
        <v>7</v>
      </c>
      <c r="H12" s="60">
        <f>VLOOKUP($A12,'Return Data'!$B$7:$R$2292,11,0)</f>
        <v>-1.7049000000000001</v>
      </c>
      <c r="I12" s="61">
        <f t="shared" si="2"/>
        <v>18</v>
      </c>
      <c r="J12" s="60">
        <f>VLOOKUP($A12,'Return Data'!$B$7:$R$2292,12,0)</f>
        <v>0.1144</v>
      </c>
      <c r="K12" s="61">
        <f t="shared" si="3"/>
        <v>18</v>
      </c>
      <c r="L12" s="60">
        <f>VLOOKUP($A12,'Return Data'!$B$7:$R$2292,13,0)</f>
        <v>0.90690000000000004</v>
      </c>
      <c r="M12" s="61">
        <f t="shared" si="4"/>
        <v>16</v>
      </c>
      <c r="N12" s="60">
        <f>VLOOKUP($A12,'Return Data'!$B$7:$R$2292,17,0)</f>
        <v>2.7241</v>
      </c>
      <c r="O12" s="61">
        <f t="shared" si="5"/>
        <v>18</v>
      </c>
      <c r="P12" s="60">
        <f>VLOOKUP($A12,'Return Data'!$B$7:$R$2292,14,0)</f>
        <v>5.2656000000000001</v>
      </c>
      <c r="Q12" s="61">
        <f t="shared" si="7"/>
        <v>18</v>
      </c>
      <c r="R12" s="60">
        <f>VLOOKUP($A12,'Return Data'!$B$7:$R$2292,16,0)</f>
        <v>7.0628000000000002</v>
      </c>
      <c r="S12" s="62">
        <f t="shared" si="6"/>
        <v>16</v>
      </c>
    </row>
    <row r="13" spans="1:19" x14ac:dyDescent="0.3">
      <c r="A13" s="77" t="s">
        <v>613</v>
      </c>
      <c r="B13" s="59">
        <f>VLOOKUP($A13,'Return Data'!$B$7:$R$2292,3,0)</f>
        <v>44827</v>
      </c>
      <c r="C13" s="60">
        <f>VLOOKUP($A13,'Return Data'!$B$7:$R$2292,4,0)</f>
        <v>86.247</v>
      </c>
      <c r="D13" s="60">
        <f>VLOOKUP($A13,'Return Data'!$B$7:$R$2292,9,0)</f>
        <v>-1.0325</v>
      </c>
      <c r="E13" s="61">
        <f t="shared" si="0"/>
        <v>13</v>
      </c>
      <c r="F13" s="60">
        <f>VLOOKUP($A13,'Return Data'!$B$7:$R$2292,10,0)</f>
        <v>4.8456999999999999</v>
      </c>
      <c r="G13" s="61">
        <f t="shared" si="1"/>
        <v>14</v>
      </c>
      <c r="H13" s="60">
        <f>VLOOKUP($A13,'Return Data'!$B$7:$R$2292,11,0)</f>
        <v>2.0632000000000001</v>
      </c>
      <c r="I13" s="61">
        <f t="shared" si="2"/>
        <v>9</v>
      </c>
      <c r="J13" s="60">
        <f>VLOOKUP($A13,'Return Data'!$B$7:$R$2292,12,0)</f>
        <v>2.6297000000000001</v>
      </c>
      <c r="K13" s="61">
        <f t="shared" si="3"/>
        <v>9</v>
      </c>
      <c r="L13" s="60">
        <f>VLOOKUP($A13,'Return Data'!$B$7:$R$2292,13,0)</f>
        <v>2.5943000000000001</v>
      </c>
      <c r="M13" s="61">
        <f t="shared" si="4"/>
        <v>8</v>
      </c>
      <c r="N13" s="60">
        <f>VLOOKUP($A13,'Return Data'!$B$7:$R$2292,17,0)</f>
        <v>4.6475999999999997</v>
      </c>
      <c r="O13" s="61">
        <f t="shared" si="5"/>
        <v>6</v>
      </c>
      <c r="P13" s="60">
        <f>VLOOKUP($A13,'Return Data'!$B$7:$R$2292,14,0)</f>
        <v>6.2887000000000004</v>
      </c>
      <c r="Q13" s="61">
        <f t="shared" si="7"/>
        <v>10</v>
      </c>
      <c r="R13" s="60">
        <f>VLOOKUP($A13,'Return Data'!$B$7:$R$2292,16,0)</f>
        <v>8.5213999999999999</v>
      </c>
      <c r="S13" s="62">
        <f t="shared" si="6"/>
        <v>1</v>
      </c>
    </row>
    <row r="14" spans="1:19" x14ac:dyDescent="0.3">
      <c r="A14" s="77" t="s">
        <v>616</v>
      </c>
      <c r="B14" s="59">
        <f>VLOOKUP($A14,'Return Data'!$B$7:$R$2292,3,0)</f>
        <v>44827</v>
      </c>
      <c r="C14" s="60">
        <f>VLOOKUP($A14,'Return Data'!$B$7:$R$2292,4,0)</f>
        <v>26.665299999999998</v>
      </c>
      <c r="D14" s="60">
        <f>VLOOKUP($A14,'Return Data'!$B$7:$R$2292,9,0)</f>
        <v>0.75109999999999999</v>
      </c>
      <c r="E14" s="61">
        <f t="shared" si="0"/>
        <v>6</v>
      </c>
      <c r="F14" s="60">
        <f>VLOOKUP($A14,'Return Data'!$B$7:$R$2292,10,0)</f>
        <v>7.3419999999999996</v>
      </c>
      <c r="G14" s="61">
        <f t="shared" si="1"/>
        <v>3</v>
      </c>
      <c r="H14" s="60">
        <f>VLOOKUP($A14,'Return Data'!$B$7:$R$2292,11,0)</f>
        <v>1.732</v>
      </c>
      <c r="I14" s="61">
        <f t="shared" si="2"/>
        <v>12</v>
      </c>
      <c r="J14" s="60">
        <f>VLOOKUP($A14,'Return Data'!$B$7:$R$2292,12,0)</f>
        <v>2.2179000000000002</v>
      </c>
      <c r="K14" s="61">
        <f t="shared" si="3"/>
        <v>12</v>
      </c>
      <c r="L14" s="60">
        <f>VLOOKUP($A14,'Return Data'!$B$7:$R$2292,13,0)</f>
        <v>2.2210999999999999</v>
      </c>
      <c r="M14" s="61">
        <f t="shared" si="4"/>
        <v>12</v>
      </c>
      <c r="N14" s="60">
        <f>VLOOKUP($A14,'Return Data'!$B$7:$R$2292,17,0)</f>
        <v>4.4457000000000004</v>
      </c>
      <c r="O14" s="61">
        <f t="shared" si="5"/>
        <v>7</v>
      </c>
      <c r="P14" s="60">
        <f>VLOOKUP($A14,'Return Data'!$B$7:$R$2292,14,0)</f>
        <v>6.6440999999999999</v>
      </c>
      <c r="Q14" s="61">
        <f t="shared" si="7"/>
        <v>5</v>
      </c>
      <c r="R14" s="60">
        <f>VLOOKUP($A14,'Return Data'!$B$7:$R$2292,16,0)</f>
        <v>8.1405999999999992</v>
      </c>
      <c r="S14" s="62">
        <f t="shared" si="6"/>
        <v>4</v>
      </c>
    </row>
    <row r="15" spans="1:19" x14ac:dyDescent="0.3">
      <c r="A15" s="77" t="s">
        <v>618</v>
      </c>
      <c r="B15" s="59">
        <f>VLOOKUP($A15,'Return Data'!$B$7:$R$2292,3,0)</f>
        <v>44827</v>
      </c>
      <c r="C15" s="60">
        <f>VLOOKUP($A15,'Return Data'!$B$7:$R$2292,4,0)</f>
        <v>25.113600000000002</v>
      </c>
      <c r="D15" s="60">
        <f>VLOOKUP($A15,'Return Data'!$B$7:$R$2292,9,0)</f>
        <v>6.9466999999999999</v>
      </c>
      <c r="E15" s="61">
        <f t="shared" si="0"/>
        <v>1</v>
      </c>
      <c r="F15" s="60">
        <f>VLOOKUP($A15,'Return Data'!$B$7:$R$2292,10,0)</f>
        <v>8.4198000000000004</v>
      </c>
      <c r="G15" s="61">
        <f t="shared" si="1"/>
        <v>1</v>
      </c>
      <c r="H15" s="60">
        <f>VLOOKUP($A15,'Return Data'!$B$7:$R$2292,11,0)</f>
        <v>4.6913</v>
      </c>
      <c r="I15" s="61">
        <f t="shared" si="2"/>
        <v>1</v>
      </c>
      <c r="J15" s="60">
        <f>VLOOKUP($A15,'Return Data'!$B$7:$R$2292,12,0)</f>
        <v>3.9110999999999998</v>
      </c>
      <c r="K15" s="61">
        <f t="shared" si="3"/>
        <v>1</v>
      </c>
      <c r="L15" s="60">
        <f>VLOOKUP($A15,'Return Data'!$B$7:$R$2292,13,0)</f>
        <v>3.5941000000000001</v>
      </c>
      <c r="M15" s="61">
        <f t="shared" si="4"/>
        <v>1</v>
      </c>
      <c r="N15" s="60">
        <f>VLOOKUP($A15,'Return Data'!$B$7:$R$2292,17,0)</f>
        <v>4.9596</v>
      </c>
      <c r="O15" s="61">
        <f t="shared" si="5"/>
        <v>2</v>
      </c>
      <c r="P15" s="60">
        <f>VLOOKUP($A15,'Return Data'!$B$7:$R$2292,14,0)</f>
        <v>6.86</v>
      </c>
      <c r="Q15" s="61">
        <f t="shared" si="7"/>
        <v>2</v>
      </c>
      <c r="R15" s="60">
        <f>VLOOKUP($A15,'Return Data'!$B$7:$R$2292,16,0)</f>
        <v>8.2585999999999995</v>
      </c>
      <c r="S15" s="62">
        <f t="shared" si="6"/>
        <v>3</v>
      </c>
    </row>
    <row r="16" spans="1:19" x14ac:dyDescent="0.3">
      <c r="A16" s="77" t="s">
        <v>619</v>
      </c>
      <c r="B16" s="59">
        <f>VLOOKUP($A16,'Return Data'!$B$7:$R$2292,3,0)</f>
        <v>44827</v>
      </c>
      <c r="C16" s="60">
        <f>VLOOKUP($A16,'Return Data'!$B$7:$R$2292,4,0)</f>
        <v>16.058499999999999</v>
      </c>
      <c r="D16" s="60">
        <f>VLOOKUP($A16,'Return Data'!$B$7:$R$2292,9,0)</f>
        <v>-0.90849999999999997</v>
      </c>
      <c r="E16" s="61">
        <f t="shared" si="0"/>
        <v>12</v>
      </c>
      <c r="F16" s="60">
        <f>VLOOKUP($A16,'Return Data'!$B$7:$R$2292,10,0)</f>
        <v>4.9427000000000003</v>
      </c>
      <c r="G16" s="61">
        <f t="shared" si="1"/>
        <v>12</v>
      </c>
      <c r="H16" s="60">
        <f>VLOOKUP($A16,'Return Data'!$B$7:$R$2292,11,0)</f>
        <v>0.59099999999999997</v>
      </c>
      <c r="I16" s="61">
        <f t="shared" si="2"/>
        <v>14</v>
      </c>
      <c r="J16" s="60">
        <f>VLOOKUP($A16,'Return Data'!$B$7:$R$2292,12,0)</f>
        <v>1.6936</v>
      </c>
      <c r="K16" s="61">
        <f t="shared" si="3"/>
        <v>14</v>
      </c>
      <c r="L16" s="60">
        <f>VLOOKUP($A16,'Return Data'!$B$7:$R$2292,13,0)</f>
        <v>1.6959</v>
      </c>
      <c r="M16" s="61">
        <f t="shared" si="4"/>
        <v>14</v>
      </c>
      <c r="N16" s="60">
        <f>VLOOKUP($A16,'Return Data'!$B$7:$R$2292,17,0)</f>
        <v>4.1300999999999997</v>
      </c>
      <c r="O16" s="61">
        <f t="shared" si="5"/>
        <v>11</v>
      </c>
      <c r="P16" s="60">
        <f>VLOOKUP($A16,'Return Data'!$B$7:$R$2292,14,0)</f>
        <v>6.2455999999999996</v>
      </c>
      <c r="Q16" s="61">
        <f t="shared" si="7"/>
        <v>11</v>
      </c>
      <c r="R16" s="60">
        <f>VLOOKUP($A16,'Return Data'!$B$7:$R$2292,16,0)</f>
        <v>7.3238000000000003</v>
      </c>
      <c r="S16" s="62">
        <f t="shared" si="6"/>
        <v>13</v>
      </c>
    </row>
    <row r="17" spans="1:19" x14ac:dyDescent="0.3">
      <c r="A17" s="77" t="s">
        <v>622</v>
      </c>
      <c r="B17" s="59">
        <f>VLOOKUP($A17,'Return Data'!$B$7:$R$2292,3,0)</f>
        <v>44827</v>
      </c>
      <c r="C17" s="60">
        <f>VLOOKUP($A17,'Return Data'!$B$7:$R$2292,4,0)</f>
        <v>2744.4223999999999</v>
      </c>
      <c r="D17" s="60">
        <f>VLOOKUP($A17,'Return Data'!$B$7:$R$2292,9,0)</f>
        <v>-1.4903</v>
      </c>
      <c r="E17" s="61">
        <f t="shared" si="0"/>
        <v>15</v>
      </c>
      <c r="F17" s="60">
        <f>VLOOKUP($A17,'Return Data'!$B$7:$R$2292,10,0)</f>
        <v>4.9283999999999999</v>
      </c>
      <c r="G17" s="61">
        <f t="shared" si="1"/>
        <v>13</v>
      </c>
      <c r="H17" s="60">
        <f>VLOOKUP($A17,'Return Data'!$B$7:$R$2292,11,0)</f>
        <v>0.99560000000000004</v>
      </c>
      <c r="I17" s="61">
        <f t="shared" si="2"/>
        <v>13</v>
      </c>
      <c r="J17" s="60">
        <f>VLOOKUP($A17,'Return Data'!$B$7:$R$2292,12,0)</f>
        <v>1.9498</v>
      </c>
      <c r="K17" s="61">
        <f t="shared" si="3"/>
        <v>13</v>
      </c>
      <c r="L17" s="60">
        <f>VLOOKUP($A17,'Return Data'!$B$7:$R$2292,13,0)</f>
        <v>1.8707</v>
      </c>
      <c r="M17" s="61">
        <f t="shared" si="4"/>
        <v>13</v>
      </c>
      <c r="N17" s="60">
        <f>VLOOKUP($A17,'Return Data'!$B$7:$R$2292,17,0)</f>
        <v>3.7464</v>
      </c>
      <c r="O17" s="61">
        <f t="shared" si="5"/>
        <v>14</v>
      </c>
      <c r="P17" s="60">
        <f>VLOOKUP($A17,'Return Data'!$B$7:$R$2292,14,0)</f>
        <v>6.0141999999999998</v>
      </c>
      <c r="Q17" s="61">
        <f t="shared" si="7"/>
        <v>14</v>
      </c>
      <c r="R17" s="60">
        <f>VLOOKUP($A17,'Return Data'!$B$7:$R$2292,16,0)</f>
        <v>7.3396999999999997</v>
      </c>
      <c r="S17" s="62">
        <f t="shared" si="6"/>
        <v>12</v>
      </c>
    </row>
    <row r="18" spans="1:19" x14ac:dyDescent="0.3">
      <c r="A18" s="77" t="s">
        <v>624</v>
      </c>
      <c r="B18" s="59">
        <f>VLOOKUP($A18,'Return Data'!$B$7:$R$2292,3,0)</f>
        <v>44827</v>
      </c>
      <c r="C18" s="60">
        <f>VLOOKUP($A18,'Return Data'!$B$7:$R$2292,4,0)</f>
        <v>3165.9209000000001</v>
      </c>
      <c r="D18" s="60">
        <f>VLOOKUP($A18,'Return Data'!$B$7:$R$2292,9,0)</f>
        <v>0.97099999999999997</v>
      </c>
      <c r="E18" s="61">
        <f t="shared" si="0"/>
        <v>4</v>
      </c>
      <c r="F18" s="60">
        <f>VLOOKUP($A18,'Return Data'!$B$7:$R$2292,10,0)</f>
        <v>5.9100999999999999</v>
      </c>
      <c r="G18" s="61">
        <f t="shared" si="1"/>
        <v>8</v>
      </c>
      <c r="H18" s="60">
        <f>VLOOKUP($A18,'Return Data'!$B$7:$R$2292,11,0)</f>
        <v>2.5001000000000002</v>
      </c>
      <c r="I18" s="61">
        <f t="shared" si="2"/>
        <v>6</v>
      </c>
      <c r="J18" s="60">
        <f>VLOOKUP($A18,'Return Data'!$B$7:$R$2292,12,0)</f>
        <v>2.8658999999999999</v>
      </c>
      <c r="K18" s="61">
        <f t="shared" si="3"/>
        <v>7</v>
      </c>
      <c r="L18" s="60">
        <f>VLOOKUP($A18,'Return Data'!$B$7:$R$2292,13,0)</f>
        <v>2.8147000000000002</v>
      </c>
      <c r="M18" s="61">
        <f t="shared" si="4"/>
        <v>6</v>
      </c>
      <c r="N18" s="60">
        <f>VLOOKUP($A18,'Return Data'!$B$7:$R$2292,17,0)</f>
        <v>4.3897000000000004</v>
      </c>
      <c r="O18" s="61">
        <f t="shared" si="5"/>
        <v>8</v>
      </c>
      <c r="P18" s="60">
        <f>VLOOKUP($A18,'Return Data'!$B$7:$R$2292,14,0)</f>
        <v>6.1508000000000003</v>
      </c>
      <c r="Q18" s="61">
        <f t="shared" si="7"/>
        <v>13</v>
      </c>
      <c r="R18" s="60">
        <f>VLOOKUP($A18,'Return Data'!$B$7:$R$2292,16,0)</f>
        <v>8.0475999999999992</v>
      </c>
      <c r="S18" s="62">
        <f t="shared" si="6"/>
        <v>5</v>
      </c>
    </row>
    <row r="19" spans="1:19" x14ac:dyDescent="0.3">
      <c r="A19" s="77" t="s">
        <v>625</v>
      </c>
      <c r="B19" s="59">
        <f>VLOOKUP($A19,'Return Data'!$B$7:$R$2292,3,0)</f>
        <v>44827</v>
      </c>
      <c r="C19" s="60">
        <f>VLOOKUP($A19,'Return Data'!$B$7:$R$2292,4,0)</f>
        <v>62.640700000000002</v>
      </c>
      <c r="D19" s="60">
        <f>VLOOKUP($A19,'Return Data'!$B$7:$R$2292,9,0)</f>
        <v>-7.0122999999999998</v>
      </c>
      <c r="E19" s="61">
        <f t="shared" si="0"/>
        <v>17</v>
      </c>
      <c r="F19" s="60">
        <f>VLOOKUP($A19,'Return Data'!$B$7:$R$2292,10,0)</f>
        <v>7.5612000000000004</v>
      </c>
      <c r="G19" s="61">
        <f t="shared" si="1"/>
        <v>2</v>
      </c>
      <c r="H19" s="60">
        <f>VLOOKUP($A19,'Return Data'!$B$7:$R$2292,11,0)</f>
        <v>-0.26</v>
      </c>
      <c r="I19" s="61">
        <f t="shared" si="2"/>
        <v>16</v>
      </c>
      <c r="J19" s="60">
        <f>VLOOKUP($A19,'Return Data'!$B$7:$R$2292,12,0)</f>
        <v>0.3649</v>
      </c>
      <c r="K19" s="61">
        <f t="shared" si="3"/>
        <v>16</v>
      </c>
      <c r="L19" s="60">
        <f>VLOOKUP($A19,'Return Data'!$B$7:$R$2292,13,0)</f>
        <v>0.73929999999999996</v>
      </c>
      <c r="M19" s="61">
        <f t="shared" si="4"/>
        <v>18</v>
      </c>
      <c r="N19" s="60">
        <f>VLOOKUP($A19,'Return Data'!$B$7:$R$2292,17,0)</f>
        <v>3.6208</v>
      </c>
      <c r="O19" s="61">
        <f t="shared" si="5"/>
        <v>15</v>
      </c>
      <c r="P19" s="60">
        <f>VLOOKUP($A19,'Return Data'!$B$7:$R$2292,14,0)</f>
        <v>6.6383999999999999</v>
      </c>
      <c r="Q19" s="61">
        <f t="shared" si="7"/>
        <v>6</v>
      </c>
      <c r="R19" s="60">
        <f>VLOOKUP($A19,'Return Data'!$B$7:$R$2292,16,0)</f>
        <v>7.6131000000000002</v>
      </c>
      <c r="S19" s="62">
        <f t="shared" si="6"/>
        <v>9</v>
      </c>
    </row>
    <row r="20" spans="1:19" x14ac:dyDescent="0.3">
      <c r="A20" t="s">
        <v>1648</v>
      </c>
      <c r="B20" s="59">
        <f>VLOOKUP($A20,'Return Data'!$B$7:$R$2292,3,0)</f>
        <v>44827</v>
      </c>
      <c r="C20" s="60">
        <f>VLOOKUP($A20,'Return Data'!$B$7:$R$2292,4,0)</f>
        <v>50.173499999999997</v>
      </c>
      <c r="D20" s="60">
        <f>VLOOKUP($A20,'Return Data'!$B$7:$R$2292,9,0)</f>
        <v>0.47660000000000002</v>
      </c>
      <c r="E20" s="61">
        <f t="shared" si="0"/>
        <v>8</v>
      </c>
      <c r="F20" s="60">
        <f>VLOOKUP($A20,'Return Data'!$B$7:$R$2292,10,0)</f>
        <v>6.3507999999999996</v>
      </c>
      <c r="G20" s="61">
        <f t="shared" si="1"/>
        <v>6</v>
      </c>
      <c r="H20" s="60">
        <f>VLOOKUP($A20,'Return Data'!$B$7:$R$2292,11,0)</f>
        <v>2.8835999999999999</v>
      </c>
      <c r="I20" s="61">
        <f t="shared" si="2"/>
        <v>3</v>
      </c>
      <c r="J20" s="60">
        <f>VLOOKUP($A20,'Return Data'!$B$7:$R$2292,12,0)</f>
        <v>3.4468999999999999</v>
      </c>
      <c r="K20" s="61">
        <f t="shared" si="3"/>
        <v>2</v>
      </c>
      <c r="L20" s="60">
        <f>VLOOKUP($A20,'Return Data'!$B$7:$R$2292,13,0)</f>
        <v>3.3887</v>
      </c>
      <c r="M20" s="61">
        <f t="shared" si="4"/>
        <v>2</v>
      </c>
      <c r="N20" s="60">
        <f>VLOOKUP($A20,'Return Data'!$B$7:$R$2292,17,0)</f>
        <v>5.1994999999999996</v>
      </c>
      <c r="O20" s="61">
        <f t="shared" si="5"/>
        <v>1</v>
      </c>
      <c r="P20" s="60">
        <f>VLOOKUP($A20,'Return Data'!$B$7:$R$2292,14,0)</f>
        <v>6.4892000000000003</v>
      </c>
      <c r="Q20" s="61">
        <f t="shared" si="7"/>
        <v>9</v>
      </c>
      <c r="R20" s="60">
        <f>VLOOKUP($A20,'Return Data'!$B$7:$R$2292,16,0)</f>
        <v>7.9309000000000003</v>
      </c>
      <c r="S20" s="62">
        <f t="shared" si="6"/>
        <v>6</v>
      </c>
    </row>
    <row r="21" spans="1:19" x14ac:dyDescent="0.3">
      <c r="A21" s="77" t="s">
        <v>1940</v>
      </c>
      <c r="B21" s="59">
        <f>VLOOKUP($A21,'Return Data'!$B$7:$R$2292,3,0)</f>
        <v>44827</v>
      </c>
      <c r="C21" s="60">
        <f>VLOOKUP($A21,'Return Data'!$B$7:$R$2292,4,0)</f>
        <v>38.807699999999997</v>
      </c>
      <c r="D21" s="60">
        <f>VLOOKUP($A21,'Return Data'!$B$7:$R$2292,9,0)</f>
        <v>-1.2517</v>
      </c>
      <c r="E21" s="61">
        <f t="shared" si="0"/>
        <v>14</v>
      </c>
      <c r="F21" s="60">
        <f>VLOOKUP($A21,'Return Data'!$B$7:$R$2292,10,0)</f>
        <v>4.4306000000000001</v>
      </c>
      <c r="G21" s="61">
        <f t="shared" si="1"/>
        <v>17</v>
      </c>
      <c r="H21" s="60">
        <f>VLOOKUP($A21,'Return Data'!$B$7:$R$2292,11,0)</f>
        <v>2.4754</v>
      </c>
      <c r="I21" s="61">
        <f t="shared" si="2"/>
        <v>7</v>
      </c>
      <c r="J21" s="60">
        <f>VLOOKUP($A21,'Return Data'!$B$7:$R$2292,12,0)</f>
        <v>2.9643999999999999</v>
      </c>
      <c r="K21" s="61">
        <f t="shared" si="3"/>
        <v>6</v>
      </c>
      <c r="L21" s="60">
        <f>VLOOKUP($A21,'Return Data'!$B$7:$R$2292,13,0)</f>
        <v>2.8155000000000001</v>
      </c>
      <c r="M21" s="61">
        <f t="shared" si="4"/>
        <v>5</v>
      </c>
      <c r="N21" s="60">
        <f>VLOOKUP($A21,'Return Data'!$B$7:$R$2292,17,0)</f>
        <v>4.7451999999999996</v>
      </c>
      <c r="O21" s="61">
        <f t="shared" si="5"/>
        <v>4</v>
      </c>
      <c r="P21" s="60">
        <f>VLOOKUP($A21,'Return Data'!$B$7:$R$2292,14,0)</f>
        <v>6.6040000000000001</v>
      </c>
      <c r="Q21" s="61">
        <f t="shared" si="7"/>
        <v>8</v>
      </c>
      <c r="R21" s="60">
        <f>VLOOKUP($A21,'Return Data'!$B$7:$R$2292,16,0)</f>
        <v>7.5444000000000004</v>
      </c>
      <c r="S21" s="62">
        <f t="shared" si="6"/>
        <v>11</v>
      </c>
    </row>
    <row r="22" spans="1:19" x14ac:dyDescent="0.3">
      <c r="A22" s="77" t="s">
        <v>627</v>
      </c>
      <c r="B22" s="59">
        <f>VLOOKUP($A22,'Return Data'!$B$7:$R$2292,3,0)</f>
        <v>44827</v>
      </c>
      <c r="C22" s="60">
        <f>VLOOKUP($A22,'Return Data'!$B$7:$R$2292,4,0)</f>
        <v>12.8667</v>
      </c>
      <c r="D22" s="60">
        <f>VLOOKUP($A22,'Return Data'!$B$7:$R$2292,9,0)</f>
        <v>-6.4100000000000004E-2</v>
      </c>
      <c r="E22" s="61">
        <f t="shared" si="0"/>
        <v>9</v>
      </c>
      <c r="F22" s="60">
        <f>VLOOKUP($A22,'Return Data'!$B$7:$R$2292,10,0)</f>
        <v>4.5850999999999997</v>
      </c>
      <c r="G22" s="61">
        <f t="shared" si="1"/>
        <v>16</v>
      </c>
      <c r="H22" s="60">
        <f>VLOOKUP($A22,'Return Data'!$B$7:$R$2292,11,0)</f>
        <v>1.7513000000000001</v>
      </c>
      <c r="I22" s="61">
        <f t="shared" si="2"/>
        <v>11</v>
      </c>
      <c r="J22" s="60">
        <f>VLOOKUP($A22,'Return Data'!$B$7:$R$2292,12,0)</f>
        <v>2.4697</v>
      </c>
      <c r="K22" s="61">
        <f t="shared" si="3"/>
        <v>10</v>
      </c>
      <c r="L22" s="60">
        <f>VLOOKUP($A22,'Return Data'!$B$7:$R$2292,13,0)</f>
        <v>2.3702000000000001</v>
      </c>
      <c r="M22" s="61">
        <f t="shared" si="4"/>
        <v>10</v>
      </c>
      <c r="N22" s="60">
        <f>VLOOKUP($A22,'Return Data'!$B$7:$R$2292,17,0)</f>
        <v>3.9247999999999998</v>
      </c>
      <c r="O22" s="61">
        <f t="shared" si="5"/>
        <v>12</v>
      </c>
      <c r="P22" s="60">
        <f>VLOOKUP($A22,'Return Data'!$B$7:$R$2292,14,0)</f>
        <v>6.1988000000000003</v>
      </c>
      <c r="Q22" s="61">
        <f t="shared" si="7"/>
        <v>12</v>
      </c>
      <c r="R22" s="60">
        <f>VLOOKUP($A22,'Return Data'!$B$7:$R$2292,16,0)</f>
        <v>7.1622000000000003</v>
      </c>
      <c r="S22" s="62">
        <f t="shared" si="6"/>
        <v>15</v>
      </c>
    </row>
    <row r="23" spans="1:19" x14ac:dyDescent="0.3">
      <c r="A23" s="77" t="s">
        <v>630</v>
      </c>
      <c r="B23" s="59">
        <f>VLOOKUP($A23,'Return Data'!$B$7:$R$2292,3,0)</f>
        <v>44827</v>
      </c>
      <c r="C23" s="60">
        <f>VLOOKUP($A23,'Return Data'!$B$7:$R$2292,4,0)</f>
        <v>33.8461</v>
      </c>
      <c r="D23" s="60">
        <f>VLOOKUP($A23,'Return Data'!$B$7:$R$2292,9,0)</f>
        <v>2.7791000000000001</v>
      </c>
      <c r="E23" s="61">
        <f t="shared" si="0"/>
        <v>2</v>
      </c>
      <c r="F23" s="60">
        <f>VLOOKUP($A23,'Return Data'!$B$7:$R$2292,10,0)</f>
        <v>4.9983000000000004</v>
      </c>
      <c r="G23" s="61">
        <f t="shared" si="1"/>
        <v>11</v>
      </c>
      <c r="H23" s="60">
        <f>VLOOKUP($A23,'Return Data'!$B$7:$R$2292,11,0)</f>
        <v>2.5466000000000002</v>
      </c>
      <c r="I23" s="61">
        <f t="shared" si="2"/>
        <v>5</v>
      </c>
      <c r="J23" s="60">
        <f>VLOOKUP($A23,'Return Data'!$B$7:$R$2292,12,0)</f>
        <v>3.0825999999999998</v>
      </c>
      <c r="K23" s="61">
        <f t="shared" si="3"/>
        <v>5</v>
      </c>
      <c r="L23" s="60">
        <f>VLOOKUP($A23,'Return Data'!$B$7:$R$2292,13,0)</f>
        <v>2.7450999999999999</v>
      </c>
      <c r="M23" s="61">
        <f t="shared" si="4"/>
        <v>7</v>
      </c>
      <c r="N23" s="60">
        <f>VLOOKUP($A23,'Return Data'!$B$7:$R$2292,17,0)</f>
        <v>4.2984</v>
      </c>
      <c r="O23" s="61">
        <f t="shared" si="5"/>
        <v>9</v>
      </c>
      <c r="P23" s="60">
        <f>VLOOKUP($A23,'Return Data'!$B$7:$R$2292,14,0)</f>
        <v>6.6127000000000002</v>
      </c>
      <c r="Q23" s="61">
        <f t="shared" si="7"/>
        <v>7</v>
      </c>
      <c r="R23" s="60">
        <f>VLOOKUP($A23,'Return Data'!$B$7:$R$2292,16,0)</f>
        <v>7.6196999999999999</v>
      </c>
      <c r="S23" s="62">
        <f t="shared" si="6"/>
        <v>8</v>
      </c>
    </row>
    <row r="24" spans="1:19" x14ac:dyDescent="0.3">
      <c r="A24" s="77" t="s">
        <v>633</v>
      </c>
      <c r="B24" s="59">
        <f>VLOOKUP($A24,'Return Data'!$B$7:$R$2292,3,0)</f>
        <v>44827</v>
      </c>
      <c r="C24" s="60">
        <f>VLOOKUP($A24,'Return Data'!$B$7:$R$2292,4,0)</f>
        <v>12.6675</v>
      </c>
      <c r="D24" s="60">
        <f>VLOOKUP($A24,'Return Data'!$B$7:$R$2292,9,0)</f>
        <v>-2.3654000000000002</v>
      </c>
      <c r="E24" s="61">
        <f t="shared" si="0"/>
        <v>16</v>
      </c>
      <c r="F24" s="60">
        <f>VLOOKUP($A24,'Return Data'!$B$7:$R$2292,10,0)</f>
        <v>3.9251999999999998</v>
      </c>
      <c r="G24" s="61">
        <f t="shared" si="1"/>
        <v>18</v>
      </c>
      <c r="H24" s="60">
        <f>VLOOKUP($A24,'Return Data'!$B$7:$R$2292,11,0)</f>
        <v>0.2258</v>
      </c>
      <c r="I24" s="61">
        <f t="shared" si="2"/>
        <v>15</v>
      </c>
      <c r="J24" s="60">
        <f>VLOOKUP($A24,'Return Data'!$B$7:$R$2292,12,0)</f>
        <v>1.4328000000000001</v>
      </c>
      <c r="K24" s="61">
        <f t="shared" si="3"/>
        <v>15</v>
      </c>
      <c r="L24" s="60">
        <f>VLOOKUP($A24,'Return Data'!$B$7:$R$2292,13,0)</f>
        <v>1.5210999999999999</v>
      </c>
      <c r="M24" s="61">
        <f t="shared" si="4"/>
        <v>15</v>
      </c>
      <c r="N24" s="60">
        <f>VLOOKUP($A24,'Return Data'!$B$7:$R$2292,17,0)</f>
        <v>3.5773000000000001</v>
      </c>
      <c r="O24" s="61">
        <f t="shared" si="5"/>
        <v>16</v>
      </c>
      <c r="P24" s="60">
        <f>VLOOKUP($A24,'Return Data'!$B$7:$R$2292,14,0)</f>
        <v>5.8331999999999997</v>
      </c>
      <c r="Q24" s="61">
        <f t="shared" si="7"/>
        <v>16</v>
      </c>
      <c r="R24" s="60">
        <f>VLOOKUP($A24,'Return Data'!$B$7:$R$2292,16,0)</f>
        <v>5.6070000000000002</v>
      </c>
      <c r="S24" s="62">
        <f t="shared" si="6"/>
        <v>18</v>
      </c>
    </row>
    <row r="25" spans="1:19" x14ac:dyDescent="0.3">
      <c r="A25" s="77" t="s">
        <v>635</v>
      </c>
      <c r="B25" s="59">
        <f>VLOOKUP($A25,'Return Data'!$B$7:$R$2292,3,0)</f>
        <v>44827</v>
      </c>
      <c r="C25" s="60">
        <f>VLOOKUP($A25,'Return Data'!$B$7:$R$2292,4,0)</f>
        <v>13.5273</v>
      </c>
      <c r="D25" s="60">
        <f>VLOOKUP($A25,'Return Data'!$B$7:$R$2292,9,0)</f>
        <v>-6.9599999999999995E-2</v>
      </c>
      <c r="E25" s="61">
        <f t="shared" si="0"/>
        <v>10</v>
      </c>
      <c r="F25" s="60">
        <f>VLOOKUP($A25,'Return Data'!$B$7:$R$2292,10,0)</f>
        <v>5.1246</v>
      </c>
      <c r="G25" s="61">
        <f t="shared" si="1"/>
        <v>10</v>
      </c>
      <c r="H25" s="60">
        <f>VLOOKUP($A25,'Return Data'!$B$7:$R$2292,11,0)</f>
        <v>2.1987999999999999</v>
      </c>
      <c r="I25" s="61">
        <f t="shared" si="2"/>
        <v>8</v>
      </c>
      <c r="J25" s="60">
        <f>VLOOKUP($A25,'Return Data'!$B$7:$R$2292,12,0)</f>
        <v>2.7109999999999999</v>
      </c>
      <c r="K25" s="61">
        <f t="shared" si="3"/>
        <v>8</v>
      </c>
      <c r="L25" s="60">
        <f>VLOOKUP($A25,'Return Data'!$B$7:$R$2292,13,0)</f>
        <v>2.5806</v>
      </c>
      <c r="M25" s="61">
        <f t="shared" si="4"/>
        <v>9</v>
      </c>
      <c r="N25" s="60">
        <f>VLOOKUP($A25,'Return Data'!$B$7:$R$2292,17,0)</f>
        <v>4.2103999999999999</v>
      </c>
      <c r="O25" s="61">
        <f t="shared" si="5"/>
        <v>10</v>
      </c>
      <c r="P25" s="60">
        <f>VLOOKUP($A25,'Return Data'!$B$7:$R$2292,14,0)</f>
        <v>6.6790000000000003</v>
      </c>
      <c r="Q25" s="61">
        <f t="shared" si="7"/>
        <v>4</v>
      </c>
      <c r="R25" s="60">
        <f>VLOOKUP($A25,'Return Data'!$B$7:$R$2292,16,0)</f>
        <v>7.5918999999999999</v>
      </c>
      <c r="S25" s="62">
        <f t="shared" si="6"/>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-0.48998888888888881</v>
      </c>
      <c r="E27" s="83"/>
      <c r="F27" s="84">
        <f>AVERAGE(F8:F25)</f>
        <v>5.7078388888888894</v>
      </c>
      <c r="G27" s="83"/>
      <c r="H27" s="84">
        <f>AVERAGE(H8:H25)</f>
        <v>1.6518777777777778</v>
      </c>
      <c r="I27" s="83"/>
      <c r="J27" s="84">
        <f>AVERAGE(J8:J25)</f>
        <v>2.2876888888888889</v>
      </c>
      <c r="K27" s="83"/>
      <c r="L27" s="84">
        <f>AVERAGE(L8:L25)</f>
        <v>2.284561111111111</v>
      </c>
      <c r="M27" s="83"/>
      <c r="N27" s="84">
        <f>AVERAGE(N8:N25)</f>
        <v>4.1598611111111108</v>
      </c>
      <c r="O27" s="83"/>
      <c r="P27" s="84">
        <f>AVERAGE(P8:P25)</f>
        <v>6.3232333333333344</v>
      </c>
      <c r="Q27" s="83"/>
      <c r="R27" s="84">
        <f>AVERAGE(R8:R25)</f>
        <v>7.5453277777777776</v>
      </c>
      <c r="S27" s="85"/>
    </row>
    <row r="28" spans="1:19" x14ac:dyDescent="0.3">
      <c r="A28" s="82" t="s">
        <v>28</v>
      </c>
      <c r="B28" s="83"/>
      <c r="C28" s="83"/>
      <c r="D28" s="84">
        <f>MIN(D8:D25)</f>
        <v>-8.7034000000000002</v>
      </c>
      <c r="E28" s="83"/>
      <c r="F28" s="84">
        <f>MIN(F8:F25)</f>
        <v>3.9251999999999998</v>
      </c>
      <c r="G28" s="83"/>
      <c r="H28" s="84">
        <f>MIN(H8:H25)</f>
        <v>-1.7049000000000001</v>
      </c>
      <c r="I28" s="83"/>
      <c r="J28" s="84">
        <f>MIN(J8:J25)</f>
        <v>0.1144</v>
      </c>
      <c r="K28" s="83"/>
      <c r="L28" s="84">
        <f>MIN(L8:L25)</f>
        <v>0.73929999999999996</v>
      </c>
      <c r="M28" s="83"/>
      <c r="N28" s="84">
        <f>MIN(N8:N25)</f>
        <v>2.7241</v>
      </c>
      <c r="O28" s="83"/>
      <c r="P28" s="84">
        <f>MIN(P8:P25)</f>
        <v>5.2656000000000001</v>
      </c>
      <c r="Q28" s="83"/>
      <c r="R28" s="84">
        <f>MIN(R8:R25)</f>
        <v>5.6070000000000002</v>
      </c>
      <c r="S28" s="85"/>
    </row>
    <row r="29" spans="1:19" ht="15" thickBot="1" x14ac:dyDescent="0.35">
      <c r="A29" s="86" t="s">
        <v>29</v>
      </c>
      <c r="B29" s="87"/>
      <c r="C29" s="87"/>
      <c r="D29" s="88">
        <f>MAX(D8:D25)</f>
        <v>6.9466999999999999</v>
      </c>
      <c r="E29" s="87"/>
      <c r="F29" s="88">
        <f>MAX(F8:F25)</f>
        <v>8.4198000000000004</v>
      </c>
      <c r="G29" s="87"/>
      <c r="H29" s="88">
        <f>MAX(H8:H25)</f>
        <v>4.6913</v>
      </c>
      <c r="I29" s="87"/>
      <c r="J29" s="88">
        <f>MAX(J8:J25)</f>
        <v>3.9110999999999998</v>
      </c>
      <c r="K29" s="87"/>
      <c r="L29" s="88">
        <f>MAX(L8:L25)</f>
        <v>3.5941000000000001</v>
      </c>
      <c r="M29" s="87"/>
      <c r="N29" s="88">
        <f>MAX(N8:N25)</f>
        <v>5.1994999999999996</v>
      </c>
      <c r="O29" s="87"/>
      <c r="P29" s="88">
        <f>MAX(P8:P25)</f>
        <v>7.2431000000000001</v>
      </c>
      <c r="Q29" s="87"/>
      <c r="R29" s="88">
        <f>MAX(R8:R25)</f>
        <v>8.5213999999999999</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44827</v>
      </c>
      <c r="C8" s="60">
        <f>VLOOKUP($A8,'Return Data'!$B$7:$R$2292,4,0)</f>
        <v>91.047499999999999</v>
      </c>
      <c r="D8" s="60">
        <f>VLOOKUP($A8,'Return Data'!$B$7:$R$2292,9,0)</f>
        <v>0.6431</v>
      </c>
      <c r="E8" s="61">
        <f t="shared" ref="E8:E25" si="0">RANK(D8,D$8:D$25,0)</f>
        <v>4</v>
      </c>
      <c r="F8" s="60">
        <f>VLOOKUP($A8,'Return Data'!$B$7:$R$2292,10,0)</f>
        <v>6.5183</v>
      </c>
      <c r="G8" s="61">
        <f t="shared" ref="G8:G25" si="1">RANK(F8,F$8:F$25,0)</f>
        <v>4</v>
      </c>
      <c r="H8" s="60">
        <f>VLOOKUP($A8,'Return Data'!$B$7:$R$2292,11,0)</f>
        <v>2.7006999999999999</v>
      </c>
      <c r="I8" s="61">
        <f t="shared" ref="I8:I25" si="2">RANK(H8,H$8:H$25,0)</f>
        <v>2</v>
      </c>
      <c r="J8" s="60">
        <f>VLOOKUP($A8,'Return Data'!$B$7:$R$2292,12,0)</f>
        <v>2.9980000000000002</v>
      </c>
      <c r="K8" s="61">
        <f t="shared" ref="K8:K25" si="3">RANK(J8,J$8:J$25,0)</f>
        <v>3</v>
      </c>
      <c r="L8" s="60">
        <f>VLOOKUP($A8,'Return Data'!$B$7:$R$2292,13,0)</f>
        <v>2.7164999999999999</v>
      </c>
      <c r="M8" s="61">
        <f t="shared" ref="M8:M25" si="4">RANK(L8,L$8:L$25,0)</f>
        <v>3</v>
      </c>
      <c r="N8" s="60">
        <f>VLOOKUP($A8,'Return Data'!$B$7:$R$2292,17,0)</f>
        <v>4.4958</v>
      </c>
      <c r="O8" s="61">
        <f>RANK(N8,N$8:N$25,0)</f>
        <v>3</v>
      </c>
      <c r="P8" s="60">
        <f>VLOOKUP($A8,'Return Data'!$B$7:$R$2292,14,0)</f>
        <v>6.6841999999999997</v>
      </c>
      <c r="Q8" s="61">
        <f>RANK(P8,P$8:P$25,0)</f>
        <v>1</v>
      </c>
      <c r="R8" s="60">
        <f>VLOOKUP($A8,'Return Data'!$B$7:$R$2292,16,0)</f>
        <v>9.0203000000000007</v>
      </c>
      <c r="S8" s="62">
        <f>RANK(R8,R$8:R$25,0)</f>
        <v>1</v>
      </c>
    </row>
    <row r="9" spans="1:19" x14ac:dyDescent="0.3">
      <c r="A9" s="77" t="s">
        <v>605</v>
      </c>
      <c r="B9" s="59">
        <f>VLOOKUP($A9,'Return Data'!$B$7:$R$2292,3,0)</f>
        <v>44827</v>
      </c>
      <c r="C9" s="60">
        <f>VLOOKUP($A9,'Return Data'!$B$7:$R$2292,4,0)</f>
        <v>13.885300000000001</v>
      </c>
      <c r="D9" s="60">
        <f>VLOOKUP($A9,'Return Data'!$B$7:$R$2292,9,0)</f>
        <v>-8.5000000000000006E-3</v>
      </c>
      <c r="E9" s="61">
        <f t="shared" si="0"/>
        <v>8</v>
      </c>
      <c r="F9" s="60">
        <f>VLOOKUP($A9,'Return Data'!$B$7:$R$2292,10,0)</f>
        <v>5.7686000000000002</v>
      </c>
      <c r="G9" s="61">
        <f t="shared" si="1"/>
        <v>6</v>
      </c>
      <c r="H9" s="60">
        <f>VLOOKUP($A9,'Return Data'!$B$7:$R$2292,11,0)</f>
        <v>2.3401999999999998</v>
      </c>
      <c r="I9" s="61">
        <f t="shared" si="2"/>
        <v>4</v>
      </c>
      <c r="J9" s="60">
        <f>VLOOKUP($A9,'Return Data'!$B$7:$R$2292,12,0)</f>
        <v>2.7284999999999999</v>
      </c>
      <c r="K9" s="61">
        <f t="shared" si="3"/>
        <v>5</v>
      </c>
      <c r="L9" s="60">
        <f>VLOOKUP($A9,'Return Data'!$B$7:$R$2292,13,0)</f>
        <v>2.5722</v>
      </c>
      <c r="M9" s="61">
        <f t="shared" si="4"/>
        <v>4</v>
      </c>
      <c r="N9" s="60">
        <f>VLOOKUP($A9,'Return Data'!$B$7:$R$2292,17,0)</f>
        <v>4.1223000000000001</v>
      </c>
      <c r="O9" s="61">
        <f t="shared" ref="O9:O25" si="5">RANK(N9,N$8:N$25,0)</f>
        <v>5</v>
      </c>
      <c r="P9" s="60">
        <f>VLOOKUP($A9,'Return Data'!$B$7:$R$2292,14,0)</f>
        <v>6.4988999999999999</v>
      </c>
      <c r="Q9" s="61">
        <f t="shared" ref="Q9:Q25" si="6">RANK(P9,P$8:P$25,0)</f>
        <v>3</v>
      </c>
      <c r="R9" s="60">
        <f>VLOOKUP($A9,'Return Data'!$B$7:$R$2292,16,0)</f>
        <v>6.5159000000000002</v>
      </c>
      <c r="S9" s="62">
        <f t="shared" ref="S9:S25" si="7">RANK(R9,R$8:R$25,0)</f>
        <v>15</v>
      </c>
    </row>
    <row r="10" spans="1:19" x14ac:dyDescent="0.3">
      <c r="A10" s="77" t="s">
        <v>1962</v>
      </c>
      <c r="B10" s="59">
        <f>VLOOKUP($A10,'Return Data'!$B$7:$R$2292,3,0)</f>
        <v>44827</v>
      </c>
      <c r="C10" s="60">
        <f>VLOOKUP($A10,'Return Data'!$B$7:$R$2292,4,0)</f>
        <v>22.231100000000001</v>
      </c>
      <c r="D10" s="60">
        <f>VLOOKUP($A10,'Return Data'!$B$7:$R$2292,9,0)</f>
        <v>0.89580000000000004</v>
      </c>
      <c r="E10" s="61">
        <f t="shared" si="0"/>
        <v>3</v>
      </c>
      <c r="F10" s="60">
        <f>VLOOKUP($A10,'Return Data'!$B$7:$R$2292,10,0)</f>
        <v>5.2382999999999997</v>
      </c>
      <c r="G10" s="61">
        <f t="shared" si="1"/>
        <v>9</v>
      </c>
      <c r="H10" s="60">
        <f>VLOOKUP($A10,'Return Data'!$B$7:$R$2292,11,0)</f>
        <v>-1.0076000000000001</v>
      </c>
      <c r="I10" s="61">
        <f t="shared" si="2"/>
        <v>17</v>
      </c>
      <c r="J10" s="60">
        <f>VLOOKUP($A10,'Return Data'!$B$7:$R$2292,12,0)</f>
        <v>-8.9800000000000005E-2</v>
      </c>
      <c r="K10" s="61">
        <f t="shared" si="3"/>
        <v>17</v>
      </c>
      <c r="L10" s="60">
        <f>VLOOKUP($A10,'Return Data'!$B$7:$R$2292,13,0)</f>
        <v>0.41830000000000001</v>
      </c>
      <c r="M10" s="61">
        <f t="shared" si="4"/>
        <v>17</v>
      </c>
      <c r="N10" s="60">
        <f>VLOOKUP($A10,'Return Data'!$B$7:$R$2292,17,0)</f>
        <v>2.3605</v>
      </c>
      <c r="O10" s="61">
        <f t="shared" si="5"/>
        <v>18</v>
      </c>
      <c r="P10" s="60">
        <f>VLOOKUP($A10,'Return Data'!$B$7:$R$2292,14,0)</f>
        <v>4.7839999999999998</v>
      </c>
      <c r="Q10" s="61">
        <f t="shared" si="6"/>
        <v>18</v>
      </c>
      <c r="R10" s="60">
        <f>VLOOKUP($A10,'Return Data'!$B$7:$R$2292,16,0)</f>
        <v>5.9237000000000002</v>
      </c>
      <c r="S10" s="62">
        <f t="shared" si="7"/>
        <v>17</v>
      </c>
    </row>
    <row r="11" spans="1:19" x14ac:dyDescent="0.3">
      <c r="A11" s="77" t="s">
        <v>607</v>
      </c>
      <c r="B11" s="59">
        <f>VLOOKUP($A11,'Return Data'!$B$7:$R$2292,3,0)</f>
        <v>44827</v>
      </c>
      <c r="C11" s="60">
        <f>VLOOKUP($A11,'Return Data'!$B$7:$R$2292,4,0)</f>
        <v>18.066600000000001</v>
      </c>
      <c r="D11" s="60">
        <f>VLOOKUP($A11,'Return Data'!$B$7:$R$2292,9,0)</f>
        <v>-1.1849000000000001</v>
      </c>
      <c r="E11" s="61">
        <f t="shared" si="0"/>
        <v>11</v>
      </c>
      <c r="F11" s="60">
        <f>VLOOKUP($A11,'Return Data'!$B$7:$R$2292,10,0)</f>
        <v>4.0328999999999997</v>
      </c>
      <c r="G11" s="61">
        <f t="shared" si="1"/>
        <v>16</v>
      </c>
      <c r="H11" s="60">
        <f>VLOOKUP($A11,'Return Data'!$B$7:$R$2292,11,0)</f>
        <v>1.1852</v>
      </c>
      <c r="I11" s="61">
        <f t="shared" si="2"/>
        <v>12</v>
      </c>
      <c r="J11" s="60">
        <f>VLOOKUP($A11,'Return Data'!$B$7:$R$2292,12,0)</f>
        <v>1.8222</v>
      </c>
      <c r="K11" s="61">
        <f t="shared" si="3"/>
        <v>12</v>
      </c>
      <c r="L11" s="60">
        <f>VLOOKUP($A11,'Return Data'!$B$7:$R$2292,13,0)</f>
        <v>1.6456999999999999</v>
      </c>
      <c r="M11" s="61">
        <f t="shared" si="4"/>
        <v>12</v>
      </c>
      <c r="N11" s="60">
        <f>VLOOKUP($A11,'Return Data'!$B$7:$R$2292,17,0)</f>
        <v>3.2136</v>
      </c>
      <c r="O11" s="61">
        <f t="shared" si="5"/>
        <v>16</v>
      </c>
      <c r="P11" s="60">
        <f>VLOOKUP($A11,'Return Data'!$B$7:$R$2292,14,0)</f>
        <v>5.2122000000000002</v>
      </c>
      <c r="Q11" s="61">
        <f t="shared" si="6"/>
        <v>16</v>
      </c>
      <c r="R11" s="60">
        <f>VLOOKUP($A11,'Return Data'!$B$7:$R$2292,16,0)</f>
        <v>7.0940000000000003</v>
      </c>
      <c r="S11" s="62">
        <f t="shared" si="7"/>
        <v>8</v>
      </c>
    </row>
    <row r="12" spans="1:19" x14ac:dyDescent="0.3">
      <c r="A12" s="77" t="s">
        <v>609</v>
      </c>
      <c r="B12" s="59">
        <f>VLOOKUP($A12,'Return Data'!$B$7:$R$2292,3,0)</f>
        <v>44827</v>
      </c>
      <c r="C12" s="60">
        <f>VLOOKUP($A12,'Return Data'!$B$7:$R$2292,4,0)</f>
        <v>13.039400000000001</v>
      </c>
      <c r="D12" s="60">
        <f>VLOOKUP($A12,'Return Data'!$B$7:$R$2292,9,0)</f>
        <v>-8.9699000000000009</v>
      </c>
      <c r="E12" s="61">
        <f t="shared" si="0"/>
        <v>18</v>
      </c>
      <c r="F12" s="60">
        <f>VLOOKUP($A12,'Return Data'!$B$7:$R$2292,10,0)</f>
        <v>5.7317999999999998</v>
      </c>
      <c r="G12" s="61">
        <f t="shared" si="1"/>
        <v>7</v>
      </c>
      <c r="H12" s="60">
        <f>VLOOKUP($A12,'Return Data'!$B$7:$R$2292,11,0)</f>
        <v>-1.9567000000000001</v>
      </c>
      <c r="I12" s="61">
        <f t="shared" si="2"/>
        <v>18</v>
      </c>
      <c r="J12" s="60">
        <f>VLOOKUP($A12,'Return Data'!$B$7:$R$2292,12,0)</f>
        <v>-0.1368</v>
      </c>
      <c r="K12" s="61">
        <f t="shared" si="3"/>
        <v>18</v>
      </c>
      <c r="L12" s="60">
        <f>VLOOKUP($A12,'Return Data'!$B$7:$R$2292,13,0)</f>
        <v>0.65380000000000005</v>
      </c>
      <c r="M12" s="61">
        <f t="shared" si="4"/>
        <v>16</v>
      </c>
      <c r="N12" s="60">
        <f>VLOOKUP($A12,'Return Data'!$B$7:$R$2292,17,0)</f>
        <v>2.4649000000000001</v>
      </c>
      <c r="O12" s="61">
        <f t="shared" si="5"/>
        <v>17</v>
      </c>
      <c r="P12" s="60">
        <f>VLOOKUP($A12,'Return Data'!$B$7:$R$2292,14,0)</f>
        <v>4.9988000000000001</v>
      </c>
      <c r="Q12" s="61">
        <f t="shared" si="6"/>
        <v>17</v>
      </c>
      <c r="R12" s="60">
        <f>VLOOKUP($A12,'Return Data'!$B$7:$R$2292,16,0)</f>
        <v>6.7925000000000004</v>
      </c>
      <c r="S12" s="62">
        <f t="shared" si="7"/>
        <v>12</v>
      </c>
    </row>
    <row r="13" spans="1:19" x14ac:dyDescent="0.3">
      <c r="A13" s="77" t="s">
        <v>612</v>
      </c>
      <c r="B13" s="59">
        <f>VLOOKUP($A13,'Return Data'!$B$7:$R$2292,3,0)</f>
        <v>44827</v>
      </c>
      <c r="C13" s="60">
        <f>VLOOKUP($A13,'Return Data'!$B$7:$R$2292,4,0)</f>
        <v>80.858599999999996</v>
      </c>
      <c r="D13" s="60">
        <f>VLOOKUP($A13,'Return Data'!$B$7:$R$2292,9,0)</f>
        <v>-1.5589</v>
      </c>
      <c r="E13" s="61">
        <f t="shared" si="0"/>
        <v>13</v>
      </c>
      <c r="F13" s="60">
        <f>VLOOKUP($A13,'Return Data'!$B$7:$R$2292,10,0)</f>
        <v>4.3110999999999997</v>
      </c>
      <c r="G13" s="61">
        <f t="shared" si="1"/>
        <v>14</v>
      </c>
      <c r="H13" s="60">
        <f>VLOOKUP($A13,'Return Data'!$B$7:$R$2292,11,0)</f>
        <v>1.5161</v>
      </c>
      <c r="I13" s="61">
        <f t="shared" si="2"/>
        <v>9</v>
      </c>
      <c r="J13" s="60">
        <f>VLOOKUP($A13,'Return Data'!$B$7:$R$2292,12,0)</f>
        <v>2.0724999999999998</v>
      </c>
      <c r="K13" s="61">
        <f t="shared" si="3"/>
        <v>9</v>
      </c>
      <c r="L13" s="60">
        <f>VLOOKUP($A13,'Return Data'!$B$7:$R$2292,13,0)</f>
        <v>2.0409000000000002</v>
      </c>
      <c r="M13" s="61">
        <f t="shared" si="4"/>
        <v>9</v>
      </c>
      <c r="N13" s="60">
        <f>VLOOKUP($A13,'Return Data'!$B$7:$R$2292,17,0)</f>
        <v>4.0800999999999998</v>
      </c>
      <c r="O13" s="61">
        <f t="shared" si="5"/>
        <v>6</v>
      </c>
      <c r="P13" s="60">
        <f>VLOOKUP($A13,'Return Data'!$B$7:$R$2292,14,0)</f>
        <v>5.7020999999999997</v>
      </c>
      <c r="Q13" s="61">
        <f t="shared" si="6"/>
        <v>12</v>
      </c>
      <c r="R13" s="60">
        <f>VLOOKUP($A13,'Return Data'!$B$7:$R$2292,16,0)</f>
        <v>8.6234000000000002</v>
      </c>
      <c r="S13" s="62">
        <f t="shared" si="7"/>
        <v>2</v>
      </c>
    </row>
    <row r="14" spans="1:19" x14ac:dyDescent="0.3">
      <c r="A14" s="77" t="s">
        <v>615</v>
      </c>
      <c r="B14" s="59">
        <f>VLOOKUP($A14,'Return Data'!$B$7:$R$2292,3,0)</f>
        <v>44827</v>
      </c>
      <c r="C14" s="60">
        <f>VLOOKUP($A14,'Return Data'!$B$7:$R$2292,4,0)</f>
        <v>26.279399999999999</v>
      </c>
      <c r="D14" s="60">
        <f>VLOOKUP($A14,'Return Data'!$B$7:$R$2292,9,0)</f>
        <v>0.46610000000000001</v>
      </c>
      <c r="E14" s="61">
        <f t="shared" si="0"/>
        <v>6</v>
      </c>
      <c r="F14" s="60">
        <f>VLOOKUP($A14,'Return Data'!$B$7:$R$2292,10,0)</f>
        <v>7.0542999999999996</v>
      </c>
      <c r="G14" s="61">
        <f t="shared" si="1"/>
        <v>3</v>
      </c>
      <c r="H14" s="60">
        <f>VLOOKUP($A14,'Return Data'!$B$7:$R$2292,11,0)</f>
        <v>1.4515</v>
      </c>
      <c r="I14" s="61">
        <f t="shared" si="2"/>
        <v>10</v>
      </c>
      <c r="J14" s="60">
        <f>VLOOKUP($A14,'Return Data'!$B$7:$R$2292,12,0)</f>
        <v>1.9295</v>
      </c>
      <c r="K14" s="61">
        <f t="shared" si="3"/>
        <v>11</v>
      </c>
      <c r="L14" s="60">
        <f>VLOOKUP($A14,'Return Data'!$B$7:$R$2292,13,0)</f>
        <v>1.9249000000000001</v>
      </c>
      <c r="M14" s="61">
        <f t="shared" si="4"/>
        <v>10</v>
      </c>
      <c r="N14" s="60">
        <f>VLOOKUP($A14,'Return Data'!$B$7:$R$2292,17,0)</f>
        <v>4.1356999999999999</v>
      </c>
      <c r="O14" s="61">
        <f t="shared" si="5"/>
        <v>4</v>
      </c>
      <c r="P14" s="60">
        <f>VLOOKUP($A14,'Return Data'!$B$7:$R$2292,14,0)</f>
        <v>6.3606999999999996</v>
      </c>
      <c r="Q14" s="61">
        <f t="shared" si="6"/>
        <v>5</v>
      </c>
      <c r="R14" s="60">
        <f>VLOOKUP($A14,'Return Data'!$B$7:$R$2292,16,0)</f>
        <v>8.2110000000000003</v>
      </c>
      <c r="S14" s="62">
        <f t="shared" si="7"/>
        <v>3</v>
      </c>
    </row>
    <row r="15" spans="1:19" x14ac:dyDescent="0.3">
      <c r="A15" s="77" t="s">
        <v>617</v>
      </c>
      <c r="B15" s="59">
        <f>VLOOKUP($A15,'Return Data'!$B$7:$R$2292,3,0)</f>
        <v>44827</v>
      </c>
      <c r="C15" s="60">
        <f>VLOOKUP($A15,'Return Data'!$B$7:$R$2292,4,0)</f>
        <v>24.126999999999999</v>
      </c>
      <c r="D15" s="60">
        <f>VLOOKUP($A15,'Return Data'!$B$7:$R$2292,9,0)</f>
        <v>6.6351000000000004</v>
      </c>
      <c r="E15" s="61">
        <f t="shared" si="0"/>
        <v>1</v>
      </c>
      <c r="F15" s="60">
        <f>VLOOKUP($A15,'Return Data'!$B$7:$R$2292,10,0)</f>
        <v>8.1029</v>
      </c>
      <c r="G15" s="61">
        <f t="shared" si="1"/>
        <v>1</v>
      </c>
      <c r="H15" s="60">
        <f>VLOOKUP($A15,'Return Data'!$B$7:$R$2292,11,0)</f>
        <v>4.3738999999999999</v>
      </c>
      <c r="I15" s="61">
        <f t="shared" si="2"/>
        <v>1</v>
      </c>
      <c r="J15" s="60">
        <f>VLOOKUP($A15,'Return Data'!$B$7:$R$2292,12,0)</f>
        <v>3.5909</v>
      </c>
      <c r="K15" s="61">
        <f t="shared" si="3"/>
        <v>1</v>
      </c>
      <c r="L15" s="60">
        <f>VLOOKUP($A15,'Return Data'!$B$7:$R$2292,13,0)</f>
        <v>3.2715000000000001</v>
      </c>
      <c r="M15" s="61">
        <f t="shared" si="4"/>
        <v>1</v>
      </c>
      <c r="N15" s="60">
        <f>VLOOKUP($A15,'Return Data'!$B$7:$R$2292,17,0)</f>
        <v>4.6319999999999997</v>
      </c>
      <c r="O15" s="61">
        <f t="shared" si="5"/>
        <v>2</v>
      </c>
      <c r="P15" s="60">
        <f>VLOOKUP($A15,'Return Data'!$B$7:$R$2292,14,0)</f>
        <v>6.5270999999999999</v>
      </c>
      <c r="Q15" s="61">
        <f t="shared" si="6"/>
        <v>2</v>
      </c>
      <c r="R15" s="60">
        <f>VLOOKUP($A15,'Return Data'!$B$7:$R$2292,16,0)</f>
        <v>6.9401999999999999</v>
      </c>
      <c r="S15" s="62">
        <f t="shared" si="7"/>
        <v>11</v>
      </c>
    </row>
    <row r="16" spans="1:19" x14ac:dyDescent="0.3">
      <c r="A16" s="77" t="s">
        <v>620</v>
      </c>
      <c r="B16" s="59">
        <f>VLOOKUP($A16,'Return Data'!$B$7:$R$2292,3,0)</f>
        <v>44827</v>
      </c>
      <c r="C16" s="60">
        <f>VLOOKUP($A16,'Return Data'!$B$7:$R$2292,4,0)</f>
        <v>15.729699999999999</v>
      </c>
      <c r="D16" s="60">
        <f>VLOOKUP($A16,'Return Data'!$B$7:$R$2292,9,0)</f>
        <v>-1.2114</v>
      </c>
      <c r="E16" s="61">
        <f t="shared" si="0"/>
        <v>12</v>
      </c>
      <c r="F16" s="60">
        <f>VLOOKUP($A16,'Return Data'!$B$7:$R$2292,10,0)</f>
        <v>4.6390000000000002</v>
      </c>
      <c r="G16" s="61">
        <f t="shared" si="1"/>
        <v>12</v>
      </c>
      <c r="H16" s="60">
        <f>VLOOKUP($A16,'Return Data'!$B$7:$R$2292,11,0)</f>
        <v>0.28799999999999998</v>
      </c>
      <c r="I16" s="61">
        <f t="shared" si="2"/>
        <v>14</v>
      </c>
      <c r="J16" s="60">
        <f>VLOOKUP($A16,'Return Data'!$B$7:$R$2292,12,0)</f>
        <v>1.3793</v>
      </c>
      <c r="K16" s="61">
        <f t="shared" si="3"/>
        <v>14</v>
      </c>
      <c r="L16" s="60">
        <f>VLOOKUP($A16,'Return Data'!$B$7:$R$2292,13,0)</f>
        <v>1.3832</v>
      </c>
      <c r="M16" s="61">
        <f t="shared" si="4"/>
        <v>14</v>
      </c>
      <c r="N16" s="60">
        <f>VLOOKUP($A16,'Return Data'!$B$7:$R$2292,17,0)</f>
        <v>3.8117000000000001</v>
      </c>
      <c r="O16" s="61">
        <f t="shared" si="5"/>
        <v>11</v>
      </c>
      <c r="P16" s="60">
        <f>VLOOKUP($A16,'Return Data'!$B$7:$R$2292,14,0)</f>
        <v>5.9211</v>
      </c>
      <c r="Q16" s="61">
        <f t="shared" si="6"/>
        <v>9</v>
      </c>
      <c r="R16" s="60">
        <f>VLOOKUP($A16,'Return Data'!$B$7:$R$2292,16,0)</f>
        <v>6.9930000000000003</v>
      </c>
      <c r="S16" s="62">
        <f t="shared" si="7"/>
        <v>9</v>
      </c>
    </row>
    <row r="17" spans="1:19" x14ac:dyDescent="0.3">
      <c r="A17" s="77" t="s">
        <v>621</v>
      </c>
      <c r="B17" s="59">
        <f>VLOOKUP($A17,'Return Data'!$B$7:$R$2292,3,0)</f>
        <v>44827</v>
      </c>
      <c r="C17" s="60">
        <f>VLOOKUP($A17,'Return Data'!$B$7:$R$2292,4,0)</f>
        <v>2588.0016000000001</v>
      </c>
      <c r="D17" s="60">
        <f>VLOOKUP($A17,'Return Data'!$B$7:$R$2292,9,0)</f>
        <v>-1.8698999999999999</v>
      </c>
      <c r="E17" s="61">
        <f t="shared" si="0"/>
        <v>14</v>
      </c>
      <c r="F17" s="60">
        <f>VLOOKUP($A17,'Return Data'!$B$7:$R$2292,10,0)</f>
        <v>4.5437000000000003</v>
      </c>
      <c r="G17" s="61">
        <f t="shared" si="1"/>
        <v>13</v>
      </c>
      <c r="H17" s="60">
        <f>VLOOKUP($A17,'Return Data'!$B$7:$R$2292,11,0)</f>
        <v>0.6139</v>
      </c>
      <c r="I17" s="61">
        <f t="shared" si="2"/>
        <v>13</v>
      </c>
      <c r="J17" s="60">
        <f>VLOOKUP($A17,'Return Data'!$B$7:$R$2292,12,0)</f>
        <v>1.5609</v>
      </c>
      <c r="K17" s="61">
        <f t="shared" si="3"/>
        <v>13</v>
      </c>
      <c r="L17" s="60">
        <f>VLOOKUP($A17,'Return Data'!$B$7:$R$2292,13,0)</f>
        <v>1.4762999999999999</v>
      </c>
      <c r="M17" s="61">
        <f t="shared" si="4"/>
        <v>13</v>
      </c>
      <c r="N17" s="60">
        <f>VLOOKUP($A17,'Return Data'!$B$7:$R$2292,17,0)</f>
        <v>3.3384999999999998</v>
      </c>
      <c r="O17" s="61">
        <f t="shared" si="5"/>
        <v>13</v>
      </c>
      <c r="P17" s="60">
        <f>VLOOKUP($A17,'Return Data'!$B$7:$R$2292,14,0)</f>
        <v>5.5971000000000002</v>
      </c>
      <c r="Q17" s="61">
        <f t="shared" si="6"/>
        <v>14</v>
      </c>
      <c r="R17" s="60">
        <f>VLOOKUP($A17,'Return Data'!$B$7:$R$2292,16,0)</f>
        <v>6.4760999999999997</v>
      </c>
      <c r="S17" s="62">
        <f t="shared" si="7"/>
        <v>16</v>
      </c>
    </row>
    <row r="18" spans="1:19" x14ac:dyDescent="0.3">
      <c r="A18" s="77" t="s">
        <v>623</v>
      </c>
      <c r="B18" s="59">
        <f>VLOOKUP($A18,'Return Data'!$B$7:$R$2292,3,0)</f>
        <v>44827</v>
      </c>
      <c r="C18" s="60">
        <f>VLOOKUP($A18,'Return Data'!$B$7:$R$2292,4,0)</f>
        <v>3060.5120000000002</v>
      </c>
      <c r="D18" s="60">
        <f>VLOOKUP($A18,'Return Data'!$B$7:$R$2292,9,0)</f>
        <v>0.61250000000000004</v>
      </c>
      <c r="E18" s="61">
        <f t="shared" si="0"/>
        <v>5</v>
      </c>
      <c r="F18" s="60">
        <f>VLOOKUP($A18,'Return Data'!$B$7:$R$2292,10,0)</f>
        <v>5.5511999999999997</v>
      </c>
      <c r="G18" s="61">
        <f t="shared" si="1"/>
        <v>8</v>
      </c>
      <c r="H18" s="60">
        <f>VLOOKUP($A18,'Return Data'!$B$7:$R$2292,11,0)</f>
        <v>2.1358000000000001</v>
      </c>
      <c r="I18" s="61">
        <f t="shared" si="2"/>
        <v>6</v>
      </c>
      <c r="J18" s="60">
        <f>VLOOKUP($A18,'Return Data'!$B$7:$R$2292,12,0)</f>
        <v>2.4977</v>
      </c>
      <c r="K18" s="61">
        <f t="shared" si="3"/>
        <v>6</v>
      </c>
      <c r="L18" s="60">
        <f>VLOOKUP($A18,'Return Data'!$B$7:$R$2292,13,0)</f>
        <v>2.4455</v>
      </c>
      <c r="M18" s="61">
        <f t="shared" si="4"/>
        <v>6</v>
      </c>
      <c r="N18" s="60">
        <f>VLOOKUP($A18,'Return Data'!$B$7:$R$2292,17,0)</f>
        <v>4.0233999999999996</v>
      </c>
      <c r="O18" s="61">
        <f t="shared" si="5"/>
        <v>9</v>
      </c>
      <c r="P18" s="60">
        <f>VLOOKUP($A18,'Return Data'!$B$7:$R$2292,14,0)</f>
        <v>5.8007999999999997</v>
      </c>
      <c r="Q18" s="61">
        <f t="shared" si="6"/>
        <v>11</v>
      </c>
      <c r="R18" s="60">
        <f>VLOOKUP($A18,'Return Data'!$B$7:$R$2292,16,0)</f>
        <v>7.7335000000000003</v>
      </c>
      <c r="S18" s="62">
        <f t="shared" si="7"/>
        <v>4</v>
      </c>
    </row>
    <row r="19" spans="1:19" x14ac:dyDescent="0.3">
      <c r="A19" s="77" t="s">
        <v>626</v>
      </c>
      <c r="B19" s="59">
        <f>VLOOKUP($A19,'Return Data'!$B$7:$R$2292,3,0)</f>
        <v>44827</v>
      </c>
      <c r="C19" s="60">
        <f>VLOOKUP($A19,'Return Data'!$B$7:$R$2292,4,0)</f>
        <v>59.360900000000001</v>
      </c>
      <c r="D19" s="60">
        <f>VLOOKUP($A19,'Return Data'!$B$7:$R$2292,9,0)</f>
        <v>-7.3521999999999998</v>
      </c>
      <c r="E19" s="61">
        <f t="shared" si="0"/>
        <v>17</v>
      </c>
      <c r="F19" s="60">
        <f>VLOOKUP($A19,'Return Data'!$B$7:$R$2292,10,0)</f>
        <v>7.2140000000000004</v>
      </c>
      <c r="G19" s="61">
        <f t="shared" si="1"/>
        <v>2</v>
      </c>
      <c r="H19" s="60">
        <f>VLOOKUP($A19,'Return Data'!$B$7:$R$2292,11,0)</f>
        <v>-0.59899999999999998</v>
      </c>
      <c r="I19" s="61">
        <f t="shared" si="2"/>
        <v>16</v>
      </c>
      <c r="J19" s="60">
        <f>VLOOKUP($A19,'Return Data'!$B$7:$R$2292,12,0)</f>
        <v>2.4199999999999999E-2</v>
      </c>
      <c r="K19" s="61">
        <f t="shared" si="3"/>
        <v>16</v>
      </c>
      <c r="L19" s="60">
        <f>VLOOKUP($A19,'Return Data'!$B$7:$R$2292,13,0)</f>
        <v>0.39729999999999999</v>
      </c>
      <c r="M19" s="61">
        <f t="shared" si="4"/>
        <v>18</v>
      </c>
      <c r="N19" s="60">
        <f>VLOOKUP($A19,'Return Data'!$B$7:$R$2292,17,0)</f>
        <v>3.2650999999999999</v>
      </c>
      <c r="O19" s="61">
        <f t="shared" si="5"/>
        <v>14</v>
      </c>
      <c r="P19" s="60">
        <f>VLOOKUP($A19,'Return Data'!$B$7:$R$2292,14,0)</f>
        <v>6.2808999999999999</v>
      </c>
      <c r="Q19" s="61">
        <f t="shared" si="6"/>
        <v>7</v>
      </c>
      <c r="R19" s="60">
        <f>VLOOKUP($A19,'Return Data'!$B$7:$R$2292,16,0)</f>
        <v>7.2346000000000004</v>
      </c>
      <c r="S19" s="62">
        <f t="shared" si="7"/>
        <v>7</v>
      </c>
    </row>
    <row r="20" spans="1:19" x14ac:dyDescent="0.3">
      <c r="A20" t="s">
        <v>1647</v>
      </c>
      <c r="B20" s="59">
        <f>VLOOKUP($A20,'Return Data'!$B$7:$R$2292,3,0)</f>
        <v>44827</v>
      </c>
      <c r="C20" s="60">
        <f>VLOOKUP($A20,'Return Data'!$B$7:$R$2292,4,0)</f>
        <v>48.2879</v>
      </c>
      <c r="D20" s="60">
        <f>VLOOKUP($A20,'Return Data'!$B$7:$R$2292,9,0)</f>
        <v>0.1171</v>
      </c>
      <c r="E20" s="61">
        <f t="shared" si="0"/>
        <v>7</v>
      </c>
      <c r="F20" s="60">
        <f>VLOOKUP($A20,'Return Data'!$B$7:$R$2292,10,0)</f>
        <v>5.9856999999999996</v>
      </c>
      <c r="G20" s="61">
        <f t="shared" si="1"/>
        <v>5</v>
      </c>
      <c r="H20" s="60">
        <f>VLOOKUP($A20,'Return Data'!$B$7:$R$2292,11,0)</f>
        <v>2.5194000000000001</v>
      </c>
      <c r="I20" s="61">
        <f t="shared" si="2"/>
        <v>3</v>
      </c>
      <c r="J20" s="60">
        <f>VLOOKUP($A20,'Return Data'!$B$7:$R$2292,12,0)</f>
        <v>3.0783999999999998</v>
      </c>
      <c r="K20" s="61">
        <f t="shared" si="3"/>
        <v>2</v>
      </c>
      <c r="L20" s="60">
        <f>VLOOKUP($A20,'Return Data'!$B$7:$R$2292,13,0)</f>
        <v>3.008</v>
      </c>
      <c r="M20" s="61">
        <f t="shared" si="4"/>
        <v>2</v>
      </c>
      <c r="N20" s="60">
        <f>VLOOKUP($A20,'Return Data'!$B$7:$R$2292,17,0)</f>
        <v>4.7960000000000003</v>
      </c>
      <c r="O20" s="61">
        <f t="shared" si="5"/>
        <v>1</v>
      </c>
      <c r="P20" s="60">
        <f>VLOOKUP($A20,'Return Data'!$B$7:$R$2292,14,0)</f>
        <v>6.0755999999999997</v>
      </c>
      <c r="Q20" s="61">
        <f t="shared" si="6"/>
        <v>8</v>
      </c>
      <c r="R20" s="60">
        <f>VLOOKUP($A20,'Return Data'!$B$7:$R$2292,16,0)</f>
        <v>7.4062000000000001</v>
      </c>
      <c r="S20" s="62">
        <f t="shared" si="7"/>
        <v>5</v>
      </c>
    </row>
    <row r="21" spans="1:19" x14ac:dyDescent="0.3">
      <c r="A21" s="77" t="s">
        <v>1939</v>
      </c>
      <c r="B21" s="59">
        <f>VLOOKUP($A21,'Return Data'!$B$7:$R$2292,3,0)</f>
        <v>44827</v>
      </c>
      <c r="C21" s="60">
        <f>VLOOKUP($A21,'Return Data'!$B$7:$R$2292,4,0)</f>
        <v>35.5383</v>
      </c>
      <c r="D21" s="60">
        <f>VLOOKUP($A21,'Return Data'!$B$7:$R$2292,9,0)</f>
        <v>-1.9944</v>
      </c>
      <c r="E21" s="61">
        <f t="shared" si="0"/>
        <v>15</v>
      </c>
      <c r="F21" s="60">
        <f>VLOOKUP($A21,'Return Data'!$B$7:$R$2292,10,0)</f>
        <v>3.6913</v>
      </c>
      <c r="G21" s="61">
        <f t="shared" si="1"/>
        <v>17</v>
      </c>
      <c r="H21" s="60">
        <f>VLOOKUP($A21,'Return Data'!$B$7:$R$2292,11,0)</f>
        <v>1.7529999999999999</v>
      </c>
      <c r="I21" s="61">
        <f t="shared" si="2"/>
        <v>8</v>
      </c>
      <c r="J21" s="60">
        <f>VLOOKUP($A21,'Return Data'!$B$7:$R$2292,12,0)</f>
        <v>2.2210000000000001</v>
      </c>
      <c r="K21" s="61">
        <f t="shared" si="3"/>
        <v>8</v>
      </c>
      <c r="L21" s="60">
        <f>VLOOKUP($A21,'Return Data'!$B$7:$R$2292,13,0)</f>
        <v>2.0562</v>
      </c>
      <c r="M21" s="61">
        <f t="shared" si="4"/>
        <v>8</v>
      </c>
      <c r="N21" s="60">
        <f>VLOOKUP($A21,'Return Data'!$B$7:$R$2292,17,0)</f>
        <v>4.0242000000000004</v>
      </c>
      <c r="O21" s="61">
        <f t="shared" si="5"/>
        <v>8</v>
      </c>
      <c r="P21" s="60">
        <f>VLOOKUP($A21,'Return Data'!$B$7:$R$2292,14,0)</f>
        <v>5.8208000000000002</v>
      </c>
      <c r="Q21" s="61">
        <f t="shared" si="6"/>
        <v>10</v>
      </c>
      <c r="R21" s="60">
        <f>VLOOKUP($A21,'Return Data'!$B$7:$R$2292,16,0)</f>
        <v>6.6622000000000003</v>
      </c>
      <c r="S21" s="62">
        <f t="shared" si="7"/>
        <v>13</v>
      </c>
    </row>
    <row r="22" spans="1:19" x14ac:dyDescent="0.3">
      <c r="A22" s="77" t="s">
        <v>628</v>
      </c>
      <c r="B22" s="59">
        <f>VLOOKUP($A22,'Return Data'!$B$7:$R$2292,3,0)</f>
        <v>44827</v>
      </c>
      <c r="C22" s="60">
        <f>VLOOKUP($A22,'Return Data'!$B$7:$R$2292,4,0)</f>
        <v>12.642899999999999</v>
      </c>
      <c r="D22" s="60">
        <f>VLOOKUP($A22,'Return Data'!$B$7:$R$2292,9,0)</f>
        <v>-0.51200000000000001</v>
      </c>
      <c r="E22" s="61">
        <f t="shared" si="0"/>
        <v>10</v>
      </c>
      <c r="F22" s="60">
        <f>VLOOKUP($A22,'Return Data'!$B$7:$R$2292,10,0)</f>
        <v>4.1410999999999998</v>
      </c>
      <c r="G22" s="61">
        <f t="shared" si="1"/>
        <v>15</v>
      </c>
      <c r="H22" s="60">
        <f>VLOOKUP($A22,'Return Data'!$B$7:$R$2292,11,0)</f>
        <v>1.3061</v>
      </c>
      <c r="I22" s="61">
        <f t="shared" si="2"/>
        <v>11</v>
      </c>
      <c r="J22" s="60">
        <f>VLOOKUP($A22,'Return Data'!$B$7:$R$2292,12,0)</f>
        <v>2.0173000000000001</v>
      </c>
      <c r="K22" s="61">
        <f t="shared" si="3"/>
        <v>10</v>
      </c>
      <c r="L22" s="60">
        <f>VLOOKUP($A22,'Return Data'!$B$7:$R$2292,13,0)</f>
        <v>1.9145000000000001</v>
      </c>
      <c r="M22" s="61">
        <f t="shared" si="4"/>
        <v>11</v>
      </c>
      <c r="N22" s="60">
        <f>VLOOKUP($A22,'Return Data'!$B$7:$R$2292,17,0)</f>
        <v>3.4517000000000002</v>
      </c>
      <c r="O22" s="61">
        <f t="shared" si="5"/>
        <v>12</v>
      </c>
      <c r="P22" s="60">
        <f>VLOOKUP($A22,'Return Data'!$B$7:$R$2292,14,0)</f>
        <v>5.6974999999999998</v>
      </c>
      <c r="Q22" s="61">
        <f t="shared" si="6"/>
        <v>13</v>
      </c>
      <c r="R22" s="60">
        <f>VLOOKUP($A22,'Return Data'!$B$7:$R$2292,16,0)</f>
        <v>6.6474000000000002</v>
      </c>
      <c r="S22" s="62">
        <f t="shared" si="7"/>
        <v>14</v>
      </c>
    </row>
    <row r="23" spans="1:19" x14ac:dyDescent="0.3">
      <c r="A23" s="77" t="s">
        <v>629</v>
      </c>
      <c r="B23" s="59">
        <f>VLOOKUP($A23,'Return Data'!$B$7:$R$2292,3,0)</f>
        <v>44827</v>
      </c>
      <c r="C23" s="60">
        <f>VLOOKUP($A23,'Return Data'!$B$7:$R$2292,4,0)</f>
        <v>32.936100000000003</v>
      </c>
      <c r="D23" s="60">
        <f>VLOOKUP($A23,'Return Data'!$B$7:$R$2292,9,0)</f>
        <v>2.5221</v>
      </c>
      <c r="E23" s="61">
        <f t="shared" si="0"/>
        <v>2</v>
      </c>
      <c r="F23" s="60">
        <f>VLOOKUP($A23,'Return Data'!$B$7:$R$2292,10,0)</f>
        <v>4.7405999999999997</v>
      </c>
      <c r="G23" s="61">
        <f t="shared" si="1"/>
        <v>11</v>
      </c>
      <c r="H23" s="60">
        <f>VLOOKUP($A23,'Return Data'!$B$7:$R$2292,11,0)</f>
        <v>2.3048999999999999</v>
      </c>
      <c r="I23" s="61">
        <f t="shared" si="2"/>
        <v>5</v>
      </c>
      <c r="J23" s="60">
        <f>VLOOKUP($A23,'Return Data'!$B$7:$R$2292,12,0)</f>
        <v>2.8332000000000002</v>
      </c>
      <c r="K23" s="61">
        <f t="shared" si="3"/>
        <v>4</v>
      </c>
      <c r="L23" s="60">
        <f>VLOOKUP($A23,'Return Data'!$B$7:$R$2292,13,0)</f>
        <v>2.4923000000000002</v>
      </c>
      <c r="M23" s="61">
        <f t="shared" si="4"/>
        <v>5</v>
      </c>
      <c r="N23" s="60">
        <f>VLOOKUP($A23,'Return Data'!$B$7:$R$2292,17,0)</f>
        <v>4.0396000000000001</v>
      </c>
      <c r="O23" s="61">
        <f t="shared" si="5"/>
        <v>7</v>
      </c>
      <c r="P23" s="60">
        <f>VLOOKUP($A23,'Return Data'!$B$7:$R$2292,14,0)</f>
        <v>6.3609</v>
      </c>
      <c r="Q23" s="61">
        <f t="shared" si="6"/>
        <v>4</v>
      </c>
      <c r="R23" s="60">
        <f>VLOOKUP($A23,'Return Data'!$B$7:$R$2292,16,0)</f>
        <v>6.9490999999999996</v>
      </c>
      <c r="S23" s="62">
        <f t="shared" si="7"/>
        <v>10</v>
      </c>
    </row>
    <row r="24" spans="1:19" x14ac:dyDescent="0.3">
      <c r="A24" s="77" t="s">
        <v>634</v>
      </c>
      <c r="B24" s="59">
        <f>VLOOKUP($A24,'Return Data'!$B$7:$R$2292,3,0)</f>
        <v>44827</v>
      </c>
      <c r="C24" s="60">
        <f>VLOOKUP($A24,'Return Data'!$B$7:$R$2292,4,0)</f>
        <v>12.487</v>
      </c>
      <c r="D24" s="60">
        <f>VLOOKUP($A24,'Return Data'!$B$7:$R$2292,9,0)</f>
        <v>-2.7</v>
      </c>
      <c r="E24" s="61">
        <f t="shared" si="0"/>
        <v>16</v>
      </c>
      <c r="F24" s="60">
        <f>VLOOKUP($A24,'Return Data'!$B$7:$R$2292,10,0)</f>
        <v>3.5907</v>
      </c>
      <c r="G24" s="61">
        <f t="shared" si="1"/>
        <v>18</v>
      </c>
      <c r="H24" s="60">
        <f>VLOOKUP($A24,'Return Data'!$B$7:$R$2292,11,0)</f>
        <v>-0.1207</v>
      </c>
      <c r="I24" s="61">
        <f t="shared" si="2"/>
        <v>15</v>
      </c>
      <c r="J24" s="60">
        <f>VLOOKUP($A24,'Return Data'!$B$7:$R$2292,12,0)</f>
        <v>1.0494000000000001</v>
      </c>
      <c r="K24" s="61">
        <f t="shared" si="3"/>
        <v>15</v>
      </c>
      <c r="L24" s="60">
        <f>VLOOKUP($A24,'Return Data'!$B$7:$R$2292,13,0)</f>
        <v>1.1559999999999999</v>
      </c>
      <c r="M24" s="61">
        <f t="shared" si="4"/>
        <v>15</v>
      </c>
      <c r="N24" s="60">
        <f>VLOOKUP($A24,'Return Data'!$B$7:$R$2292,17,0)</f>
        <v>3.2587000000000002</v>
      </c>
      <c r="O24" s="61">
        <f t="shared" si="5"/>
        <v>15</v>
      </c>
      <c r="P24" s="60">
        <f>VLOOKUP($A24,'Return Data'!$B$7:$R$2292,14,0)</f>
        <v>5.4931999999999999</v>
      </c>
      <c r="Q24" s="61">
        <f t="shared" si="6"/>
        <v>15</v>
      </c>
      <c r="R24" s="60">
        <f>VLOOKUP($A24,'Return Data'!$B$7:$R$2292,16,0)</f>
        <v>5.2579000000000002</v>
      </c>
      <c r="S24" s="62">
        <f t="shared" si="7"/>
        <v>18</v>
      </c>
    </row>
    <row r="25" spans="1:19" x14ac:dyDescent="0.3">
      <c r="A25" s="77" t="s">
        <v>636</v>
      </c>
      <c r="B25" s="59">
        <f>VLOOKUP($A25,'Return Data'!$B$7:$R$2292,3,0)</f>
        <v>44827</v>
      </c>
      <c r="C25" s="60">
        <f>VLOOKUP($A25,'Return Data'!$B$7:$R$2292,4,0)</f>
        <v>13.3514</v>
      </c>
      <c r="D25" s="60">
        <f>VLOOKUP($A25,'Return Data'!$B$7:$R$2292,9,0)</f>
        <v>-0.36149999999999999</v>
      </c>
      <c r="E25" s="61">
        <f t="shared" si="0"/>
        <v>9</v>
      </c>
      <c r="F25" s="60">
        <f>VLOOKUP($A25,'Return Data'!$B$7:$R$2292,10,0)</f>
        <v>4.8212000000000002</v>
      </c>
      <c r="G25" s="61">
        <f t="shared" si="1"/>
        <v>10</v>
      </c>
      <c r="H25" s="60">
        <f>VLOOKUP($A25,'Return Data'!$B$7:$R$2292,11,0)</f>
        <v>1.8732</v>
      </c>
      <c r="I25" s="61">
        <f t="shared" si="2"/>
        <v>7</v>
      </c>
      <c r="J25" s="60">
        <f>VLOOKUP($A25,'Return Data'!$B$7:$R$2292,12,0)</f>
        <v>2.3742999999999999</v>
      </c>
      <c r="K25" s="61">
        <f t="shared" si="3"/>
        <v>7</v>
      </c>
      <c r="L25" s="60">
        <f>VLOOKUP($A25,'Return Data'!$B$7:$R$2292,13,0)</f>
        <v>2.2383000000000002</v>
      </c>
      <c r="M25" s="61">
        <f t="shared" si="4"/>
        <v>7</v>
      </c>
      <c r="N25" s="60">
        <f>VLOOKUP($A25,'Return Data'!$B$7:$R$2292,17,0)</f>
        <v>3.8786</v>
      </c>
      <c r="O25" s="61">
        <f t="shared" si="5"/>
        <v>10</v>
      </c>
      <c r="P25" s="60">
        <f>VLOOKUP($A25,'Return Data'!$B$7:$R$2292,14,0)</f>
        <v>6.3593000000000002</v>
      </c>
      <c r="Q25" s="61">
        <f t="shared" si="6"/>
        <v>6</v>
      </c>
      <c r="R25" s="60">
        <f>VLOOKUP($A25,'Return Data'!$B$7:$R$2292,16,0)</f>
        <v>7.2514000000000003</v>
      </c>
      <c r="S25" s="62">
        <f t="shared" si="7"/>
        <v>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-0.87954444444444435</v>
      </c>
      <c r="E27" s="83"/>
      <c r="F27" s="84">
        <f>AVERAGE(F8:F25)</f>
        <v>5.3153722222222219</v>
      </c>
      <c r="G27" s="83"/>
      <c r="H27" s="84">
        <f>AVERAGE(H8:H25)</f>
        <v>1.2598833333333335</v>
      </c>
      <c r="I27" s="83"/>
      <c r="J27" s="84">
        <f>AVERAGE(J8:J25)</f>
        <v>1.8861499999999998</v>
      </c>
      <c r="K27" s="83"/>
      <c r="L27" s="84">
        <f>AVERAGE(L8:L25)</f>
        <v>1.878411111111111</v>
      </c>
      <c r="M27" s="83"/>
      <c r="N27" s="84">
        <f>AVERAGE(N8:N25)</f>
        <v>3.7440222222222226</v>
      </c>
      <c r="O27" s="83"/>
      <c r="P27" s="84">
        <f>AVERAGE(P8:P25)</f>
        <v>5.8986222222222224</v>
      </c>
      <c r="Q27" s="83"/>
      <c r="R27" s="84">
        <f>AVERAGE(R8:R25)</f>
        <v>7.0962444444444461</v>
      </c>
      <c r="S27" s="85"/>
    </row>
    <row r="28" spans="1:19" x14ac:dyDescent="0.3">
      <c r="A28" s="82" t="s">
        <v>28</v>
      </c>
      <c r="B28" s="83"/>
      <c r="C28" s="83"/>
      <c r="D28" s="84">
        <f>MIN(D8:D25)</f>
        <v>-8.9699000000000009</v>
      </c>
      <c r="E28" s="83"/>
      <c r="F28" s="84">
        <f>MIN(F8:F25)</f>
        <v>3.5907</v>
      </c>
      <c r="G28" s="83"/>
      <c r="H28" s="84">
        <f>MIN(H8:H25)</f>
        <v>-1.9567000000000001</v>
      </c>
      <c r="I28" s="83"/>
      <c r="J28" s="84">
        <f>MIN(J8:J25)</f>
        <v>-0.1368</v>
      </c>
      <c r="K28" s="83"/>
      <c r="L28" s="84">
        <f>MIN(L8:L25)</f>
        <v>0.39729999999999999</v>
      </c>
      <c r="M28" s="83"/>
      <c r="N28" s="84">
        <f>MIN(N8:N25)</f>
        <v>2.3605</v>
      </c>
      <c r="O28" s="83"/>
      <c r="P28" s="84">
        <f>MIN(P8:P25)</f>
        <v>4.7839999999999998</v>
      </c>
      <c r="Q28" s="83"/>
      <c r="R28" s="84">
        <f>MIN(R8:R25)</f>
        <v>5.2579000000000002</v>
      </c>
      <c r="S28" s="85"/>
    </row>
    <row r="29" spans="1:19" ht="15" thickBot="1" x14ac:dyDescent="0.35">
      <c r="A29" s="86" t="s">
        <v>29</v>
      </c>
      <c r="B29" s="87"/>
      <c r="C29" s="87"/>
      <c r="D29" s="88">
        <f>MAX(D8:D25)</f>
        <v>6.6351000000000004</v>
      </c>
      <c r="E29" s="87"/>
      <c r="F29" s="88">
        <f>MAX(F8:F25)</f>
        <v>8.1029</v>
      </c>
      <c r="G29" s="87"/>
      <c r="H29" s="88">
        <f>MAX(H8:H25)</f>
        <v>4.3738999999999999</v>
      </c>
      <c r="I29" s="87"/>
      <c r="J29" s="88">
        <f>MAX(J8:J25)</f>
        <v>3.5909</v>
      </c>
      <c r="K29" s="87"/>
      <c r="L29" s="88">
        <f>MAX(L8:L25)</f>
        <v>3.2715000000000001</v>
      </c>
      <c r="M29" s="87"/>
      <c r="N29" s="88">
        <f>MAX(N8:N25)</f>
        <v>4.7960000000000003</v>
      </c>
      <c r="O29" s="87"/>
      <c r="P29" s="88">
        <f>MAX(P8:P25)</f>
        <v>6.6841999999999997</v>
      </c>
      <c r="Q29" s="87"/>
      <c r="R29" s="88">
        <f>MAX(R8:R25)</f>
        <v>9.0203000000000007</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44827</v>
      </c>
      <c r="C8" s="60">
        <f>VLOOKUP($A8,'Return Data'!$B$7:$R$2292,4,0)</f>
        <v>339.94</v>
      </c>
      <c r="D8" s="60">
        <f>VLOOKUP($A8,'Return Data'!$B$7:$R$2292,10,0)</f>
        <v>12.772</v>
      </c>
      <c r="E8" s="61">
        <f t="shared" ref="E8:E34" si="0">RANK(D8,D$8:D$34,0)</f>
        <v>10</v>
      </c>
      <c r="F8" s="60">
        <f>VLOOKUP($A8,'Return Data'!$B$7:$R$2292,11,0)</f>
        <v>2.1454</v>
      </c>
      <c r="G8" s="61">
        <f t="shared" ref="G8:G34" si="1">RANK(F8,F$8:F$34,0)</f>
        <v>11</v>
      </c>
      <c r="H8" s="60">
        <f>VLOOKUP($A8,'Return Data'!$B$7:$R$2292,12,0)</f>
        <v>1.6961999999999999</v>
      </c>
      <c r="I8" s="61">
        <f t="shared" ref="I8:I34" si="2">RANK(H8,H$8:H$34,0)</f>
        <v>8</v>
      </c>
      <c r="J8" s="60">
        <f>VLOOKUP($A8,'Return Data'!$B$7:$R$2292,13,0)</f>
        <v>-2.1248</v>
      </c>
      <c r="K8" s="61">
        <f t="shared" ref="K8:K34" si="3">RANK(J8,J$8:J$34,0)</f>
        <v>12</v>
      </c>
      <c r="L8" s="60">
        <f>VLOOKUP($A8,'Return Data'!$B$7:$R$2292,17,0)</f>
        <v>26.871600000000001</v>
      </c>
      <c r="M8" s="61">
        <f t="shared" ref="M8:M34" si="4">RANK(L8,L$8:L$34,0)</f>
        <v>9</v>
      </c>
      <c r="N8" s="60">
        <f>VLOOKUP($A8,'Return Data'!$B$7:$R$2292,14,0)</f>
        <v>14.827500000000001</v>
      </c>
      <c r="O8" s="61">
        <f t="shared" ref="O8:O34" si="5">RANK(N8,N$8:N$34,0)</f>
        <v>8</v>
      </c>
      <c r="P8" s="60">
        <f>VLOOKUP($A8,'Return Data'!$B$7:$R$2292,15,0)</f>
        <v>9.9901999999999997</v>
      </c>
      <c r="Q8" s="61">
        <f t="shared" ref="Q8:Q25" si="6">RANK(P8,P$8:P$34,0)</f>
        <v>19</v>
      </c>
      <c r="R8" s="60">
        <f>VLOOKUP($A8,'Return Data'!$B$7:$R$2292,16,0)</f>
        <v>19.197500000000002</v>
      </c>
      <c r="S8" s="62">
        <f t="shared" ref="S8:S34" si="7">RANK(R8,R$8:R$34,0)</f>
        <v>2</v>
      </c>
    </row>
    <row r="9" spans="1:20" x14ac:dyDescent="0.3">
      <c r="A9" s="58" t="s">
        <v>909</v>
      </c>
      <c r="B9" s="59">
        <f>VLOOKUP($A9,'Return Data'!$B$7:$R$2292,3,0)</f>
        <v>44827</v>
      </c>
      <c r="C9" s="60">
        <f>VLOOKUP($A9,'Return Data'!$B$7:$R$2292,4,0)</f>
        <v>43.67</v>
      </c>
      <c r="D9" s="60">
        <f>VLOOKUP($A9,'Return Data'!$B$7:$R$2292,10,0)</f>
        <v>12.3489</v>
      </c>
      <c r="E9" s="61">
        <f t="shared" si="0"/>
        <v>12</v>
      </c>
      <c r="F9" s="60">
        <f>VLOOKUP($A9,'Return Data'!$B$7:$R$2292,11,0)</f>
        <v>-1.5333000000000001</v>
      </c>
      <c r="G9" s="61">
        <f t="shared" si="1"/>
        <v>27</v>
      </c>
      <c r="H9" s="60">
        <f>VLOOKUP($A9,'Return Data'!$B$7:$R$2292,12,0)</f>
        <v>-4.1694000000000004</v>
      </c>
      <c r="I9" s="61">
        <f t="shared" si="2"/>
        <v>27</v>
      </c>
      <c r="J9" s="60">
        <f>VLOOKUP($A9,'Return Data'!$B$7:$R$2292,13,0)</f>
        <v>-8.7546999999999997</v>
      </c>
      <c r="K9" s="61">
        <f t="shared" si="3"/>
        <v>27</v>
      </c>
      <c r="L9" s="60">
        <f>VLOOKUP($A9,'Return Data'!$B$7:$R$2292,17,0)</f>
        <v>19.973099999999999</v>
      </c>
      <c r="M9" s="61">
        <f t="shared" si="4"/>
        <v>25</v>
      </c>
      <c r="N9" s="60">
        <f>VLOOKUP($A9,'Return Data'!$B$7:$R$2292,14,0)</f>
        <v>11.7774</v>
      </c>
      <c r="O9" s="61">
        <f t="shared" si="5"/>
        <v>25</v>
      </c>
      <c r="P9" s="60">
        <f>VLOOKUP($A9,'Return Data'!$B$7:$R$2292,15,0)</f>
        <v>12.684799999999999</v>
      </c>
      <c r="Q9" s="61">
        <f t="shared" si="6"/>
        <v>2</v>
      </c>
      <c r="R9" s="60">
        <f>VLOOKUP($A9,'Return Data'!$B$7:$R$2292,16,0)</f>
        <v>12.2835</v>
      </c>
      <c r="S9" s="62">
        <f t="shared" si="7"/>
        <v>17</v>
      </c>
    </row>
    <row r="10" spans="1:20" x14ac:dyDescent="0.3">
      <c r="A10" s="58" t="s">
        <v>1997</v>
      </c>
      <c r="B10" s="59">
        <f>VLOOKUP($A10,'Return Data'!$B$7:$R$2292,3,0)</f>
        <v>44827</v>
      </c>
      <c r="C10" s="60">
        <f>VLOOKUP($A10,'Return Data'!$B$7:$R$2292,4,0)</f>
        <v>139.48670000000001</v>
      </c>
      <c r="D10" s="60">
        <f>VLOOKUP($A10,'Return Data'!$B$7:$R$2292,10,0)</f>
        <v>11.245699999999999</v>
      </c>
      <c r="E10" s="61">
        <f t="shared" si="0"/>
        <v>23</v>
      </c>
      <c r="F10" s="60">
        <f>VLOOKUP($A10,'Return Data'!$B$7:$R$2292,11,0)</f>
        <v>1.9593</v>
      </c>
      <c r="G10" s="61">
        <f t="shared" si="1"/>
        <v>12</v>
      </c>
      <c r="H10" s="60">
        <f>VLOOKUP($A10,'Return Data'!$B$7:$R$2292,12,0)</f>
        <v>1.8895</v>
      </c>
      <c r="I10" s="61">
        <f t="shared" si="2"/>
        <v>6</v>
      </c>
      <c r="J10" s="60">
        <f>VLOOKUP($A10,'Return Data'!$B$7:$R$2292,13,0)</f>
        <v>-1.8805000000000001</v>
      </c>
      <c r="K10" s="61">
        <f t="shared" si="3"/>
        <v>10</v>
      </c>
      <c r="L10" s="60">
        <f>VLOOKUP($A10,'Return Data'!$B$7:$R$2292,17,0)</f>
        <v>23.2866</v>
      </c>
      <c r="M10" s="61">
        <f t="shared" si="4"/>
        <v>18</v>
      </c>
      <c r="N10" s="60">
        <f>VLOOKUP($A10,'Return Data'!$B$7:$R$2292,14,0)</f>
        <v>13.9902</v>
      </c>
      <c r="O10" s="61">
        <f t="shared" si="5"/>
        <v>16</v>
      </c>
      <c r="P10" s="60">
        <f>VLOOKUP($A10,'Return Data'!$B$7:$R$2292,15,0)</f>
        <v>11.436999999999999</v>
      </c>
      <c r="Q10" s="61">
        <f t="shared" si="6"/>
        <v>9</v>
      </c>
      <c r="R10" s="60">
        <f>VLOOKUP($A10,'Return Data'!$B$7:$R$2292,16,0)</f>
        <v>15.7568</v>
      </c>
      <c r="S10" s="62">
        <f t="shared" si="7"/>
        <v>9</v>
      </c>
    </row>
    <row r="11" spans="1:20" x14ac:dyDescent="0.3">
      <c r="A11" s="58" t="s">
        <v>913</v>
      </c>
      <c r="B11" s="59">
        <f>VLOOKUP($A11,'Return Data'!$B$7:$R$2292,3,0)</f>
        <v>44827</v>
      </c>
      <c r="C11" s="60">
        <f>VLOOKUP($A11,'Return Data'!$B$7:$R$2292,4,0)</f>
        <v>40.869999999999997</v>
      </c>
      <c r="D11" s="60">
        <f>VLOOKUP($A11,'Return Data'!$B$7:$R$2292,10,0)</f>
        <v>12.034000000000001</v>
      </c>
      <c r="E11" s="61">
        <f t="shared" si="0"/>
        <v>15</v>
      </c>
      <c r="F11" s="60">
        <f>VLOOKUP($A11,'Return Data'!$B$7:$R$2292,11,0)</f>
        <v>1.6414</v>
      </c>
      <c r="G11" s="61">
        <f t="shared" si="1"/>
        <v>18</v>
      </c>
      <c r="H11" s="60">
        <f>VLOOKUP($A11,'Return Data'!$B$7:$R$2292,12,0)</f>
        <v>-0.2928</v>
      </c>
      <c r="I11" s="61">
        <f t="shared" si="2"/>
        <v>19</v>
      </c>
      <c r="J11" s="60">
        <f>VLOOKUP($A11,'Return Data'!$B$7:$R$2292,13,0)</f>
        <v>-4.0834999999999999</v>
      </c>
      <c r="K11" s="61">
        <f t="shared" si="3"/>
        <v>20</v>
      </c>
      <c r="L11" s="60">
        <f>VLOOKUP($A11,'Return Data'!$B$7:$R$2292,17,0)</f>
        <v>23.146699999999999</v>
      </c>
      <c r="M11" s="61">
        <f t="shared" si="4"/>
        <v>19</v>
      </c>
      <c r="N11" s="60">
        <f>VLOOKUP($A11,'Return Data'!$B$7:$R$2292,14,0)</f>
        <v>16.6614</v>
      </c>
      <c r="O11" s="61">
        <f t="shared" si="5"/>
        <v>1</v>
      </c>
      <c r="P11" s="60">
        <f>VLOOKUP($A11,'Return Data'!$B$7:$R$2292,15,0)</f>
        <v>13.461600000000001</v>
      </c>
      <c r="Q11" s="61">
        <f t="shared" si="6"/>
        <v>1</v>
      </c>
      <c r="R11" s="60">
        <f>VLOOKUP($A11,'Return Data'!$B$7:$R$2292,16,0)</f>
        <v>12.337199999999999</v>
      </c>
      <c r="S11" s="62">
        <f t="shared" si="7"/>
        <v>16</v>
      </c>
    </row>
    <row r="12" spans="1:20" x14ac:dyDescent="0.3">
      <c r="A12" s="58" t="s">
        <v>915</v>
      </c>
      <c r="B12" s="59">
        <f>VLOOKUP($A12,'Return Data'!$B$7:$R$2292,3,0)</f>
        <v>44827</v>
      </c>
      <c r="C12" s="60">
        <f>VLOOKUP($A12,'Return Data'!$B$7:$R$2292,4,0)</f>
        <v>287.03800000000001</v>
      </c>
      <c r="D12" s="60">
        <f>VLOOKUP($A12,'Return Data'!$B$7:$R$2292,10,0)</f>
        <v>13.5318</v>
      </c>
      <c r="E12" s="61">
        <f t="shared" si="0"/>
        <v>6</v>
      </c>
      <c r="F12" s="60">
        <f>VLOOKUP($A12,'Return Data'!$B$7:$R$2292,11,0)</f>
        <v>4.4462000000000002</v>
      </c>
      <c r="G12" s="61">
        <f t="shared" si="1"/>
        <v>3</v>
      </c>
      <c r="H12" s="60">
        <f>VLOOKUP($A12,'Return Data'!$B$7:$R$2292,12,0)</f>
        <v>0.86050000000000004</v>
      </c>
      <c r="I12" s="61">
        <f t="shared" si="2"/>
        <v>12</v>
      </c>
      <c r="J12" s="60">
        <f>VLOOKUP($A12,'Return Data'!$B$7:$R$2292,13,0)</f>
        <v>-5.6547000000000001</v>
      </c>
      <c r="K12" s="61">
        <f t="shared" si="3"/>
        <v>25</v>
      </c>
      <c r="L12" s="60">
        <f>VLOOKUP($A12,'Return Data'!$B$7:$R$2292,17,0)</f>
        <v>21.1663</v>
      </c>
      <c r="M12" s="61">
        <f t="shared" si="4"/>
        <v>24</v>
      </c>
      <c r="N12" s="60">
        <f>VLOOKUP($A12,'Return Data'!$B$7:$R$2292,14,0)</f>
        <v>10.2867</v>
      </c>
      <c r="O12" s="61">
        <f t="shared" si="5"/>
        <v>27</v>
      </c>
      <c r="P12" s="60">
        <f>VLOOKUP($A12,'Return Data'!$B$7:$R$2292,15,0)</f>
        <v>7.9779</v>
      </c>
      <c r="Q12" s="61">
        <f t="shared" si="6"/>
        <v>26</v>
      </c>
      <c r="R12" s="60">
        <f>VLOOKUP($A12,'Return Data'!$B$7:$R$2292,16,0)</f>
        <v>18.730399999999999</v>
      </c>
      <c r="S12" s="62">
        <f t="shared" si="7"/>
        <v>6</v>
      </c>
    </row>
    <row r="13" spans="1:20" x14ac:dyDescent="0.3">
      <c r="A13" s="58" t="s">
        <v>2031</v>
      </c>
      <c r="B13" s="59">
        <f>VLOOKUP($A13,'Return Data'!$B$7:$R$2292,3,0)</f>
        <v>44827</v>
      </c>
      <c r="C13" s="60">
        <f>VLOOKUP($A13,'Return Data'!$B$7:$R$2292,4,0)</f>
        <v>54.21</v>
      </c>
      <c r="D13" s="60">
        <f>VLOOKUP($A13,'Return Data'!$B$7:$R$2292,10,0)</f>
        <v>13.008100000000001</v>
      </c>
      <c r="E13" s="61">
        <f t="shared" si="0"/>
        <v>9</v>
      </c>
      <c r="F13" s="60">
        <f>VLOOKUP($A13,'Return Data'!$B$7:$R$2292,11,0)</f>
        <v>2.1865999999999999</v>
      </c>
      <c r="G13" s="61">
        <f t="shared" si="1"/>
        <v>10</v>
      </c>
      <c r="H13" s="60">
        <f>VLOOKUP($A13,'Return Data'!$B$7:$R$2292,12,0)</f>
        <v>1.1380999999999999</v>
      </c>
      <c r="I13" s="61">
        <f t="shared" si="2"/>
        <v>11</v>
      </c>
      <c r="J13" s="60">
        <f>VLOOKUP($A13,'Return Data'!$B$7:$R$2292,13,0)</f>
        <v>-3.3</v>
      </c>
      <c r="K13" s="61">
        <f t="shared" si="3"/>
        <v>17</v>
      </c>
      <c r="L13" s="60">
        <f>VLOOKUP($A13,'Return Data'!$B$7:$R$2292,17,0)</f>
        <v>23.399899999999999</v>
      </c>
      <c r="M13" s="61">
        <f t="shared" si="4"/>
        <v>16</v>
      </c>
      <c r="N13" s="60">
        <f>VLOOKUP($A13,'Return Data'!$B$7:$R$2292,14,0)</f>
        <v>14.194800000000001</v>
      </c>
      <c r="O13" s="61">
        <f t="shared" si="5"/>
        <v>13</v>
      </c>
      <c r="P13" s="60">
        <f>VLOOKUP($A13,'Return Data'!$B$7:$R$2292,15,0)</f>
        <v>11.6761</v>
      </c>
      <c r="Q13" s="61">
        <f t="shared" si="6"/>
        <v>7</v>
      </c>
      <c r="R13" s="60">
        <f>VLOOKUP($A13,'Return Data'!$B$7:$R$2292,16,0)</f>
        <v>13.4941</v>
      </c>
      <c r="S13" s="62">
        <f t="shared" si="7"/>
        <v>13</v>
      </c>
    </row>
    <row r="14" spans="1:20" x14ac:dyDescent="0.3">
      <c r="A14" s="58" t="s">
        <v>917</v>
      </c>
      <c r="B14" s="59">
        <f>VLOOKUP($A14,'Return Data'!$B$7:$R$2292,3,0)</f>
        <v>44827</v>
      </c>
      <c r="C14" s="60">
        <f>VLOOKUP($A14,'Return Data'!$B$7:$R$2292,4,0)</f>
        <v>1620.0267266201399</v>
      </c>
      <c r="D14" s="60">
        <f>VLOOKUP($A14,'Return Data'!$B$7:$R$2292,10,0)</f>
        <v>8.0259</v>
      </c>
      <c r="E14" s="61">
        <f t="shared" si="0"/>
        <v>27</v>
      </c>
      <c r="F14" s="60">
        <f>VLOOKUP($A14,'Return Data'!$B$7:$R$2292,11,0)</f>
        <v>0.31090000000000001</v>
      </c>
      <c r="G14" s="61">
        <f t="shared" si="1"/>
        <v>24</v>
      </c>
      <c r="H14" s="60">
        <f>VLOOKUP($A14,'Return Data'!$B$7:$R$2292,12,0)</f>
        <v>-3.0863</v>
      </c>
      <c r="I14" s="61">
        <f t="shared" si="2"/>
        <v>26</v>
      </c>
      <c r="J14" s="60">
        <f>VLOOKUP($A14,'Return Data'!$B$7:$R$2292,13,0)</f>
        <v>-5.5220000000000002</v>
      </c>
      <c r="K14" s="61">
        <f t="shared" si="3"/>
        <v>24</v>
      </c>
      <c r="L14" s="60">
        <f>VLOOKUP($A14,'Return Data'!$B$7:$R$2292,17,0)</f>
        <v>28.1724</v>
      </c>
      <c r="M14" s="61">
        <f t="shared" si="4"/>
        <v>3</v>
      </c>
      <c r="N14" s="60">
        <f>VLOOKUP($A14,'Return Data'!$B$7:$R$2292,14,0)</f>
        <v>14.3971</v>
      </c>
      <c r="O14" s="61">
        <f t="shared" si="5"/>
        <v>11</v>
      </c>
      <c r="P14" s="60">
        <f>VLOOKUP($A14,'Return Data'!$B$7:$R$2292,15,0)</f>
        <v>9.0894999999999992</v>
      </c>
      <c r="Q14" s="61">
        <f t="shared" si="6"/>
        <v>22</v>
      </c>
      <c r="R14" s="60">
        <f>VLOOKUP($A14,'Return Data'!$B$7:$R$2292,16,0)</f>
        <v>19.299700000000001</v>
      </c>
      <c r="S14" s="62">
        <f t="shared" si="7"/>
        <v>1</v>
      </c>
    </row>
    <row r="15" spans="1:20" x14ac:dyDescent="0.3">
      <c r="A15" s="58" t="s">
        <v>919</v>
      </c>
      <c r="B15" s="59">
        <f>VLOOKUP($A15,'Return Data'!$B$7:$R$2292,3,0)</f>
        <v>44827</v>
      </c>
      <c r="C15" s="60">
        <f>VLOOKUP($A15,'Return Data'!$B$7:$R$2292,4,0)</f>
        <v>874.11402612510994</v>
      </c>
      <c r="D15" s="60">
        <f>VLOOKUP($A15,'Return Data'!$B$7:$R$2292,10,0)</f>
        <v>11.9559</v>
      </c>
      <c r="E15" s="61">
        <f t="shared" si="0"/>
        <v>17</v>
      </c>
      <c r="F15" s="60">
        <f>VLOOKUP($A15,'Return Data'!$B$7:$R$2292,11,0)</f>
        <v>3.883</v>
      </c>
      <c r="G15" s="61">
        <f t="shared" si="1"/>
        <v>4</v>
      </c>
      <c r="H15" s="60">
        <f>VLOOKUP($A15,'Return Data'!$B$7:$R$2292,12,0)</f>
        <v>5.9088000000000003</v>
      </c>
      <c r="I15" s="61">
        <f t="shared" si="2"/>
        <v>3</v>
      </c>
      <c r="J15" s="60">
        <f>VLOOKUP($A15,'Return Data'!$B$7:$R$2292,13,0)</f>
        <v>3.387</v>
      </c>
      <c r="K15" s="61">
        <f t="shared" si="3"/>
        <v>3</v>
      </c>
      <c r="L15" s="60">
        <f>VLOOKUP($A15,'Return Data'!$B$7:$R$2292,17,0)</f>
        <v>30.1631</v>
      </c>
      <c r="M15" s="61">
        <f t="shared" si="4"/>
        <v>2</v>
      </c>
      <c r="N15" s="60">
        <f>VLOOKUP($A15,'Return Data'!$B$7:$R$2292,14,0)</f>
        <v>13.652200000000001</v>
      </c>
      <c r="O15" s="61">
        <f t="shared" si="5"/>
        <v>19</v>
      </c>
      <c r="P15" s="60">
        <f>VLOOKUP($A15,'Return Data'!$B$7:$R$2292,15,0)</f>
        <v>10.5352</v>
      </c>
      <c r="Q15" s="61">
        <f t="shared" si="6"/>
        <v>13</v>
      </c>
      <c r="R15" s="60">
        <f>VLOOKUP($A15,'Return Data'!$B$7:$R$2292,16,0)</f>
        <v>18.7057</v>
      </c>
      <c r="S15" s="62">
        <f t="shared" si="7"/>
        <v>7</v>
      </c>
    </row>
    <row r="16" spans="1:20" x14ac:dyDescent="0.3">
      <c r="A16" s="58" t="s">
        <v>921</v>
      </c>
      <c r="B16" s="59">
        <f>VLOOKUP($A16,'Return Data'!$B$7:$R$2292,3,0)</f>
        <v>44827</v>
      </c>
      <c r="C16" s="60">
        <f>VLOOKUP($A16,'Return Data'!$B$7:$R$2292,4,0)</f>
        <v>314.053</v>
      </c>
      <c r="D16" s="60">
        <f>VLOOKUP($A16,'Return Data'!$B$7:$R$2292,10,0)</f>
        <v>13.8</v>
      </c>
      <c r="E16" s="61">
        <f t="shared" si="0"/>
        <v>4</v>
      </c>
      <c r="F16" s="60">
        <f>VLOOKUP($A16,'Return Data'!$B$7:$R$2292,11,0)</f>
        <v>1.9061999999999999</v>
      </c>
      <c r="G16" s="61">
        <f t="shared" si="1"/>
        <v>13</v>
      </c>
      <c r="H16" s="60">
        <f>VLOOKUP($A16,'Return Data'!$B$7:$R$2292,12,0)</f>
        <v>-0.13769999999999999</v>
      </c>
      <c r="I16" s="61">
        <f t="shared" si="2"/>
        <v>18</v>
      </c>
      <c r="J16" s="60">
        <f>VLOOKUP($A16,'Return Data'!$B$7:$R$2292,13,0)</f>
        <v>-2.7604000000000002</v>
      </c>
      <c r="K16" s="61">
        <f t="shared" si="3"/>
        <v>14</v>
      </c>
      <c r="L16" s="60">
        <f>VLOOKUP($A16,'Return Data'!$B$7:$R$2292,17,0)</f>
        <v>23.376200000000001</v>
      </c>
      <c r="M16" s="61">
        <f t="shared" si="4"/>
        <v>17</v>
      </c>
      <c r="N16" s="60">
        <f>VLOOKUP($A16,'Return Data'!$B$7:$R$2292,14,0)</f>
        <v>13.494400000000001</v>
      </c>
      <c r="O16" s="61">
        <f t="shared" si="5"/>
        <v>22</v>
      </c>
      <c r="P16" s="60">
        <f>VLOOKUP($A16,'Return Data'!$B$7:$R$2292,15,0)</f>
        <v>10.101699999999999</v>
      </c>
      <c r="Q16" s="61">
        <f t="shared" si="6"/>
        <v>18</v>
      </c>
      <c r="R16" s="60">
        <f>VLOOKUP($A16,'Return Data'!$B$7:$R$2292,16,0)</f>
        <v>19.016200000000001</v>
      </c>
      <c r="S16" s="62">
        <f t="shared" si="7"/>
        <v>5</v>
      </c>
    </row>
    <row r="17" spans="1:19" x14ac:dyDescent="0.3">
      <c r="A17" s="58" t="s">
        <v>923</v>
      </c>
      <c r="B17" s="59">
        <f>VLOOKUP($A17,'Return Data'!$B$7:$R$2292,3,0)</f>
        <v>44827</v>
      </c>
      <c r="C17" s="60">
        <f>VLOOKUP($A17,'Return Data'!$B$7:$R$2292,4,0)</f>
        <v>66.040000000000006</v>
      </c>
      <c r="D17" s="60">
        <f>VLOOKUP($A17,'Return Data'!$B$7:$R$2292,10,0)</f>
        <v>11.2159</v>
      </c>
      <c r="E17" s="61">
        <f t="shared" si="0"/>
        <v>25</v>
      </c>
      <c r="F17" s="60">
        <f>VLOOKUP($A17,'Return Data'!$B$7:$R$2292,11,0)</f>
        <v>1.8821000000000001</v>
      </c>
      <c r="G17" s="61">
        <f t="shared" si="1"/>
        <v>15</v>
      </c>
      <c r="H17" s="60">
        <f>VLOOKUP($A17,'Return Data'!$B$7:$R$2292,12,0)</f>
        <v>2.9302000000000001</v>
      </c>
      <c r="I17" s="61">
        <f t="shared" si="2"/>
        <v>4</v>
      </c>
      <c r="J17" s="60">
        <f>VLOOKUP($A17,'Return Data'!$B$7:$R$2292,13,0)</f>
        <v>0.93230000000000002</v>
      </c>
      <c r="K17" s="61">
        <f t="shared" si="3"/>
        <v>4</v>
      </c>
      <c r="L17" s="60">
        <f>VLOOKUP($A17,'Return Data'!$B$7:$R$2292,17,0)</f>
        <v>27.806100000000001</v>
      </c>
      <c r="M17" s="61">
        <f t="shared" si="4"/>
        <v>4</v>
      </c>
      <c r="N17" s="60">
        <f>VLOOKUP($A17,'Return Data'!$B$7:$R$2292,14,0)</f>
        <v>15.747</v>
      </c>
      <c r="O17" s="61">
        <f t="shared" si="5"/>
        <v>4</v>
      </c>
      <c r="P17" s="60">
        <f>VLOOKUP($A17,'Return Data'!$B$7:$R$2292,15,0)</f>
        <v>11.8155</v>
      </c>
      <c r="Q17" s="61">
        <f t="shared" si="6"/>
        <v>5</v>
      </c>
      <c r="R17" s="60">
        <f>VLOOKUP($A17,'Return Data'!$B$7:$R$2292,16,0)</f>
        <v>14.064</v>
      </c>
      <c r="S17" s="62">
        <f t="shared" si="7"/>
        <v>12</v>
      </c>
    </row>
    <row r="18" spans="1:19" x14ac:dyDescent="0.3">
      <c r="A18" s="58" t="s">
        <v>925</v>
      </c>
      <c r="B18" s="59">
        <f>VLOOKUP($A18,'Return Data'!$B$7:$R$2292,3,0)</f>
        <v>44827</v>
      </c>
      <c r="C18" s="60">
        <f>VLOOKUP($A18,'Return Data'!$B$7:$R$2292,4,0)</f>
        <v>39.450000000000003</v>
      </c>
      <c r="D18" s="60">
        <f>VLOOKUP($A18,'Return Data'!$B$7:$R$2292,10,0)</f>
        <v>13.5579</v>
      </c>
      <c r="E18" s="61">
        <f t="shared" si="0"/>
        <v>5</v>
      </c>
      <c r="F18" s="60">
        <f>VLOOKUP($A18,'Return Data'!$B$7:$R$2292,11,0)</f>
        <v>1.7277</v>
      </c>
      <c r="G18" s="61">
        <f t="shared" si="1"/>
        <v>16</v>
      </c>
      <c r="H18" s="60">
        <f>VLOOKUP($A18,'Return Data'!$B$7:$R$2292,12,0)</f>
        <v>1.4922</v>
      </c>
      <c r="I18" s="61">
        <f t="shared" si="2"/>
        <v>10</v>
      </c>
      <c r="J18" s="60">
        <f>VLOOKUP($A18,'Return Data'!$B$7:$R$2292,13,0)</f>
        <v>-1.5964</v>
      </c>
      <c r="K18" s="61">
        <f t="shared" si="3"/>
        <v>9</v>
      </c>
      <c r="L18" s="60">
        <f>VLOOKUP($A18,'Return Data'!$B$7:$R$2292,17,0)</f>
        <v>27.467400000000001</v>
      </c>
      <c r="M18" s="61">
        <f t="shared" si="4"/>
        <v>6</v>
      </c>
      <c r="N18" s="60">
        <f>VLOOKUP($A18,'Return Data'!$B$7:$R$2292,14,0)</f>
        <v>16.623899999999999</v>
      </c>
      <c r="O18" s="61">
        <f t="shared" si="5"/>
        <v>2</v>
      </c>
      <c r="P18" s="60">
        <f>VLOOKUP($A18,'Return Data'!$B$7:$R$2292,15,0)</f>
        <v>10.586</v>
      </c>
      <c r="Q18" s="61">
        <f t="shared" si="6"/>
        <v>12</v>
      </c>
      <c r="R18" s="60">
        <f>VLOOKUP($A18,'Return Data'!$B$7:$R$2292,16,0)</f>
        <v>14.1587</v>
      </c>
      <c r="S18" s="62">
        <f t="shared" si="7"/>
        <v>11</v>
      </c>
    </row>
    <row r="19" spans="1:19" x14ac:dyDescent="0.3">
      <c r="A19" s="58" t="s">
        <v>928</v>
      </c>
      <c r="B19" s="59">
        <f>VLOOKUP($A19,'Return Data'!$B$7:$R$2292,3,0)</f>
        <v>44827</v>
      </c>
      <c r="C19" s="60">
        <f>VLOOKUP($A19,'Return Data'!$B$7:$R$2292,4,0)</f>
        <v>49.091000000000001</v>
      </c>
      <c r="D19" s="60">
        <f>VLOOKUP($A19,'Return Data'!$B$7:$R$2292,10,0)</f>
        <v>13.008699999999999</v>
      </c>
      <c r="E19" s="61">
        <f t="shared" si="0"/>
        <v>8</v>
      </c>
      <c r="F19" s="60">
        <f>VLOOKUP($A19,'Return Data'!$B$7:$R$2292,11,0)</f>
        <v>0.65820000000000001</v>
      </c>
      <c r="G19" s="61">
        <f t="shared" si="1"/>
        <v>22</v>
      </c>
      <c r="H19" s="60">
        <f>VLOOKUP($A19,'Return Data'!$B$7:$R$2292,12,0)</f>
        <v>-1.1060000000000001</v>
      </c>
      <c r="I19" s="61">
        <f t="shared" si="2"/>
        <v>20</v>
      </c>
      <c r="J19" s="60">
        <f>VLOOKUP($A19,'Return Data'!$B$7:$R$2292,13,0)</f>
        <v>-2.9630000000000001</v>
      </c>
      <c r="K19" s="61">
        <f t="shared" si="3"/>
        <v>15</v>
      </c>
      <c r="L19" s="60">
        <f>VLOOKUP($A19,'Return Data'!$B$7:$R$2292,17,0)</f>
        <v>21.508099999999999</v>
      </c>
      <c r="M19" s="61">
        <f t="shared" si="4"/>
        <v>22</v>
      </c>
      <c r="N19" s="60">
        <f>VLOOKUP($A19,'Return Data'!$B$7:$R$2292,14,0)</f>
        <v>14.1991</v>
      </c>
      <c r="O19" s="61">
        <f t="shared" si="5"/>
        <v>12</v>
      </c>
      <c r="P19" s="60">
        <f>VLOOKUP($A19,'Return Data'!$B$7:$R$2292,15,0)</f>
        <v>10.412699999999999</v>
      </c>
      <c r="Q19" s="61">
        <f t="shared" si="6"/>
        <v>15</v>
      </c>
      <c r="R19" s="60">
        <f>VLOOKUP($A19,'Return Data'!$B$7:$R$2292,16,0)</f>
        <v>10.252700000000001</v>
      </c>
      <c r="S19" s="62">
        <f t="shared" si="7"/>
        <v>22</v>
      </c>
    </row>
    <row r="20" spans="1:19" x14ac:dyDescent="0.3">
      <c r="A20" s="58" t="s">
        <v>1891</v>
      </c>
      <c r="B20" s="59">
        <f>VLOOKUP($A20,'Return Data'!$B$7:$R$2292,3,0)</f>
        <v>44827</v>
      </c>
      <c r="C20" s="60">
        <f>VLOOKUP($A20,'Return Data'!$B$7:$R$2292,4,0)</f>
        <v>28.84</v>
      </c>
      <c r="D20" s="60">
        <f>VLOOKUP($A20,'Return Data'!$B$7:$R$2292,10,0)</f>
        <v>12.2616</v>
      </c>
      <c r="E20" s="61">
        <f t="shared" si="0"/>
        <v>14</v>
      </c>
      <c r="F20" s="60">
        <f>VLOOKUP($A20,'Return Data'!$B$7:$R$2292,11,0)</f>
        <v>3.4432999999999998</v>
      </c>
      <c r="G20" s="61">
        <f t="shared" si="1"/>
        <v>6</v>
      </c>
      <c r="H20" s="60">
        <f>VLOOKUP($A20,'Return Data'!$B$7:$R$2292,12,0)</f>
        <v>1.5136000000000001</v>
      </c>
      <c r="I20" s="61">
        <f t="shared" si="2"/>
        <v>9</v>
      </c>
      <c r="J20" s="60">
        <f>VLOOKUP($A20,'Return Data'!$B$7:$R$2292,13,0)</f>
        <v>-1.57</v>
      </c>
      <c r="K20" s="61">
        <f t="shared" si="3"/>
        <v>7</v>
      </c>
      <c r="L20" s="60">
        <f>VLOOKUP($A20,'Return Data'!$B$7:$R$2292,17,0)</f>
        <v>21.178899999999999</v>
      </c>
      <c r="M20" s="61">
        <f t="shared" si="4"/>
        <v>23</v>
      </c>
      <c r="N20" s="60">
        <f>VLOOKUP($A20,'Return Data'!$B$7:$R$2292,14,0)</f>
        <v>10.344200000000001</v>
      </c>
      <c r="O20" s="61">
        <f t="shared" si="5"/>
        <v>26</v>
      </c>
      <c r="P20" s="60">
        <f>VLOOKUP($A20,'Return Data'!$B$7:$R$2292,15,0)</f>
        <v>8.6149000000000004</v>
      </c>
      <c r="Q20" s="61">
        <f t="shared" si="6"/>
        <v>25</v>
      </c>
      <c r="R20" s="60">
        <f>VLOOKUP($A20,'Return Data'!$B$7:$R$2292,16,0)</f>
        <v>10.482900000000001</v>
      </c>
      <c r="S20" s="62">
        <f t="shared" si="7"/>
        <v>21</v>
      </c>
    </row>
    <row r="21" spans="1:19" x14ac:dyDescent="0.3">
      <c r="A21" s="58" t="s">
        <v>930</v>
      </c>
      <c r="B21" s="59">
        <f>VLOOKUP($A21,'Return Data'!$B$7:$R$2292,3,0)</f>
        <v>44827</v>
      </c>
      <c r="C21" s="60">
        <f>VLOOKUP($A21,'Return Data'!$B$7:$R$2292,4,0)</f>
        <v>43.21</v>
      </c>
      <c r="D21" s="60">
        <f>VLOOKUP($A21,'Return Data'!$B$7:$R$2292,10,0)</f>
        <v>12.321300000000001</v>
      </c>
      <c r="E21" s="61">
        <f t="shared" si="0"/>
        <v>13</v>
      </c>
      <c r="F21" s="60">
        <f>VLOOKUP($A21,'Return Data'!$B$7:$R$2292,11,0)</f>
        <v>0.1855</v>
      </c>
      <c r="G21" s="61">
        <f t="shared" si="1"/>
        <v>25</v>
      </c>
      <c r="H21" s="60">
        <f>VLOOKUP($A21,'Return Data'!$B$7:$R$2292,12,0)</f>
        <v>-2.7677999999999998</v>
      </c>
      <c r="I21" s="61">
        <f t="shared" si="2"/>
        <v>25</v>
      </c>
      <c r="J21" s="60">
        <f>VLOOKUP($A21,'Return Data'!$B$7:$R$2292,13,0)</f>
        <v>-4.5293999999999999</v>
      </c>
      <c r="K21" s="61">
        <f t="shared" si="3"/>
        <v>21</v>
      </c>
      <c r="L21" s="60">
        <f>VLOOKUP($A21,'Return Data'!$B$7:$R$2292,17,0)</f>
        <v>22.959199999999999</v>
      </c>
      <c r="M21" s="61">
        <f t="shared" si="4"/>
        <v>21</v>
      </c>
      <c r="N21" s="60">
        <f>VLOOKUP($A21,'Return Data'!$B$7:$R$2292,14,0)</f>
        <v>14.7455</v>
      </c>
      <c r="O21" s="61">
        <f t="shared" si="5"/>
        <v>9</v>
      </c>
      <c r="P21" s="60">
        <f>VLOOKUP($A21,'Return Data'!$B$7:$R$2292,15,0)</f>
        <v>10.8264</v>
      </c>
      <c r="Q21" s="61">
        <f t="shared" si="6"/>
        <v>11</v>
      </c>
      <c r="R21" s="60">
        <f>VLOOKUP($A21,'Return Data'!$B$7:$R$2292,16,0)</f>
        <v>11.8209</v>
      </c>
      <c r="S21" s="62">
        <f t="shared" si="7"/>
        <v>18</v>
      </c>
    </row>
    <row r="22" spans="1:19" x14ac:dyDescent="0.3">
      <c r="A22" s="58" t="s">
        <v>2011</v>
      </c>
      <c r="B22" s="59">
        <f>VLOOKUP($A22,'Return Data'!$B$7:$R$2292,3,0)</f>
        <v>44827</v>
      </c>
      <c r="C22" s="60">
        <f>VLOOKUP($A22,'Return Data'!$B$7:$R$2292,4,0)</f>
        <v>98.325100000000006</v>
      </c>
      <c r="D22" s="60">
        <f>VLOOKUP($A22,'Return Data'!$B$7:$R$2292,10,0)</f>
        <v>13.283899999999999</v>
      </c>
      <c r="E22" s="61">
        <f t="shared" si="0"/>
        <v>7</v>
      </c>
      <c r="F22" s="60">
        <f>VLOOKUP($A22,'Return Data'!$B$7:$R$2292,11,0)</f>
        <v>1.9012</v>
      </c>
      <c r="G22" s="61">
        <f t="shared" si="1"/>
        <v>14</v>
      </c>
      <c r="H22" s="60">
        <f>VLOOKUP($A22,'Return Data'!$B$7:$R$2292,12,0)</f>
        <v>0.57479999999999998</v>
      </c>
      <c r="I22" s="61">
        <f t="shared" si="2"/>
        <v>13</v>
      </c>
      <c r="J22" s="60">
        <f>VLOOKUP($A22,'Return Data'!$B$7:$R$2292,13,0)</f>
        <v>-0.2394</v>
      </c>
      <c r="K22" s="61">
        <f t="shared" si="3"/>
        <v>5</v>
      </c>
      <c r="L22" s="60">
        <f>VLOOKUP($A22,'Return Data'!$B$7:$R$2292,17,0)</f>
        <v>19.284600000000001</v>
      </c>
      <c r="M22" s="61">
        <f t="shared" si="4"/>
        <v>27</v>
      </c>
      <c r="N22" s="60">
        <f>VLOOKUP($A22,'Return Data'!$B$7:$R$2292,14,0)</f>
        <v>13.721299999999999</v>
      </c>
      <c r="O22" s="61">
        <f t="shared" si="5"/>
        <v>17</v>
      </c>
      <c r="P22" s="60">
        <f>VLOOKUP($A22,'Return Data'!$B$7:$R$2292,15,0)</f>
        <v>9.4491999999999994</v>
      </c>
      <c r="Q22" s="61">
        <f t="shared" si="6"/>
        <v>20</v>
      </c>
      <c r="R22" s="60">
        <f>VLOOKUP($A22,'Return Data'!$B$7:$R$2292,16,0)</f>
        <v>8.6672999999999991</v>
      </c>
      <c r="S22" s="62">
        <f t="shared" si="7"/>
        <v>27</v>
      </c>
    </row>
    <row r="23" spans="1:19" x14ac:dyDescent="0.3">
      <c r="A23" s="58" t="s">
        <v>1773</v>
      </c>
      <c r="B23" s="59">
        <f>VLOOKUP($A23,'Return Data'!$B$7:$R$2292,3,0)</f>
        <v>44827</v>
      </c>
      <c r="C23" s="60">
        <f>VLOOKUP($A23,'Return Data'!$B$7:$R$2292,4,0)</f>
        <v>370.84699999999998</v>
      </c>
      <c r="D23" s="60">
        <f>VLOOKUP($A23,'Return Data'!$B$7:$R$2292,10,0)</f>
        <v>11.606400000000001</v>
      </c>
      <c r="E23" s="61">
        <f t="shared" si="0"/>
        <v>21</v>
      </c>
      <c r="F23" s="60">
        <f>VLOOKUP($A23,'Return Data'!$B$7:$R$2292,11,0)</f>
        <v>2.5621</v>
      </c>
      <c r="G23" s="61">
        <f t="shared" si="1"/>
        <v>9</v>
      </c>
      <c r="H23" s="60">
        <f>VLOOKUP($A23,'Return Data'!$B$7:$R$2292,12,0)</f>
        <v>0.20669999999999999</v>
      </c>
      <c r="I23" s="61">
        <f t="shared" si="2"/>
        <v>16</v>
      </c>
      <c r="J23" s="60">
        <f>VLOOKUP($A23,'Return Data'!$B$7:$R$2292,13,0)</f>
        <v>-3.4664999999999999</v>
      </c>
      <c r="K23" s="61">
        <f t="shared" si="3"/>
        <v>18</v>
      </c>
      <c r="L23" s="60">
        <f>VLOOKUP($A23,'Return Data'!$B$7:$R$2292,17,0)</f>
        <v>24.657499999999999</v>
      </c>
      <c r="M23" s="61">
        <f t="shared" si="4"/>
        <v>12</v>
      </c>
      <c r="N23" s="60">
        <f>VLOOKUP($A23,'Return Data'!$B$7:$R$2292,14,0)</f>
        <v>15.790699999999999</v>
      </c>
      <c r="O23" s="61">
        <f t="shared" si="5"/>
        <v>3</v>
      </c>
      <c r="P23" s="60">
        <f>VLOOKUP($A23,'Return Data'!$B$7:$R$2292,15,0)</f>
        <v>11.847099999999999</v>
      </c>
      <c r="Q23" s="61">
        <f t="shared" si="6"/>
        <v>4</v>
      </c>
      <c r="R23" s="60">
        <f>VLOOKUP($A23,'Return Data'!$B$7:$R$2292,16,0)</f>
        <v>19.0639</v>
      </c>
      <c r="S23" s="62">
        <f t="shared" si="7"/>
        <v>4</v>
      </c>
    </row>
    <row r="24" spans="1:19" x14ac:dyDescent="0.3">
      <c r="A24" s="58" t="s">
        <v>934</v>
      </c>
      <c r="B24" s="59">
        <f>VLOOKUP($A24,'Return Data'!$B$7:$R$2292,3,0)</f>
        <v>44827</v>
      </c>
      <c r="C24" s="60">
        <f>VLOOKUP($A24,'Return Data'!$B$7:$R$2292,4,0)</f>
        <v>40.750999999999998</v>
      </c>
      <c r="D24" s="60">
        <f>VLOOKUP($A24,'Return Data'!$B$7:$R$2292,10,0)</f>
        <v>15.233000000000001</v>
      </c>
      <c r="E24" s="61">
        <f t="shared" si="0"/>
        <v>3</v>
      </c>
      <c r="F24" s="60">
        <f>VLOOKUP($A24,'Return Data'!$B$7:$R$2292,11,0)</f>
        <v>2.6551</v>
      </c>
      <c r="G24" s="61">
        <f t="shared" si="1"/>
        <v>8</v>
      </c>
      <c r="H24" s="60">
        <f>VLOOKUP($A24,'Return Data'!$B$7:$R$2292,12,0)</f>
        <v>1.8444</v>
      </c>
      <c r="I24" s="61">
        <f t="shared" si="2"/>
        <v>7</v>
      </c>
      <c r="J24" s="60">
        <f>VLOOKUP($A24,'Return Data'!$B$7:$R$2292,13,0)</f>
        <v>-2.1208999999999998</v>
      </c>
      <c r="K24" s="61">
        <f t="shared" si="3"/>
        <v>11</v>
      </c>
      <c r="L24" s="60">
        <f>VLOOKUP($A24,'Return Data'!$B$7:$R$2292,17,0)</f>
        <v>23.41</v>
      </c>
      <c r="M24" s="61">
        <f t="shared" si="4"/>
        <v>15</v>
      </c>
      <c r="N24" s="60">
        <f>VLOOKUP($A24,'Return Data'!$B$7:$R$2292,14,0)</f>
        <v>13.512499999999999</v>
      </c>
      <c r="O24" s="61">
        <f t="shared" si="5"/>
        <v>21</v>
      </c>
      <c r="P24" s="60">
        <f>VLOOKUP($A24,'Return Data'!$B$7:$R$2292,15,0)</f>
        <v>10.458399999999999</v>
      </c>
      <c r="Q24" s="61">
        <f t="shared" si="6"/>
        <v>14</v>
      </c>
      <c r="R24" s="60">
        <f>VLOOKUP($A24,'Return Data'!$B$7:$R$2292,16,0)</f>
        <v>9.8676999999999992</v>
      </c>
      <c r="S24" s="62">
        <f t="shared" si="7"/>
        <v>25</v>
      </c>
    </row>
    <row r="25" spans="1:19" x14ac:dyDescent="0.3">
      <c r="A25" s="58" t="s">
        <v>1884</v>
      </c>
      <c r="B25" s="59">
        <f>VLOOKUP($A25,'Return Data'!$B$7:$R$2292,3,0)</f>
        <v>44827</v>
      </c>
      <c r="C25" s="60">
        <f>VLOOKUP($A25,'Return Data'!$B$7:$R$2292,4,0)</f>
        <v>44.136394458267397</v>
      </c>
      <c r="D25" s="60">
        <f>VLOOKUP($A25,'Return Data'!$B$7:$R$2292,10,0)</f>
        <v>11.852399999999999</v>
      </c>
      <c r="E25" s="61">
        <f t="shared" si="0"/>
        <v>19</v>
      </c>
      <c r="F25" s="60">
        <f>VLOOKUP($A25,'Return Data'!$B$7:$R$2292,11,0)</f>
        <v>-0.72209999999999996</v>
      </c>
      <c r="G25" s="61">
        <f t="shared" si="1"/>
        <v>26</v>
      </c>
      <c r="H25" s="60">
        <f>VLOOKUP($A25,'Return Data'!$B$7:$R$2292,12,0)</f>
        <v>-2.1006</v>
      </c>
      <c r="I25" s="61">
        <f t="shared" si="2"/>
        <v>23</v>
      </c>
      <c r="J25" s="60">
        <f>VLOOKUP($A25,'Return Data'!$B$7:$R$2292,13,0)</f>
        <v>-5.4653</v>
      </c>
      <c r="K25" s="61">
        <f t="shared" si="3"/>
        <v>23</v>
      </c>
      <c r="L25" s="60">
        <f>VLOOKUP($A25,'Return Data'!$B$7:$R$2292,17,0)</f>
        <v>23.065100000000001</v>
      </c>
      <c r="M25" s="61">
        <f t="shared" si="4"/>
        <v>20</v>
      </c>
      <c r="N25" s="60">
        <f>VLOOKUP($A25,'Return Data'!$B$7:$R$2292,14,0)</f>
        <v>12.3398</v>
      </c>
      <c r="O25" s="61">
        <f t="shared" si="5"/>
        <v>23</v>
      </c>
      <c r="P25" s="60">
        <f>VLOOKUP($A25,'Return Data'!$B$7:$R$2292,15,0)</f>
        <v>10.306100000000001</v>
      </c>
      <c r="Q25" s="61">
        <f t="shared" si="6"/>
        <v>16</v>
      </c>
      <c r="R25" s="60">
        <f>VLOOKUP($A25,'Return Data'!$B$7:$R$2292,16,0)</f>
        <v>10.098800000000001</v>
      </c>
      <c r="S25" s="62">
        <f t="shared" si="7"/>
        <v>24</v>
      </c>
    </row>
    <row r="26" spans="1:19" x14ac:dyDescent="0.3">
      <c r="A26" s="58" t="s">
        <v>937</v>
      </c>
      <c r="B26" s="59">
        <f>VLOOKUP($A26,'Return Data'!$B$7:$R$2292,3,0)</f>
        <v>44827</v>
      </c>
      <c r="C26" s="60">
        <f>VLOOKUP($A26,'Return Data'!$B$7:$R$2292,4,0)</f>
        <v>15.521800000000001</v>
      </c>
      <c r="D26" s="60">
        <f>VLOOKUP($A26,'Return Data'!$B$7:$R$2292,10,0)</f>
        <v>11.7561</v>
      </c>
      <c r="E26" s="61">
        <f t="shared" si="0"/>
        <v>20</v>
      </c>
      <c r="F26" s="60">
        <f>VLOOKUP($A26,'Return Data'!$B$7:$R$2292,11,0)</f>
        <v>1.7102999999999999</v>
      </c>
      <c r="G26" s="61">
        <f t="shared" si="1"/>
        <v>17</v>
      </c>
      <c r="H26" s="60">
        <f>VLOOKUP($A26,'Return Data'!$B$7:$R$2292,12,0)</f>
        <v>0.3861</v>
      </c>
      <c r="I26" s="61">
        <f t="shared" si="2"/>
        <v>14</v>
      </c>
      <c r="J26" s="60">
        <f>VLOOKUP($A26,'Return Data'!$B$7:$R$2292,13,0)</f>
        <v>-1.5739000000000001</v>
      </c>
      <c r="K26" s="61">
        <f t="shared" si="3"/>
        <v>8</v>
      </c>
      <c r="L26" s="60">
        <f>VLOOKUP($A26,'Return Data'!$B$7:$R$2292,17,0)</f>
        <v>27.125800000000002</v>
      </c>
      <c r="M26" s="61">
        <f t="shared" si="4"/>
        <v>8</v>
      </c>
      <c r="N26" s="60">
        <f>VLOOKUP($A26,'Return Data'!$B$7:$R$2292,14,0)</f>
        <v>14.1265</v>
      </c>
      <c r="O26" s="61">
        <f t="shared" si="5"/>
        <v>14</v>
      </c>
      <c r="P26" s="60"/>
      <c r="Q26" s="61"/>
      <c r="R26" s="60">
        <f>VLOOKUP($A26,'Return Data'!$B$7:$R$2292,16,0)</f>
        <v>13.268800000000001</v>
      </c>
      <c r="S26" s="62">
        <f t="shared" si="7"/>
        <v>14</v>
      </c>
    </row>
    <row r="27" spans="1:19" x14ac:dyDescent="0.3">
      <c r="A27" s="58" t="s">
        <v>939</v>
      </c>
      <c r="B27" s="59">
        <f>VLOOKUP($A27,'Return Data'!$B$7:$R$2292,3,0)</f>
        <v>44827</v>
      </c>
      <c r="C27" s="60">
        <f>VLOOKUP($A27,'Return Data'!$B$7:$R$2292,4,0)</f>
        <v>77.647999999999996</v>
      </c>
      <c r="D27" s="60">
        <f>VLOOKUP($A27,'Return Data'!$B$7:$R$2292,10,0)</f>
        <v>10.819599999999999</v>
      </c>
      <c r="E27" s="61">
        <f t="shared" si="0"/>
        <v>26</v>
      </c>
      <c r="F27" s="60">
        <f>VLOOKUP($A27,'Return Data'!$B$7:$R$2292,11,0)</f>
        <v>1.5153000000000001</v>
      </c>
      <c r="G27" s="61">
        <f t="shared" si="1"/>
        <v>19</v>
      </c>
      <c r="H27" s="60">
        <f>VLOOKUP($A27,'Return Data'!$B$7:$R$2292,12,0)</f>
        <v>0.18840000000000001</v>
      </c>
      <c r="I27" s="61">
        <f t="shared" si="2"/>
        <v>17</v>
      </c>
      <c r="J27" s="60">
        <f>VLOOKUP($A27,'Return Data'!$B$7:$R$2292,13,0)</f>
        <v>-3.2014</v>
      </c>
      <c r="K27" s="61">
        <f t="shared" si="3"/>
        <v>16</v>
      </c>
      <c r="L27" s="60">
        <f>VLOOKUP($A27,'Return Data'!$B$7:$R$2292,17,0)</f>
        <v>23.757000000000001</v>
      </c>
      <c r="M27" s="61">
        <f t="shared" si="4"/>
        <v>14</v>
      </c>
      <c r="N27" s="60">
        <f>VLOOKUP($A27,'Return Data'!$B$7:$R$2292,14,0)</f>
        <v>14.5106</v>
      </c>
      <c r="O27" s="61">
        <f t="shared" si="5"/>
        <v>10</v>
      </c>
      <c r="P27" s="60">
        <f>VLOOKUP($A27,'Return Data'!$B$7:$R$2292,15,0)</f>
        <v>11.595000000000001</v>
      </c>
      <c r="Q27" s="61">
        <f t="shared" ref="Q27:Q34" si="8">RANK(P27,P$8:P$34,0)</f>
        <v>8</v>
      </c>
      <c r="R27" s="60">
        <f>VLOOKUP($A27,'Return Data'!$B$7:$R$2292,16,0)</f>
        <v>15.206099999999999</v>
      </c>
      <c r="S27" s="62">
        <f t="shared" si="7"/>
        <v>10</v>
      </c>
    </row>
    <row r="28" spans="1:19" x14ac:dyDescent="0.3">
      <c r="A28" s="58" t="s">
        <v>940</v>
      </c>
      <c r="B28" s="59">
        <f>VLOOKUP($A28,'Return Data'!$B$7:$R$2292,3,0)</f>
        <v>44827</v>
      </c>
      <c r="C28" s="60">
        <f>VLOOKUP($A28,'Return Data'!$B$7:$R$2292,4,0)</f>
        <v>53.3003</v>
      </c>
      <c r="D28" s="60">
        <f>VLOOKUP($A28,'Return Data'!$B$7:$R$2292,10,0)</f>
        <v>16.013999999999999</v>
      </c>
      <c r="E28" s="61">
        <f t="shared" si="0"/>
        <v>2</v>
      </c>
      <c r="F28" s="60">
        <f>VLOOKUP($A28,'Return Data'!$B$7:$R$2292,11,0)</f>
        <v>7.0938999999999997</v>
      </c>
      <c r="G28" s="61">
        <f t="shared" si="1"/>
        <v>2</v>
      </c>
      <c r="H28" s="60">
        <f>VLOOKUP($A28,'Return Data'!$B$7:$R$2292,12,0)</f>
        <v>9.1380999999999997</v>
      </c>
      <c r="I28" s="61">
        <f t="shared" si="2"/>
        <v>2</v>
      </c>
      <c r="J28" s="60">
        <f>VLOOKUP($A28,'Return Data'!$B$7:$R$2292,13,0)</f>
        <v>5.4157000000000002</v>
      </c>
      <c r="K28" s="61">
        <f t="shared" si="3"/>
        <v>1</v>
      </c>
      <c r="L28" s="60">
        <f>VLOOKUP($A28,'Return Data'!$B$7:$R$2292,17,0)</f>
        <v>34.227499999999999</v>
      </c>
      <c r="M28" s="61">
        <f t="shared" si="4"/>
        <v>1</v>
      </c>
      <c r="N28" s="60">
        <f>VLOOKUP($A28,'Return Data'!$B$7:$R$2292,14,0)</f>
        <v>15.648899999999999</v>
      </c>
      <c r="O28" s="61">
        <f t="shared" si="5"/>
        <v>6</v>
      </c>
      <c r="P28" s="60">
        <f>VLOOKUP($A28,'Return Data'!$B$7:$R$2292,15,0)</f>
        <v>11.7866</v>
      </c>
      <c r="Q28" s="61">
        <f t="shared" si="8"/>
        <v>6</v>
      </c>
      <c r="R28" s="60">
        <f>VLOOKUP($A28,'Return Data'!$B$7:$R$2292,16,0)</f>
        <v>11.6889</v>
      </c>
      <c r="S28" s="62">
        <f t="shared" si="7"/>
        <v>19</v>
      </c>
    </row>
    <row r="29" spans="1:19" x14ac:dyDescent="0.3">
      <c r="A29" s="58" t="s">
        <v>942</v>
      </c>
      <c r="B29" s="59">
        <f>VLOOKUP($A29,'Return Data'!$B$7:$R$2292,3,0)</f>
        <v>44827</v>
      </c>
      <c r="C29" s="60">
        <f>VLOOKUP($A29,'Return Data'!$B$7:$R$2292,4,0)</f>
        <v>237.69</v>
      </c>
      <c r="D29" s="60">
        <f>VLOOKUP($A29,'Return Data'!$B$7:$R$2292,10,0)</f>
        <v>11.97</v>
      </c>
      <c r="E29" s="61">
        <f t="shared" si="0"/>
        <v>16</v>
      </c>
      <c r="F29" s="60">
        <f>VLOOKUP($A29,'Return Data'!$B$7:$R$2292,11,0)</f>
        <v>2.7448999999999999</v>
      </c>
      <c r="G29" s="61">
        <f t="shared" si="1"/>
        <v>7</v>
      </c>
      <c r="H29" s="60">
        <f>VLOOKUP($A29,'Return Data'!$B$7:$R$2292,12,0)</f>
        <v>-1.2464</v>
      </c>
      <c r="I29" s="61">
        <f t="shared" si="2"/>
        <v>21</v>
      </c>
      <c r="J29" s="60">
        <f>VLOOKUP($A29,'Return Data'!$B$7:$R$2292,13,0)</f>
        <v>-7.5675999999999997</v>
      </c>
      <c r="K29" s="61">
        <f t="shared" si="3"/>
        <v>26</v>
      </c>
      <c r="L29" s="60">
        <f>VLOOKUP($A29,'Return Data'!$B$7:$R$2292,17,0)</f>
        <v>19.826799999999999</v>
      </c>
      <c r="M29" s="61">
        <f t="shared" si="4"/>
        <v>26</v>
      </c>
      <c r="N29" s="60">
        <f>VLOOKUP($A29,'Return Data'!$B$7:$R$2292,14,0)</f>
        <v>11.7936</v>
      </c>
      <c r="O29" s="61">
        <f t="shared" si="5"/>
        <v>24</v>
      </c>
      <c r="P29" s="60">
        <f>VLOOKUP($A29,'Return Data'!$B$7:$R$2292,15,0)</f>
        <v>9.0013000000000005</v>
      </c>
      <c r="Q29" s="61">
        <f t="shared" si="8"/>
        <v>23</v>
      </c>
      <c r="R29" s="60">
        <f>VLOOKUP($A29,'Return Data'!$B$7:$R$2292,16,0)</f>
        <v>17.486899999999999</v>
      </c>
      <c r="S29" s="62">
        <f t="shared" si="7"/>
        <v>8</v>
      </c>
    </row>
    <row r="30" spans="1:19" x14ac:dyDescent="0.3">
      <c r="A30" s="58" t="s">
        <v>945</v>
      </c>
      <c r="B30" s="59">
        <f>VLOOKUP($A30,'Return Data'!$B$7:$R$2292,3,0)</f>
        <v>44827</v>
      </c>
      <c r="C30" s="60">
        <f>VLOOKUP($A30,'Return Data'!$B$7:$R$2292,4,0)</f>
        <v>61.512</v>
      </c>
      <c r="D30" s="60">
        <f>VLOOKUP($A30,'Return Data'!$B$7:$R$2292,10,0)</f>
        <v>12.6092</v>
      </c>
      <c r="E30" s="61">
        <f t="shared" si="0"/>
        <v>11</v>
      </c>
      <c r="F30" s="60">
        <f>VLOOKUP($A30,'Return Data'!$B$7:$R$2292,11,0)</f>
        <v>3.5625</v>
      </c>
      <c r="G30" s="61">
        <f t="shared" si="1"/>
        <v>5</v>
      </c>
      <c r="H30" s="60">
        <f>VLOOKUP($A30,'Return Data'!$B$7:$R$2292,12,0)</f>
        <v>2.8401999999999998</v>
      </c>
      <c r="I30" s="61">
        <f t="shared" si="2"/>
        <v>5</v>
      </c>
      <c r="J30" s="60">
        <f>VLOOKUP($A30,'Return Data'!$B$7:$R$2292,13,0)</f>
        <v>-1.4166000000000001</v>
      </c>
      <c r="K30" s="61">
        <f t="shared" si="3"/>
        <v>6</v>
      </c>
      <c r="L30" s="60">
        <f>VLOOKUP($A30,'Return Data'!$B$7:$R$2292,17,0)</f>
        <v>27.549399999999999</v>
      </c>
      <c r="M30" s="61">
        <f t="shared" si="4"/>
        <v>5</v>
      </c>
      <c r="N30" s="60">
        <f>VLOOKUP($A30,'Return Data'!$B$7:$R$2292,14,0)</f>
        <v>15.158799999999999</v>
      </c>
      <c r="O30" s="61">
        <f t="shared" si="5"/>
        <v>7</v>
      </c>
      <c r="P30" s="60">
        <f>VLOOKUP($A30,'Return Data'!$B$7:$R$2292,15,0)</f>
        <v>10.972099999999999</v>
      </c>
      <c r="Q30" s="61">
        <f t="shared" si="8"/>
        <v>10</v>
      </c>
      <c r="R30" s="60">
        <f>VLOOKUP($A30,'Return Data'!$B$7:$R$2292,16,0)</f>
        <v>11.502800000000001</v>
      </c>
      <c r="S30" s="62">
        <f t="shared" si="7"/>
        <v>20</v>
      </c>
    </row>
    <row r="31" spans="1:19" x14ac:dyDescent="0.3">
      <c r="A31" s="58" t="s">
        <v>946</v>
      </c>
      <c r="B31" s="59">
        <f>VLOOKUP($A31,'Return Data'!$B$7:$R$2292,3,0)</f>
        <v>44827</v>
      </c>
      <c r="C31" s="60">
        <f>VLOOKUP($A31,'Return Data'!$B$7:$R$2292,4,0)</f>
        <v>720.19092965013397</v>
      </c>
      <c r="D31" s="60">
        <f>VLOOKUP($A31,'Return Data'!$B$7:$R$2292,10,0)</f>
        <v>11.927199999999999</v>
      </c>
      <c r="E31" s="61">
        <f t="shared" si="0"/>
        <v>18</v>
      </c>
      <c r="F31" s="60">
        <f>VLOOKUP($A31,'Return Data'!$B$7:$R$2292,11,0)</f>
        <v>1.1517999999999999</v>
      </c>
      <c r="G31" s="61">
        <f t="shared" si="1"/>
        <v>20</v>
      </c>
      <c r="H31" s="60">
        <f>VLOOKUP($A31,'Return Data'!$B$7:$R$2292,12,0)</f>
        <v>0.36109999999999998</v>
      </c>
      <c r="I31" s="61">
        <f t="shared" si="2"/>
        <v>15</v>
      </c>
      <c r="J31" s="60">
        <f>VLOOKUP($A31,'Return Data'!$B$7:$R$2292,13,0)</f>
        <v>-2.3458000000000001</v>
      </c>
      <c r="K31" s="61">
        <f t="shared" si="3"/>
        <v>13</v>
      </c>
      <c r="L31" s="60">
        <f>VLOOKUP($A31,'Return Data'!$B$7:$R$2292,17,0)</f>
        <v>27.210899999999999</v>
      </c>
      <c r="M31" s="61">
        <f t="shared" si="4"/>
        <v>7</v>
      </c>
      <c r="N31" s="60">
        <f>VLOOKUP($A31,'Return Data'!$B$7:$R$2292,14,0)</f>
        <v>13.6403</v>
      </c>
      <c r="O31" s="61">
        <f t="shared" si="5"/>
        <v>20</v>
      </c>
      <c r="P31" s="60">
        <f>VLOOKUP($A31,'Return Data'!$B$7:$R$2292,15,0)</f>
        <v>10.299799999999999</v>
      </c>
      <c r="Q31" s="61">
        <f t="shared" si="8"/>
        <v>17</v>
      </c>
      <c r="R31" s="60">
        <f>VLOOKUP($A31,'Return Data'!$B$7:$R$2292,16,0)</f>
        <v>19.160799999999998</v>
      </c>
      <c r="S31" s="62">
        <f t="shared" si="7"/>
        <v>3</v>
      </c>
    </row>
    <row r="32" spans="1:19" x14ac:dyDescent="0.3">
      <c r="A32" s="58" t="s">
        <v>949</v>
      </c>
      <c r="B32" s="59">
        <f>VLOOKUP($A32,'Return Data'!$B$7:$R$2292,3,0)</f>
        <v>44827</v>
      </c>
      <c r="C32" s="60">
        <f>VLOOKUP($A32,'Return Data'!$B$7:$R$2292,4,0)</f>
        <v>146.786666666667</v>
      </c>
      <c r="D32" s="60">
        <f>VLOOKUP($A32,'Return Data'!$B$7:$R$2292,10,0)</f>
        <v>23.654900000000001</v>
      </c>
      <c r="E32" s="61">
        <f t="shared" si="0"/>
        <v>1</v>
      </c>
      <c r="F32" s="60">
        <f>VLOOKUP($A32,'Return Data'!$B$7:$R$2292,11,0)</f>
        <v>9.5749999999999993</v>
      </c>
      <c r="G32" s="61">
        <f t="shared" si="1"/>
        <v>1</v>
      </c>
      <c r="H32" s="60">
        <f>VLOOKUP($A32,'Return Data'!$B$7:$R$2292,12,0)</f>
        <v>10.6099</v>
      </c>
      <c r="I32" s="61">
        <f t="shared" si="2"/>
        <v>1</v>
      </c>
      <c r="J32" s="60">
        <f>VLOOKUP($A32,'Return Data'!$B$7:$R$2292,13,0)</f>
        <v>5.0076000000000001</v>
      </c>
      <c r="K32" s="61">
        <f t="shared" si="3"/>
        <v>2</v>
      </c>
      <c r="L32" s="60">
        <f>VLOOKUP($A32,'Return Data'!$B$7:$R$2292,17,0)</f>
        <v>25.0245</v>
      </c>
      <c r="M32" s="61">
        <f t="shared" si="4"/>
        <v>11</v>
      </c>
      <c r="N32" s="60">
        <f>VLOOKUP($A32,'Return Data'!$B$7:$R$2292,14,0)</f>
        <v>13.7157</v>
      </c>
      <c r="O32" s="61">
        <f t="shared" si="5"/>
        <v>18</v>
      </c>
      <c r="P32" s="60">
        <f>VLOOKUP($A32,'Return Data'!$B$7:$R$2292,15,0)</f>
        <v>8.7661999999999995</v>
      </c>
      <c r="Q32" s="61">
        <f t="shared" si="8"/>
        <v>24</v>
      </c>
      <c r="R32" s="60">
        <f>VLOOKUP($A32,'Return Data'!$B$7:$R$2292,16,0)</f>
        <v>10.2281</v>
      </c>
      <c r="S32" s="62">
        <f t="shared" si="7"/>
        <v>23</v>
      </c>
    </row>
    <row r="33" spans="1:19" x14ac:dyDescent="0.3">
      <c r="A33" s="58" t="s">
        <v>951</v>
      </c>
      <c r="B33" s="59">
        <f>VLOOKUP($A33,'Return Data'!$B$7:$R$2292,3,0)</f>
        <v>44827</v>
      </c>
      <c r="C33" s="60">
        <f>VLOOKUP($A33,'Return Data'!$B$7:$R$2292,4,0)</f>
        <v>16.14</v>
      </c>
      <c r="D33" s="60">
        <f>VLOOKUP($A33,'Return Data'!$B$7:$R$2292,10,0)</f>
        <v>11.233599999999999</v>
      </c>
      <c r="E33" s="61">
        <f t="shared" si="0"/>
        <v>24</v>
      </c>
      <c r="F33" s="60">
        <f>VLOOKUP($A33,'Return Data'!$B$7:$R$2292,11,0)</f>
        <v>0.74909999999999999</v>
      </c>
      <c r="G33" s="61">
        <f t="shared" si="1"/>
        <v>21</v>
      </c>
      <c r="H33" s="60">
        <f>VLOOKUP($A33,'Return Data'!$B$7:$R$2292,12,0)</f>
        <v>-2.3001999999999998</v>
      </c>
      <c r="I33" s="61">
        <f t="shared" si="2"/>
        <v>24</v>
      </c>
      <c r="J33" s="60">
        <f>VLOOKUP($A33,'Return Data'!$B$7:$R$2292,13,0)</f>
        <v>-4.6098999999999997</v>
      </c>
      <c r="K33" s="61">
        <f t="shared" si="3"/>
        <v>22</v>
      </c>
      <c r="L33" s="60">
        <f>VLOOKUP($A33,'Return Data'!$B$7:$R$2292,17,0)</f>
        <v>24.277799999999999</v>
      </c>
      <c r="M33" s="61">
        <f t="shared" si="4"/>
        <v>13</v>
      </c>
      <c r="N33" s="60">
        <f>VLOOKUP($A33,'Return Data'!$B$7:$R$2292,14,0)</f>
        <v>14.035299999999999</v>
      </c>
      <c r="O33" s="61">
        <f t="shared" si="5"/>
        <v>15</v>
      </c>
      <c r="P33" s="60">
        <f>VLOOKUP($A33,'Return Data'!$B$7:$R$2292,15,0)</f>
        <v>9.4306999999999999</v>
      </c>
      <c r="Q33" s="61">
        <f t="shared" si="8"/>
        <v>21</v>
      </c>
      <c r="R33" s="60">
        <f>VLOOKUP($A33,'Return Data'!$B$7:$R$2292,16,0)</f>
        <v>9.3193000000000001</v>
      </c>
      <c r="S33" s="62">
        <f t="shared" si="7"/>
        <v>26</v>
      </c>
    </row>
    <row r="34" spans="1:19" x14ac:dyDescent="0.3">
      <c r="A34" s="58" t="s">
        <v>1778</v>
      </c>
      <c r="B34" s="59">
        <f>VLOOKUP($A34,'Return Data'!$B$7:$R$2292,3,0)</f>
        <v>44827</v>
      </c>
      <c r="C34" s="60">
        <f>VLOOKUP($A34,'Return Data'!$B$7:$R$2292,4,0)</f>
        <v>191.25309999999999</v>
      </c>
      <c r="D34" s="60">
        <f>VLOOKUP($A34,'Return Data'!$B$7:$R$2292,10,0)</f>
        <v>11.510400000000001</v>
      </c>
      <c r="E34" s="61">
        <f t="shared" si="0"/>
        <v>22</v>
      </c>
      <c r="F34" s="60">
        <f>VLOOKUP($A34,'Return Data'!$B$7:$R$2292,11,0)</f>
        <v>0.44840000000000002</v>
      </c>
      <c r="G34" s="61">
        <f t="shared" si="1"/>
        <v>23</v>
      </c>
      <c r="H34" s="60">
        <f>VLOOKUP($A34,'Return Data'!$B$7:$R$2292,12,0)</f>
        <v>-1.6375</v>
      </c>
      <c r="I34" s="61">
        <f t="shared" si="2"/>
        <v>22</v>
      </c>
      <c r="J34" s="60">
        <f>VLOOKUP($A34,'Return Data'!$B$7:$R$2292,13,0)</f>
        <v>-3.7404000000000002</v>
      </c>
      <c r="K34" s="61">
        <f t="shared" si="3"/>
        <v>19</v>
      </c>
      <c r="L34" s="60">
        <f>VLOOKUP($A34,'Return Data'!$B$7:$R$2292,17,0)</f>
        <v>25.465499999999999</v>
      </c>
      <c r="M34" s="61">
        <f t="shared" si="4"/>
        <v>10</v>
      </c>
      <c r="N34" s="60">
        <f>VLOOKUP($A34,'Return Data'!$B$7:$R$2292,14,0)</f>
        <v>15.652100000000001</v>
      </c>
      <c r="O34" s="61">
        <f t="shared" si="5"/>
        <v>5</v>
      </c>
      <c r="P34" s="60">
        <f>VLOOKUP($A34,'Return Data'!$B$7:$R$2292,15,0)</f>
        <v>12.0402</v>
      </c>
      <c r="Q34" s="61">
        <f t="shared" si="8"/>
        <v>3</v>
      </c>
      <c r="R34" s="60">
        <f>VLOOKUP($A34,'Return Data'!$B$7:$R$2292,16,0)</f>
        <v>13.127800000000001</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12.761422222222222</v>
      </c>
      <c r="E36" s="69"/>
      <c r="F36" s="70">
        <f>AVERAGE(F8:F34)</f>
        <v>2.2144444444444442</v>
      </c>
      <c r="G36" s="69"/>
      <c r="H36" s="70">
        <f>AVERAGE(H8:H34)</f>
        <v>0.91607777777777788</v>
      </c>
      <c r="I36" s="69"/>
      <c r="J36" s="70">
        <f>AVERAGE(J8:J34)</f>
        <v>-2.434981481481481</v>
      </c>
      <c r="K36" s="69"/>
      <c r="L36" s="70">
        <f>AVERAGE(L8:L34)</f>
        <v>24.642888888888894</v>
      </c>
      <c r="M36" s="69"/>
      <c r="N36" s="70">
        <f>AVERAGE(N8:N34)</f>
        <v>14.021759259259262</v>
      </c>
      <c r="O36" s="69"/>
      <c r="P36" s="70">
        <f>AVERAGE(P8:P34)</f>
        <v>10.583161538461541</v>
      </c>
      <c r="Q36" s="69"/>
      <c r="R36" s="70">
        <f>AVERAGE(R8:R34)</f>
        <v>14.010648148148144</v>
      </c>
      <c r="S36" s="71"/>
    </row>
    <row r="37" spans="1:19" x14ac:dyDescent="0.3">
      <c r="A37" s="68" t="s">
        <v>28</v>
      </c>
      <c r="B37" s="69"/>
      <c r="C37" s="69"/>
      <c r="D37" s="70">
        <f>MIN(D8:D34)</f>
        <v>8.0259</v>
      </c>
      <c r="E37" s="69"/>
      <c r="F37" s="70">
        <f>MIN(F8:F34)</f>
        <v>-1.5333000000000001</v>
      </c>
      <c r="G37" s="69"/>
      <c r="H37" s="70">
        <f>MIN(H8:H34)</f>
        <v>-4.1694000000000004</v>
      </c>
      <c r="I37" s="69"/>
      <c r="J37" s="70">
        <f>MIN(J8:J34)</f>
        <v>-8.7546999999999997</v>
      </c>
      <c r="K37" s="69"/>
      <c r="L37" s="70">
        <f>MIN(L8:L34)</f>
        <v>19.284600000000001</v>
      </c>
      <c r="M37" s="69"/>
      <c r="N37" s="70">
        <f>MIN(N8:N34)</f>
        <v>10.2867</v>
      </c>
      <c r="O37" s="69"/>
      <c r="P37" s="70">
        <f>MIN(P8:P34)</f>
        <v>7.9779</v>
      </c>
      <c r="Q37" s="69"/>
      <c r="R37" s="70">
        <f>MIN(R8:R34)</f>
        <v>8.6672999999999991</v>
      </c>
      <c r="S37" s="71"/>
    </row>
    <row r="38" spans="1:19" ht="15" thickBot="1" x14ac:dyDescent="0.35">
      <c r="A38" s="72" t="s">
        <v>29</v>
      </c>
      <c r="B38" s="73"/>
      <c r="C38" s="73"/>
      <c r="D38" s="74">
        <f>MAX(D8:D34)</f>
        <v>23.654900000000001</v>
      </c>
      <c r="E38" s="73"/>
      <c r="F38" s="74">
        <f>MAX(F8:F34)</f>
        <v>9.5749999999999993</v>
      </c>
      <c r="G38" s="73"/>
      <c r="H38" s="74">
        <f>MAX(H8:H34)</f>
        <v>10.6099</v>
      </c>
      <c r="I38" s="73"/>
      <c r="J38" s="74">
        <f>MAX(J8:J34)</f>
        <v>5.4157000000000002</v>
      </c>
      <c r="K38" s="73"/>
      <c r="L38" s="74">
        <f>MAX(L8:L34)</f>
        <v>34.227499999999999</v>
      </c>
      <c r="M38" s="73"/>
      <c r="N38" s="74">
        <f>MAX(N8:N34)</f>
        <v>16.6614</v>
      </c>
      <c r="O38" s="73"/>
      <c r="P38" s="74">
        <f>MAX(P8:P34)</f>
        <v>13.461600000000001</v>
      </c>
      <c r="Q38" s="73"/>
      <c r="R38" s="74">
        <f>MAX(R8:R34)</f>
        <v>19.299700000000001</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44827</v>
      </c>
      <c r="C8" s="60">
        <f>VLOOKUP($A8,'Return Data'!$B$7:$R$2292,4,0)</f>
        <v>39.490200000000002</v>
      </c>
      <c r="D8" s="60">
        <f>VLOOKUP($A8,'Return Data'!$B$7:$R$2292,9,0)</f>
        <v>0.62649999999999995</v>
      </c>
      <c r="E8" s="61">
        <f t="shared" ref="E8:E33" si="0">RANK(D8,D$8:D$33,0)</f>
        <v>11</v>
      </c>
      <c r="F8" s="60">
        <f>VLOOKUP($A8,'Return Data'!$B$7:$R$2292,10,0)</f>
        <v>18.136099999999999</v>
      </c>
      <c r="G8" s="61">
        <f t="shared" ref="G8:G33" si="1">RANK(F8,F$8:F$33,0)</f>
        <v>1</v>
      </c>
      <c r="H8" s="60">
        <f>VLOOKUP($A8,'Return Data'!$B$7:$R$2292,11,0)</f>
        <v>8.0132999999999992</v>
      </c>
      <c r="I8" s="61">
        <f t="shared" ref="I8:I33" si="2">RANK(H8,H$8:H$33,0)</f>
        <v>2</v>
      </c>
      <c r="J8" s="60">
        <f>VLOOKUP($A8,'Return Data'!$B$7:$R$2292,12,0)</f>
        <v>6.3056000000000001</v>
      </c>
      <c r="K8" s="61">
        <f t="shared" ref="K8:K33" si="3">RANK(J8,J$8:J$33,0)</f>
        <v>3</v>
      </c>
      <c r="L8" s="60">
        <f>VLOOKUP($A8,'Return Data'!$B$7:$R$2292,13,0)</f>
        <v>5.4528999999999996</v>
      </c>
      <c r="M8" s="61">
        <f t="shared" ref="M8:M33" si="4">RANK(L8,L$8:L$33,0)</f>
        <v>3</v>
      </c>
      <c r="N8" s="60">
        <f>VLOOKUP($A8,'Return Data'!$B$7:$R$2292,17,0)</f>
        <v>6.3815</v>
      </c>
      <c r="O8" s="61">
        <f t="shared" ref="O8:O31" si="5">RANK(N8,N$8:N$33,0)</f>
        <v>2</v>
      </c>
      <c r="P8" s="60">
        <f>VLOOKUP($A8,'Return Data'!$B$7:$R$2292,14,0)</f>
        <v>4.7313999999999998</v>
      </c>
      <c r="Q8" s="61">
        <f>RANK(P8,P$8:P$33,0)</f>
        <v>21</v>
      </c>
      <c r="R8" s="60">
        <f>VLOOKUP($A8,'Return Data'!$B$7:$R$2292,16,0)</f>
        <v>7.5589000000000004</v>
      </c>
      <c r="S8" s="62">
        <f t="shared" ref="S8:S33" si="6">RANK(R8,R$8:R$33,0)</f>
        <v>16</v>
      </c>
    </row>
    <row r="9" spans="1:19" x14ac:dyDescent="0.3">
      <c r="A9" s="77" t="s">
        <v>54</v>
      </c>
      <c r="B9" s="59">
        <f>VLOOKUP($A9,'Return Data'!$B$7:$R$2292,3,0)</f>
        <v>44827</v>
      </c>
      <c r="C9" s="60">
        <f>VLOOKUP($A9,'Return Data'!$B$7:$R$2292,4,0)</f>
        <v>0.59489999999999998</v>
      </c>
      <c r="D9" s="60">
        <f>VLOOKUP($A9,'Return Data'!$B$7:$R$2292,9,0)</f>
        <v>0.59409999999999996</v>
      </c>
      <c r="E9" s="61">
        <f t="shared" si="0"/>
        <v>12</v>
      </c>
      <c r="F9" s="60">
        <f>VLOOKUP($A9,'Return Data'!$B$7:$R$2292,10,0)</f>
        <v>0.46739999999999998</v>
      </c>
      <c r="G9" s="61">
        <f t="shared" si="1"/>
        <v>24</v>
      </c>
      <c r="H9" s="60">
        <f>VLOOKUP($A9,'Return Data'!$B$7:$R$2292,11,0)</f>
        <v>-117.1122</v>
      </c>
      <c r="I9" s="61">
        <f t="shared" si="2"/>
        <v>26</v>
      </c>
      <c r="J9" s="60">
        <f>VLOOKUP($A9,'Return Data'!$B$7:$R$2292,12,0)</f>
        <v>-78.6447</v>
      </c>
      <c r="K9" s="61">
        <f t="shared" si="3"/>
        <v>26</v>
      </c>
      <c r="L9" s="60">
        <f>VLOOKUP($A9,'Return Data'!$B$7:$R$2292,13,0)</f>
        <v>-59.037399999999998</v>
      </c>
      <c r="M9" s="61">
        <f t="shared" si="4"/>
        <v>26</v>
      </c>
      <c r="N9" s="60">
        <f>VLOOKUP($A9,'Return Data'!$B$7:$R$2292,17,0)</f>
        <v>-35.997999999999998</v>
      </c>
      <c r="O9" s="61">
        <f t="shared" si="5"/>
        <v>25</v>
      </c>
      <c r="P9" s="60"/>
      <c r="Q9" s="61"/>
      <c r="R9" s="60">
        <f>VLOOKUP($A9,'Return Data'!$B$7:$R$2292,16,0)</f>
        <v>-33.770699999999998</v>
      </c>
      <c r="S9" s="62">
        <f t="shared" si="6"/>
        <v>26</v>
      </c>
    </row>
    <row r="10" spans="1:19" x14ac:dyDescent="0.3">
      <c r="A10" s="77" t="s">
        <v>55</v>
      </c>
      <c r="B10" s="59">
        <f>VLOOKUP($A10,'Return Data'!$B$7:$R$2292,3,0)</f>
        <v>44827</v>
      </c>
      <c r="C10" s="60">
        <f>VLOOKUP($A10,'Return Data'!$B$7:$R$2292,4,0)</f>
        <v>26.061499999999999</v>
      </c>
      <c r="D10" s="60">
        <f>VLOOKUP($A10,'Return Data'!$B$7:$R$2292,9,0)</f>
        <v>-2.7538999999999998</v>
      </c>
      <c r="E10" s="61">
        <f t="shared" si="0"/>
        <v>21</v>
      </c>
      <c r="F10" s="60">
        <f>VLOOKUP($A10,'Return Data'!$B$7:$R$2292,10,0)</f>
        <v>9.8106000000000009</v>
      </c>
      <c r="G10" s="61">
        <f t="shared" si="1"/>
        <v>5</v>
      </c>
      <c r="H10" s="60">
        <f>VLOOKUP($A10,'Return Data'!$B$7:$R$2292,11,0)</f>
        <v>0.38969999999999999</v>
      </c>
      <c r="I10" s="61">
        <f t="shared" si="2"/>
        <v>19</v>
      </c>
      <c r="J10" s="60">
        <f>VLOOKUP($A10,'Return Data'!$B$7:$R$2292,12,0)</f>
        <v>0.38290000000000002</v>
      </c>
      <c r="K10" s="61">
        <f t="shared" si="3"/>
        <v>19</v>
      </c>
      <c r="L10" s="60">
        <f>VLOOKUP($A10,'Return Data'!$B$7:$R$2292,13,0)</f>
        <v>0.73319999999999996</v>
      </c>
      <c r="M10" s="61">
        <f t="shared" si="4"/>
        <v>19</v>
      </c>
      <c r="N10" s="60">
        <f>VLOOKUP($A10,'Return Data'!$B$7:$R$2292,17,0)</f>
        <v>3.7324000000000002</v>
      </c>
      <c r="O10" s="61">
        <f t="shared" si="5"/>
        <v>15</v>
      </c>
      <c r="P10" s="60">
        <f>VLOOKUP($A10,'Return Data'!$B$7:$R$2292,14,0)</f>
        <v>6.6337999999999999</v>
      </c>
      <c r="Q10" s="61">
        <f t="shared" ref="Q10:Q31" si="7">RANK(P10,P$8:P$33,0)</f>
        <v>7</v>
      </c>
      <c r="R10" s="60">
        <f>VLOOKUP($A10,'Return Data'!$B$7:$R$2292,16,0)</f>
        <v>8.6217000000000006</v>
      </c>
      <c r="S10" s="62">
        <f t="shared" si="6"/>
        <v>4</v>
      </c>
    </row>
    <row r="11" spans="1:19" x14ac:dyDescent="0.3">
      <c r="A11" s="77" t="s">
        <v>1965</v>
      </c>
      <c r="B11" s="59">
        <f>VLOOKUP($A11,'Return Data'!$B$7:$R$2292,3,0)</f>
        <v>44827</v>
      </c>
      <c r="C11" s="60">
        <f>VLOOKUP($A11,'Return Data'!$B$7:$R$2292,4,0)</f>
        <v>40.416200000000003</v>
      </c>
      <c r="D11" s="60">
        <f>VLOOKUP($A11,'Return Data'!$B$7:$R$2292,9,0)</f>
        <v>3.0053999999999998</v>
      </c>
      <c r="E11" s="61">
        <f t="shared" si="0"/>
        <v>6</v>
      </c>
      <c r="F11" s="60">
        <f>VLOOKUP($A11,'Return Data'!$B$7:$R$2292,10,0)</f>
        <v>9.2383000000000006</v>
      </c>
      <c r="G11" s="61">
        <f t="shared" si="1"/>
        <v>6</v>
      </c>
      <c r="H11" s="60">
        <f>VLOOKUP($A11,'Return Data'!$B$7:$R$2292,11,0)</f>
        <v>2.7911999999999999</v>
      </c>
      <c r="I11" s="61">
        <f t="shared" si="2"/>
        <v>9</v>
      </c>
      <c r="J11" s="60">
        <f>VLOOKUP($A11,'Return Data'!$B$7:$R$2292,12,0)</f>
        <v>2.9956999999999998</v>
      </c>
      <c r="K11" s="61">
        <f t="shared" si="3"/>
        <v>8</v>
      </c>
      <c r="L11" s="60">
        <f>VLOOKUP($A11,'Return Data'!$B$7:$R$2292,13,0)</f>
        <v>2.7469000000000001</v>
      </c>
      <c r="M11" s="61">
        <f t="shared" si="4"/>
        <v>8</v>
      </c>
      <c r="N11" s="60">
        <f>VLOOKUP($A11,'Return Data'!$B$7:$R$2292,17,0)</f>
        <v>3.7656999999999998</v>
      </c>
      <c r="O11" s="61">
        <f t="shared" si="5"/>
        <v>13</v>
      </c>
      <c r="P11" s="60">
        <f>VLOOKUP($A11,'Return Data'!$B$7:$R$2292,14,0)</f>
        <v>5.7423000000000002</v>
      </c>
      <c r="Q11" s="61">
        <f t="shared" si="7"/>
        <v>14</v>
      </c>
      <c r="R11" s="60">
        <f>VLOOKUP($A11,'Return Data'!$B$7:$R$2292,16,0)</f>
        <v>7.9557000000000002</v>
      </c>
      <c r="S11" s="62">
        <f t="shared" si="6"/>
        <v>11</v>
      </c>
    </row>
    <row r="12" spans="1:19" x14ac:dyDescent="0.3">
      <c r="A12" s="77" t="s">
        <v>58</v>
      </c>
      <c r="B12" s="59">
        <f>VLOOKUP($A12,'Return Data'!$B$7:$R$2292,3,0)</f>
        <v>44827</v>
      </c>
      <c r="C12" s="60">
        <f>VLOOKUP($A12,'Return Data'!$B$7:$R$2292,4,0)</f>
        <v>26.1281</v>
      </c>
      <c r="D12" s="60">
        <f>VLOOKUP($A12,'Return Data'!$B$7:$R$2292,9,0)</f>
        <v>-5.4364999999999997</v>
      </c>
      <c r="E12" s="61">
        <f t="shared" si="0"/>
        <v>23</v>
      </c>
      <c r="F12" s="60">
        <f>VLOOKUP($A12,'Return Data'!$B$7:$R$2292,10,0)</f>
        <v>4.6036000000000001</v>
      </c>
      <c r="G12" s="61">
        <f t="shared" si="1"/>
        <v>19</v>
      </c>
      <c r="H12" s="60">
        <f>VLOOKUP($A12,'Return Data'!$B$7:$R$2292,11,0)</f>
        <v>1.5093000000000001</v>
      </c>
      <c r="I12" s="61">
        <f t="shared" si="2"/>
        <v>14</v>
      </c>
      <c r="J12" s="60">
        <f>VLOOKUP($A12,'Return Data'!$B$7:$R$2292,12,0)</f>
        <v>1.6345000000000001</v>
      </c>
      <c r="K12" s="61">
        <f t="shared" si="3"/>
        <v>14</v>
      </c>
      <c r="L12" s="60">
        <f>VLOOKUP($A12,'Return Data'!$B$7:$R$2292,13,0)</f>
        <v>1.6231</v>
      </c>
      <c r="M12" s="61">
        <f t="shared" si="4"/>
        <v>15</v>
      </c>
      <c r="N12" s="60">
        <f>VLOOKUP($A12,'Return Data'!$B$7:$R$2292,17,0)</f>
        <v>2.9140000000000001</v>
      </c>
      <c r="O12" s="61">
        <f t="shared" si="5"/>
        <v>19</v>
      </c>
      <c r="P12" s="60">
        <f>VLOOKUP($A12,'Return Data'!$B$7:$R$2292,14,0)</f>
        <v>5.0868000000000002</v>
      </c>
      <c r="Q12" s="61">
        <f t="shared" si="7"/>
        <v>20</v>
      </c>
      <c r="R12" s="60">
        <f>VLOOKUP($A12,'Return Data'!$B$7:$R$2292,16,0)</f>
        <v>7.8133999999999997</v>
      </c>
      <c r="S12" s="62">
        <f t="shared" si="6"/>
        <v>12</v>
      </c>
    </row>
    <row r="13" spans="1:19" x14ac:dyDescent="0.3">
      <c r="A13" s="77" t="s">
        <v>59</v>
      </c>
      <c r="B13" s="59">
        <f>VLOOKUP($A13,'Return Data'!$B$7:$R$2292,3,0)</f>
        <v>44827</v>
      </c>
      <c r="C13" s="60">
        <f>VLOOKUP($A13,'Return Data'!$B$7:$R$2292,4,0)</f>
        <v>2826.9634000000001</v>
      </c>
      <c r="D13" s="60">
        <f>VLOOKUP($A13,'Return Data'!$B$7:$R$2292,9,0)</f>
        <v>-1.8140000000000001</v>
      </c>
      <c r="E13" s="61">
        <f t="shared" si="0"/>
        <v>18</v>
      </c>
      <c r="F13" s="60">
        <f>VLOOKUP($A13,'Return Data'!$B$7:$R$2292,10,0)</f>
        <v>2.8915000000000002</v>
      </c>
      <c r="G13" s="61">
        <f t="shared" si="1"/>
        <v>22</v>
      </c>
      <c r="H13" s="60">
        <f>VLOOKUP($A13,'Return Data'!$B$7:$R$2292,11,0)</f>
        <v>0.56840000000000002</v>
      </c>
      <c r="I13" s="61">
        <f t="shared" si="2"/>
        <v>18</v>
      </c>
      <c r="J13" s="60">
        <f>VLOOKUP($A13,'Return Data'!$B$7:$R$2292,12,0)</f>
        <v>0.93410000000000004</v>
      </c>
      <c r="K13" s="61">
        <f t="shared" si="3"/>
        <v>18</v>
      </c>
      <c r="L13" s="60">
        <f>VLOOKUP($A13,'Return Data'!$B$7:$R$2292,13,0)</f>
        <v>0.94110000000000005</v>
      </c>
      <c r="M13" s="61">
        <f t="shared" si="4"/>
        <v>18</v>
      </c>
      <c r="N13" s="60">
        <f>VLOOKUP($A13,'Return Data'!$B$7:$R$2292,17,0)</f>
        <v>3.3262999999999998</v>
      </c>
      <c r="O13" s="61">
        <f t="shared" si="5"/>
        <v>17</v>
      </c>
      <c r="P13" s="60">
        <f>VLOOKUP($A13,'Return Data'!$B$7:$R$2292,14,0)</f>
        <v>6.2812000000000001</v>
      </c>
      <c r="Q13" s="61">
        <f t="shared" si="7"/>
        <v>10</v>
      </c>
      <c r="R13" s="60">
        <f>VLOOKUP($A13,'Return Data'!$B$7:$R$2292,16,0)</f>
        <v>8.0213999999999999</v>
      </c>
      <c r="S13" s="62">
        <f t="shared" si="6"/>
        <v>10</v>
      </c>
    </row>
    <row r="14" spans="1:19" x14ac:dyDescent="0.3">
      <c r="A14" s="77" t="s">
        <v>61</v>
      </c>
      <c r="B14" s="59">
        <f>VLOOKUP($A14,'Return Data'!$B$7:$R$2292,3,0)</f>
        <v>0</v>
      </c>
      <c r="C14" s="60">
        <f>VLOOKUP($A14,'Return Data'!$B$7:$R$2292,4,0)</f>
        <v>0</v>
      </c>
      <c r="D14" s="60">
        <f>VLOOKUP($A14,'Return Data'!$B$7:$R$2292,9,0)</f>
        <v>0</v>
      </c>
      <c r="E14" s="61">
        <f t="shared" si="0"/>
        <v>15</v>
      </c>
      <c r="F14" s="60">
        <f>VLOOKUP($A14,'Return Data'!$B$7:$R$2292,10,0)</f>
        <v>0</v>
      </c>
      <c r="G14" s="61">
        <f t="shared" si="1"/>
        <v>25</v>
      </c>
      <c r="H14" s="60">
        <f>VLOOKUP($A14,'Return Data'!$B$7:$R$2292,11,0)</f>
        <v>0</v>
      </c>
      <c r="I14" s="61">
        <f t="shared" si="2"/>
        <v>20</v>
      </c>
      <c r="J14" s="60">
        <f>VLOOKUP($A14,'Return Data'!$B$7:$R$2292,12,0)</f>
        <v>0</v>
      </c>
      <c r="K14" s="61">
        <f t="shared" si="3"/>
        <v>21</v>
      </c>
      <c r="L14" s="60">
        <f>VLOOKUP($A14,'Return Data'!$B$7:$R$2292,13,0)</f>
        <v>0</v>
      </c>
      <c r="M14" s="61">
        <f t="shared" si="4"/>
        <v>23</v>
      </c>
      <c r="N14" s="60">
        <f>VLOOKUP($A14,'Return Data'!$B$7:$R$2292,17,0)</f>
        <v>0</v>
      </c>
      <c r="O14" s="61">
        <f t="shared" si="5"/>
        <v>24</v>
      </c>
      <c r="P14" s="60">
        <f>VLOOKUP($A14,'Return Data'!$B$7:$R$2292,14,0)</f>
        <v>0</v>
      </c>
      <c r="Q14" s="61">
        <f t="shared" si="7"/>
        <v>24</v>
      </c>
      <c r="R14" s="60">
        <f>VLOOKUP($A14,'Return Data'!$B$7:$R$2292,16,0)</f>
        <v>0</v>
      </c>
      <c r="S14" s="62">
        <f t="shared" si="6"/>
        <v>24</v>
      </c>
    </row>
    <row r="15" spans="1:19" x14ac:dyDescent="0.3">
      <c r="A15" s="77" t="s">
        <v>62</v>
      </c>
      <c r="B15" s="59">
        <f>VLOOKUP($A15,'Return Data'!$B$7:$R$2292,3,0)</f>
        <v>44827</v>
      </c>
      <c r="C15" s="60">
        <f>VLOOKUP($A15,'Return Data'!$B$7:$R$2292,4,0)</f>
        <v>78.907700000000006</v>
      </c>
      <c r="D15" s="60">
        <f>VLOOKUP($A15,'Return Data'!$B$7:$R$2292,9,0)</f>
        <v>1.5508999999999999</v>
      </c>
      <c r="E15" s="61">
        <f t="shared" si="0"/>
        <v>9</v>
      </c>
      <c r="F15" s="60">
        <f>VLOOKUP($A15,'Return Data'!$B$7:$R$2292,10,0)</f>
        <v>6.8147000000000002</v>
      </c>
      <c r="G15" s="61">
        <f t="shared" si="1"/>
        <v>10</v>
      </c>
      <c r="H15" s="60">
        <f>VLOOKUP($A15,'Return Data'!$B$7:$R$2292,11,0)</f>
        <v>2.0554000000000001</v>
      </c>
      <c r="I15" s="61">
        <f t="shared" si="2"/>
        <v>11</v>
      </c>
      <c r="J15" s="60">
        <f>VLOOKUP($A15,'Return Data'!$B$7:$R$2292,12,0)</f>
        <v>1.2456</v>
      </c>
      <c r="K15" s="61">
        <f t="shared" si="3"/>
        <v>15</v>
      </c>
      <c r="L15" s="60">
        <f>VLOOKUP($A15,'Return Data'!$B$7:$R$2292,13,0)</f>
        <v>1.0654999999999999</v>
      </c>
      <c r="M15" s="61">
        <f t="shared" si="4"/>
        <v>17</v>
      </c>
      <c r="N15" s="60">
        <f>VLOOKUP($A15,'Return Data'!$B$7:$R$2292,17,0)</f>
        <v>5.8409000000000004</v>
      </c>
      <c r="O15" s="61">
        <f t="shared" si="5"/>
        <v>4</v>
      </c>
      <c r="P15" s="60">
        <f>VLOOKUP($A15,'Return Data'!$B$7:$R$2292,14,0)</f>
        <v>7.1018999999999997</v>
      </c>
      <c r="Q15" s="61">
        <f t="shared" si="7"/>
        <v>4</v>
      </c>
      <c r="R15" s="60">
        <f>VLOOKUP($A15,'Return Data'!$B$7:$R$2292,16,0)</f>
        <v>7.6611000000000002</v>
      </c>
      <c r="S15" s="62">
        <f t="shared" si="6"/>
        <v>15</v>
      </c>
    </row>
    <row r="16" spans="1:19" x14ac:dyDescent="0.3">
      <c r="A16" s="77" t="s">
        <v>63</v>
      </c>
      <c r="B16" s="59">
        <f>VLOOKUP($A16,'Return Data'!$B$7:$R$2292,3,0)</f>
        <v>44827</v>
      </c>
      <c r="C16" s="60">
        <f>VLOOKUP($A16,'Return Data'!$B$7:$R$2292,4,0)</f>
        <v>30.921299999999999</v>
      </c>
      <c r="D16" s="60">
        <f>VLOOKUP($A16,'Return Data'!$B$7:$R$2292,9,0)</f>
        <v>-5.2918000000000003</v>
      </c>
      <c r="E16" s="61">
        <f t="shared" si="0"/>
        <v>22</v>
      </c>
      <c r="F16" s="60">
        <f>VLOOKUP($A16,'Return Data'!$B$7:$R$2292,10,0)</f>
        <v>4.9389000000000003</v>
      </c>
      <c r="G16" s="61">
        <f t="shared" si="1"/>
        <v>17</v>
      </c>
      <c r="H16" s="60">
        <f>VLOOKUP($A16,'Return Data'!$B$7:$R$2292,11,0)</f>
        <v>-0.43020000000000003</v>
      </c>
      <c r="I16" s="61">
        <f t="shared" si="2"/>
        <v>22</v>
      </c>
      <c r="J16" s="60">
        <f>VLOOKUP($A16,'Return Data'!$B$7:$R$2292,12,0)</f>
        <v>0.19800000000000001</v>
      </c>
      <c r="K16" s="61">
        <f t="shared" si="3"/>
        <v>20</v>
      </c>
      <c r="L16" s="60">
        <f>VLOOKUP($A16,'Return Data'!$B$7:$R$2292,13,0)</f>
        <v>0.1396</v>
      </c>
      <c r="M16" s="61">
        <f t="shared" si="4"/>
        <v>22</v>
      </c>
      <c r="N16" s="60">
        <f>VLOOKUP($A16,'Return Data'!$B$7:$R$2292,17,0)</f>
        <v>2.6518999999999999</v>
      </c>
      <c r="O16" s="61">
        <f t="shared" si="5"/>
        <v>21</v>
      </c>
      <c r="P16" s="60">
        <f>VLOOKUP($A16,'Return Data'!$B$7:$R$2292,14,0)</f>
        <v>4.5989000000000004</v>
      </c>
      <c r="Q16" s="61">
        <f t="shared" si="7"/>
        <v>22</v>
      </c>
      <c r="R16" s="60">
        <f>VLOOKUP($A16,'Return Data'!$B$7:$R$2292,16,0)</f>
        <v>6.9535</v>
      </c>
      <c r="S16" s="62">
        <f t="shared" si="6"/>
        <v>19</v>
      </c>
    </row>
    <row r="17" spans="1:19" x14ac:dyDescent="0.3">
      <c r="A17" s="77" t="s">
        <v>64</v>
      </c>
      <c r="B17" s="59">
        <f>VLOOKUP($A17,'Return Data'!$B$7:$R$2292,3,0)</f>
        <v>44827</v>
      </c>
      <c r="C17" s="60">
        <f>VLOOKUP($A17,'Return Data'!$B$7:$R$2292,4,0)</f>
        <v>31.5489</v>
      </c>
      <c r="D17" s="60">
        <f>VLOOKUP($A17,'Return Data'!$B$7:$R$2292,9,0)</f>
        <v>6.7939999999999996</v>
      </c>
      <c r="E17" s="61">
        <f t="shared" si="0"/>
        <v>2</v>
      </c>
      <c r="F17" s="60">
        <f>VLOOKUP($A17,'Return Data'!$B$7:$R$2292,10,0)</f>
        <v>11.8942</v>
      </c>
      <c r="G17" s="61">
        <f t="shared" si="1"/>
        <v>2</v>
      </c>
      <c r="H17" s="60">
        <f>VLOOKUP($A17,'Return Data'!$B$7:$R$2292,11,0)</f>
        <v>5.4301000000000004</v>
      </c>
      <c r="I17" s="61">
        <f t="shared" si="2"/>
        <v>4</v>
      </c>
      <c r="J17" s="60">
        <f>VLOOKUP($A17,'Return Data'!$B$7:$R$2292,12,0)</f>
        <v>4.3853999999999997</v>
      </c>
      <c r="K17" s="61">
        <f t="shared" si="3"/>
        <v>4</v>
      </c>
      <c r="L17" s="60">
        <f>VLOOKUP($A17,'Return Data'!$B$7:$R$2292,13,0)</f>
        <v>3.8363</v>
      </c>
      <c r="M17" s="61">
        <f t="shared" si="4"/>
        <v>4</v>
      </c>
      <c r="N17" s="60">
        <f>VLOOKUP($A17,'Return Data'!$B$7:$R$2292,17,0)</f>
        <v>5.7046999999999999</v>
      </c>
      <c r="O17" s="61">
        <f t="shared" si="5"/>
        <v>5</v>
      </c>
      <c r="P17" s="60">
        <f>VLOOKUP($A17,'Return Data'!$B$7:$R$2292,14,0)</f>
        <v>7.9985999999999997</v>
      </c>
      <c r="Q17" s="61">
        <f t="shared" si="7"/>
        <v>2</v>
      </c>
      <c r="R17" s="60">
        <f>VLOOKUP($A17,'Return Data'!$B$7:$R$2292,16,0)</f>
        <v>9.9590999999999994</v>
      </c>
      <c r="S17" s="62">
        <f t="shared" si="6"/>
        <v>1</v>
      </c>
    </row>
    <row r="18" spans="1:19" x14ac:dyDescent="0.3">
      <c r="A18" s="77" t="s">
        <v>65</v>
      </c>
      <c r="B18" s="59">
        <f>VLOOKUP($A18,'Return Data'!$B$7:$R$2292,3,0)</f>
        <v>44827</v>
      </c>
      <c r="C18" s="60">
        <f>VLOOKUP($A18,'Return Data'!$B$7:$R$2292,4,0)</f>
        <v>19.535</v>
      </c>
      <c r="D18" s="60">
        <f>VLOOKUP($A18,'Return Data'!$B$7:$R$2292,9,0)</f>
        <v>-2.2978999999999998</v>
      </c>
      <c r="E18" s="61">
        <f t="shared" si="0"/>
        <v>19</v>
      </c>
      <c r="F18" s="60">
        <f>VLOOKUP($A18,'Return Data'!$B$7:$R$2292,10,0)</f>
        <v>7.1916000000000002</v>
      </c>
      <c r="G18" s="61">
        <f t="shared" si="1"/>
        <v>9</v>
      </c>
      <c r="H18" s="60">
        <f>VLOOKUP($A18,'Return Data'!$B$7:$R$2292,11,0)</f>
        <v>1.5319</v>
      </c>
      <c r="I18" s="61">
        <f t="shared" si="2"/>
        <v>13</v>
      </c>
      <c r="J18" s="60">
        <f>VLOOKUP($A18,'Return Data'!$B$7:$R$2292,12,0)</f>
        <v>1.1022000000000001</v>
      </c>
      <c r="K18" s="61">
        <f t="shared" si="3"/>
        <v>17</v>
      </c>
      <c r="L18" s="60">
        <f>VLOOKUP($A18,'Return Data'!$B$7:$R$2292,13,0)</f>
        <v>2.5632000000000001</v>
      </c>
      <c r="M18" s="61">
        <f t="shared" si="4"/>
        <v>9</v>
      </c>
      <c r="N18" s="60">
        <f>VLOOKUP($A18,'Return Data'!$B$7:$R$2292,17,0)</f>
        <v>4.5845000000000002</v>
      </c>
      <c r="O18" s="61">
        <f t="shared" si="5"/>
        <v>7</v>
      </c>
      <c r="P18" s="60">
        <f>VLOOKUP($A18,'Return Data'!$B$7:$R$2292,14,0)</f>
        <v>6.6449999999999996</v>
      </c>
      <c r="Q18" s="61">
        <f t="shared" si="7"/>
        <v>6</v>
      </c>
      <c r="R18" s="60">
        <f>VLOOKUP($A18,'Return Data'!$B$7:$R$2292,16,0)</f>
        <v>6.2382999999999997</v>
      </c>
      <c r="S18" s="62">
        <f t="shared" si="6"/>
        <v>22</v>
      </c>
    </row>
    <row r="19" spans="1:19" x14ac:dyDescent="0.3">
      <c r="A19" s="77" t="s">
        <v>66</v>
      </c>
      <c r="B19" s="59">
        <f>VLOOKUP($A19,'Return Data'!$B$7:$R$2292,3,0)</f>
        <v>44827</v>
      </c>
      <c r="C19" s="60">
        <f>VLOOKUP($A19,'Return Data'!$B$7:$R$2292,4,0)</f>
        <v>29.946100000000001</v>
      </c>
      <c r="D19" s="60">
        <f>VLOOKUP($A19,'Return Data'!$B$7:$R$2292,9,0)</f>
        <v>-10.4476</v>
      </c>
      <c r="E19" s="61">
        <f t="shared" si="0"/>
        <v>26</v>
      </c>
      <c r="F19" s="60">
        <f>VLOOKUP($A19,'Return Data'!$B$7:$R$2292,10,0)</f>
        <v>3.4761000000000002</v>
      </c>
      <c r="G19" s="61">
        <f t="shared" si="1"/>
        <v>21</v>
      </c>
      <c r="H19" s="60">
        <f>VLOOKUP($A19,'Return Data'!$B$7:$R$2292,11,0)</f>
        <v>-2.5695999999999999</v>
      </c>
      <c r="I19" s="61">
        <f t="shared" si="2"/>
        <v>25</v>
      </c>
      <c r="J19" s="60">
        <f>VLOOKUP($A19,'Return Data'!$B$7:$R$2292,12,0)</f>
        <v>-0.31419999999999998</v>
      </c>
      <c r="K19" s="61">
        <f t="shared" si="3"/>
        <v>24</v>
      </c>
      <c r="L19" s="60">
        <f>VLOOKUP($A19,'Return Data'!$B$7:$R$2292,13,0)</f>
        <v>0.187</v>
      </c>
      <c r="M19" s="61">
        <f t="shared" si="4"/>
        <v>21</v>
      </c>
      <c r="N19" s="60">
        <f>VLOOKUP($A19,'Return Data'!$B$7:$R$2292,17,0)</f>
        <v>2.8466999999999998</v>
      </c>
      <c r="O19" s="61">
        <f t="shared" si="5"/>
        <v>20</v>
      </c>
      <c r="P19" s="60">
        <f>VLOOKUP($A19,'Return Data'!$B$7:$R$2292,14,0)</f>
        <v>6.0053000000000001</v>
      </c>
      <c r="Q19" s="61">
        <f t="shared" si="7"/>
        <v>12</v>
      </c>
      <c r="R19" s="60">
        <f>VLOOKUP($A19,'Return Data'!$B$7:$R$2292,16,0)</f>
        <v>8.4045000000000005</v>
      </c>
      <c r="S19" s="62">
        <f t="shared" si="6"/>
        <v>5</v>
      </c>
    </row>
    <row r="20" spans="1:19" x14ac:dyDescent="0.3">
      <c r="A20" s="77" t="s">
        <v>67</v>
      </c>
      <c r="B20" s="59">
        <f>VLOOKUP($A20,'Return Data'!$B$7:$R$2292,3,0)</f>
        <v>44827</v>
      </c>
      <c r="C20" s="60">
        <f>VLOOKUP($A20,'Return Data'!$B$7:$R$2292,4,0)</f>
        <v>18.9419</v>
      </c>
      <c r="D20" s="60">
        <f>VLOOKUP($A20,'Return Data'!$B$7:$R$2292,9,0)</f>
        <v>-2.673</v>
      </c>
      <c r="E20" s="61">
        <f t="shared" si="0"/>
        <v>20</v>
      </c>
      <c r="F20" s="60">
        <f>VLOOKUP($A20,'Return Data'!$B$7:$R$2292,10,0)</f>
        <v>5.9850000000000003</v>
      </c>
      <c r="G20" s="61">
        <f t="shared" si="1"/>
        <v>12</v>
      </c>
      <c r="H20" s="60">
        <f>VLOOKUP($A20,'Return Data'!$B$7:$R$2292,11,0)</f>
        <v>1.4537</v>
      </c>
      <c r="I20" s="61">
        <f t="shared" si="2"/>
        <v>16</v>
      </c>
      <c r="J20" s="60">
        <f>VLOOKUP($A20,'Return Data'!$B$7:$R$2292,12,0)</f>
        <v>2.8649</v>
      </c>
      <c r="K20" s="61">
        <f t="shared" si="3"/>
        <v>9</v>
      </c>
      <c r="L20" s="60">
        <f>VLOOKUP($A20,'Return Data'!$B$7:$R$2292,13,0)</f>
        <v>3.0072000000000001</v>
      </c>
      <c r="M20" s="61">
        <f t="shared" si="4"/>
        <v>6</v>
      </c>
      <c r="N20" s="60">
        <f>VLOOKUP($A20,'Return Data'!$B$7:$R$2292,17,0)</f>
        <v>5.5641999999999996</v>
      </c>
      <c r="O20" s="61">
        <f t="shared" si="5"/>
        <v>6</v>
      </c>
      <c r="P20" s="60">
        <f>VLOOKUP($A20,'Return Data'!$B$7:$R$2292,14,0)</f>
        <v>6.3654000000000002</v>
      </c>
      <c r="Q20" s="61">
        <f t="shared" si="7"/>
        <v>8</v>
      </c>
      <c r="R20" s="60">
        <f>VLOOKUP($A20,'Return Data'!$B$7:$R$2292,16,0)</f>
        <v>7.1460999999999997</v>
      </c>
      <c r="S20" s="62">
        <f t="shared" si="6"/>
        <v>18</v>
      </c>
    </row>
    <row r="21" spans="1:19" x14ac:dyDescent="0.3">
      <c r="A21" s="77" t="s">
        <v>68</v>
      </c>
      <c r="B21" s="59">
        <f>VLOOKUP($A21,'Return Data'!$B$7:$R$2292,3,0)</f>
        <v>44827</v>
      </c>
      <c r="C21" s="60">
        <f>VLOOKUP($A21,'Return Data'!$B$7:$R$2292,4,0)</f>
        <v>1258.6922999999999</v>
      </c>
      <c r="D21" s="60">
        <f>VLOOKUP($A21,'Return Data'!$B$7:$R$2292,9,0)</f>
        <v>3.0800000000000001E-2</v>
      </c>
      <c r="E21" s="61">
        <f t="shared" si="0"/>
        <v>14</v>
      </c>
      <c r="F21" s="60">
        <f>VLOOKUP($A21,'Return Data'!$B$7:$R$2292,10,0)</f>
        <v>4.7896999999999998</v>
      </c>
      <c r="G21" s="61">
        <f t="shared" si="1"/>
        <v>18</v>
      </c>
      <c r="H21" s="60">
        <f>VLOOKUP($A21,'Return Data'!$B$7:$R$2292,11,0)</f>
        <v>1.3242</v>
      </c>
      <c r="I21" s="61">
        <f t="shared" si="2"/>
        <v>17</v>
      </c>
      <c r="J21" s="60">
        <f>VLOOKUP($A21,'Return Data'!$B$7:$R$2292,12,0)</f>
        <v>1.9365000000000001</v>
      </c>
      <c r="K21" s="61">
        <f t="shared" si="3"/>
        <v>12</v>
      </c>
      <c r="L21" s="60">
        <f>VLOOKUP($A21,'Return Data'!$B$7:$R$2292,13,0)</f>
        <v>1.9910000000000001</v>
      </c>
      <c r="M21" s="61">
        <f t="shared" si="4"/>
        <v>13</v>
      </c>
      <c r="N21" s="60">
        <f>VLOOKUP($A21,'Return Data'!$B$7:$R$2292,17,0)</f>
        <v>4.4222000000000001</v>
      </c>
      <c r="O21" s="61">
        <f t="shared" si="5"/>
        <v>8</v>
      </c>
      <c r="P21" s="60">
        <f>VLOOKUP($A21,'Return Data'!$B$7:$R$2292,14,0)</f>
        <v>5.1658999999999997</v>
      </c>
      <c r="Q21" s="61">
        <f t="shared" si="7"/>
        <v>19</v>
      </c>
      <c r="R21" s="60">
        <f>VLOOKUP($A21,'Return Data'!$B$7:$R$2292,16,0)</f>
        <v>6.2323000000000004</v>
      </c>
      <c r="S21" s="62">
        <f t="shared" si="6"/>
        <v>23</v>
      </c>
    </row>
    <row r="22" spans="1:19" x14ac:dyDescent="0.3">
      <c r="A22" s="77" t="s">
        <v>1994</v>
      </c>
      <c r="B22" s="59">
        <f>VLOOKUP($A22,'Return Data'!$B$7:$R$2292,3,0)</f>
        <v>44827</v>
      </c>
      <c r="C22" s="60">
        <f>VLOOKUP($A22,'Return Data'!$B$7:$R$2292,4,0)</f>
        <v>35.840899999999998</v>
      </c>
      <c r="D22" s="60">
        <f>VLOOKUP($A22,'Return Data'!$B$7:$R$2292,9,0)</f>
        <v>1.8722000000000001</v>
      </c>
      <c r="E22" s="61">
        <f t="shared" si="0"/>
        <v>7</v>
      </c>
      <c r="F22" s="60">
        <f>VLOOKUP($A22,'Return Data'!$B$7:$R$2292,10,0)</f>
        <v>4.4291</v>
      </c>
      <c r="G22" s="61">
        <f t="shared" si="1"/>
        <v>20</v>
      </c>
      <c r="H22" s="60">
        <f>VLOOKUP($A22,'Return Data'!$B$7:$R$2292,11,0)</f>
        <v>3.3831000000000002</v>
      </c>
      <c r="I22" s="61">
        <f t="shared" si="2"/>
        <v>8</v>
      </c>
      <c r="J22" s="60">
        <f>VLOOKUP($A22,'Return Data'!$B$7:$R$2292,12,0)</f>
        <v>3.3416999999999999</v>
      </c>
      <c r="K22" s="61">
        <f t="shared" si="3"/>
        <v>6</v>
      </c>
      <c r="L22" s="60">
        <f>VLOOKUP($A22,'Return Data'!$B$7:$R$2292,13,0)</f>
        <v>3.1368999999999998</v>
      </c>
      <c r="M22" s="61">
        <f t="shared" si="4"/>
        <v>5</v>
      </c>
      <c r="N22" s="60">
        <f>VLOOKUP($A22,'Return Data'!$B$7:$R$2292,17,0)</f>
        <v>4.1504000000000003</v>
      </c>
      <c r="O22" s="61">
        <f t="shared" si="5"/>
        <v>10</v>
      </c>
      <c r="P22" s="60">
        <f>VLOOKUP($A22,'Return Data'!$B$7:$R$2292,14,0)</f>
        <v>5.2530999999999999</v>
      </c>
      <c r="Q22" s="61">
        <f t="shared" si="7"/>
        <v>18</v>
      </c>
      <c r="R22" s="60">
        <f>VLOOKUP($A22,'Return Data'!$B$7:$R$2292,16,0)</f>
        <v>7.5571000000000002</v>
      </c>
      <c r="S22" s="62">
        <f t="shared" si="6"/>
        <v>17</v>
      </c>
    </row>
    <row r="23" spans="1:19" x14ac:dyDescent="0.3">
      <c r="A23" s="77" t="s">
        <v>70</v>
      </c>
      <c r="B23" s="59">
        <f>VLOOKUP($A23,'Return Data'!$B$7:$R$2292,3,0)</f>
        <v>44827</v>
      </c>
      <c r="C23" s="60">
        <f>VLOOKUP($A23,'Return Data'!$B$7:$R$2292,4,0)</f>
        <v>32.361199999999997</v>
      </c>
      <c r="D23" s="60">
        <f>VLOOKUP($A23,'Return Data'!$B$7:$R$2292,9,0)</f>
        <v>-1.3010999999999999</v>
      </c>
      <c r="E23" s="61">
        <f t="shared" si="0"/>
        <v>17</v>
      </c>
      <c r="F23" s="60">
        <f>VLOOKUP($A23,'Return Data'!$B$7:$R$2292,10,0)</f>
        <v>8.6869999999999994</v>
      </c>
      <c r="G23" s="61">
        <f t="shared" si="1"/>
        <v>7</v>
      </c>
      <c r="H23" s="60">
        <f>VLOOKUP($A23,'Return Data'!$B$7:$R$2292,11,0)</f>
        <v>1.4753000000000001</v>
      </c>
      <c r="I23" s="61">
        <f t="shared" si="2"/>
        <v>15</v>
      </c>
      <c r="J23" s="60">
        <f>VLOOKUP($A23,'Return Data'!$B$7:$R$2292,12,0)</f>
        <v>1.7799</v>
      </c>
      <c r="K23" s="61">
        <f t="shared" si="3"/>
        <v>13</v>
      </c>
      <c r="L23" s="60">
        <f>VLOOKUP($A23,'Return Data'!$B$7:$R$2292,13,0)</f>
        <v>1.9318</v>
      </c>
      <c r="M23" s="61">
        <f t="shared" si="4"/>
        <v>14</v>
      </c>
      <c r="N23" s="60">
        <f>VLOOKUP($A23,'Return Data'!$B$7:$R$2292,17,0)</f>
        <v>4.3329000000000004</v>
      </c>
      <c r="O23" s="61">
        <f t="shared" si="5"/>
        <v>9</v>
      </c>
      <c r="P23" s="60">
        <f>VLOOKUP($A23,'Return Data'!$B$7:$R$2292,14,0)</f>
        <v>6.6978999999999997</v>
      </c>
      <c r="Q23" s="61">
        <f t="shared" si="7"/>
        <v>5</v>
      </c>
      <c r="R23" s="60">
        <f>VLOOKUP($A23,'Return Data'!$B$7:$R$2292,16,0)</f>
        <v>8.8374000000000006</v>
      </c>
      <c r="S23" s="62">
        <f t="shared" si="6"/>
        <v>2</v>
      </c>
    </row>
    <row r="24" spans="1:19" x14ac:dyDescent="0.3">
      <c r="A24" s="77" t="s">
        <v>71</v>
      </c>
      <c r="B24" s="59">
        <f>VLOOKUP($A24,'Return Data'!$B$7:$R$2292,3,0)</f>
        <v>44827</v>
      </c>
      <c r="C24" s="60">
        <f>VLOOKUP($A24,'Return Data'!$B$7:$R$2292,4,0)</f>
        <v>25.804400000000001</v>
      </c>
      <c r="D24" s="60">
        <f>VLOOKUP($A24,'Return Data'!$B$7:$R$2292,9,0)</f>
        <v>0.68030000000000002</v>
      </c>
      <c r="E24" s="61">
        <f t="shared" si="0"/>
        <v>10</v>
      </c>
      <c r="F24" s="60">
        <f>VLOOKUP($A24,'Return Data'!$B$7:$R$2292,10,0)</f>
        <v>5.2736000000000001</v>
      </c>
      <c r="G24" s="61">
        <f t="shared" si="1"/>
        <v>15</v>
      </c>
      <c r="H24" s="60">
        <f>VLOOKUP($A24,'Return Data'!$B$7:$R$2292,11,0)</f>
        <v>3.4722</v>
      </c>
      <c r="I24" s="61">
        <f t="shared" si="2"/>
        <v>7</v>
      </c>
      <c r="J24" s="60">
        <f>VLOOKUP($A24,'Return Data'!$B$7:$R$2292,12,0)</f>
        <v>2.5173999999999999</v>
      </c>
      <c r="K24" s="61">
        <f t="shared" si="3"/>
        <v>11</v>
      </c>
      <c r="L24" s="60">
        <f>VLOOKUP($A24,'Return Data'!$B$7:$R$2292,13,0)</f>
        <v>2.0053999999999998</v>
      </c>
      <c r="M24" s="61">
        <f t="shared" si="4"/>
        <v>12</v>
      </c>
      <c r="N24" s="60">
        <f>VLOOKUP($A24,'Return Data'!$B$7:$R$2292,17,0)</f>
        <v>3.2989999999999999</v>
      </c>
      <c r="O24" s="61">
        <f t="shared" si="5"/>
        <v>18</v>
      </c>
      <c r="P24" s="60">
        <f>VLOOKUP($A24,'Return Data'!$B$7:$R$2292,14,0)</f>
        <v>5.6740000000000004</v>
      </c>
      <c r="Q24" s="61">
        <f t="shared" si="7"/>
        <v>16</v>
      </c>
      <c r="R24" s="60">
        <f>VLOOKUP($A24,'Return Data'!$B$7:$R$2292,16,0)</f>
        <v>8.1232000000000006</v>
      </c>
      <c r="S24" s="62">
        <f t="shared" si="6"/>
        <v>9</v>
      </c>
    </row>
    <row r="25" spans="1:19" x14ac:dyDescent="0.3">
      <c r="A25" s="77" t="s">
        <v>72</v>
      </c>
      <c r="B25" s="59">
        <f>VLOOKUP($A25,'Return Data'!$B$7:$R$2292,3,0)</f>
        <v>44827</v>
      </c>
      <c r="C25" s="60">
        <f>VLOOKUP($A25,'Return Data'!$B$7:$R$2292,4,0)</f>
        <v>14.2921</v>
      </c>
      <c r="D25" s="60">
        <f>VLOOKUP($A25,'Return Data'!$B$7:$R$2292,9,0)</f>
        <v>-9.5686</v>
      </c>
      <c r="E25" s="61">
        <f t="shared" si="0"/>
        <v>25</v>
      </c>
      <c r="F25" s="60">
        <f>VLOOKUP($A25,'Return Data'!$B$7:$R$2292,10,0)</f>
        <v>6.4230999999999998</v>
      </c>
      <c r="G25" s="61">
        <f t="shared" si="1"/>
        <v>11</v>
      </c>
      <c r="H25" s="60">
        <f>VLOOKUP($A25,'Return Data'!$B$7:$R$2292,11,0)</f>
        <v>-1.47</v>
      </c>
      <c r="I25" s="61">
        <f t="shared" si="2"/>
        <v>24</v>
      </c>
      <c r="J25" s="60">
        <f>VLOOKUP($A25,'Return Data'!$B$7:$R$2292,12,0)</f>
        <v>-0.1229</v>
      </c>
      <c r="K25" s="61">
        <f t="shared" si="3"/>
        <v>23</v>
      </c>
      <c r="L25" s="60">
        <f>VLOOKUP($A25,'Return Data'!$B$7:$R$2292,13,0)</f>
        <v>0.48159999999999997</v>
      </c>
      <c r="M25" s="61">
        <f t="shared" si="4"/>
        <v>20</v>
      </c>
      <c r="N25" s="60">
        <f>VLOOKUP($A25,'Return Data'!$B$7:$R$2292,17,0)</f>
        <v>2.5815999999999999</v>
      </c>
      <c r="O25" s="61">
        <f t="shared" si="5"/>
        <v>22</v>
      </c>
      <c r="P25" s="60">
        <f>VLOOKUP($A25,'Return Data'!$B$7:$R$2292,14,0)</f>
        <v>5.4028</v>
      </c>
      <c r="Q25" s="61">
        <f t="shared" si="7"/>
        <v>17</v>
      </c>
      <c r="R25" s="60">
        <f>VLOOKUP($A25,'Return Data'!$B$7:$R$2292,16,0)</f>
        <v>6.7034000000000002</v>
      </c>
      <c r="S25" s="62">
        <f t="shared" si="6"/>
        <v>20</v>
      </c>
    </row>
    <row r="26" spans="1:19" x14ac:dyDescent="0.3">
      <c r="A26" s="77" t="s">
        <v>73</v>
      </c>
      <c r="B26" s="59">
        <f>VLOOKUP($A26,'Return Data'!$B$7:$R$2292,3,0)</f>
        <v>44827</v>
      </c>
      <c r="C26" s="60">
        <f>VLOOKUP($A26,'Return Data'!$B$7:$R$2292,4,0)</f>
        <v>31.885899999999999</v>
      </c>
      <c r="D26" s="60">
        <f>VLOOKUP($A26,'Return Data'!$B$7:$R$2292,9,0)</f>
        <v>1.6529</v>
      </c>
      <c r="E26" s="61">
        <f t="shared" si="0"/>
        <v>8</v>
      </c>
      <c r="F26" s="60">
        <f>VLOOKUP($A26,'Return Data'!$B$7:$R$2292,10,0)</f>
        <v>10.659700000000001</v>
      </c>
      <c r="G26" s="61">
        <f t="shared" si="1"/>
        <v>3</v>
      </c>
      <c r="H26" s="60">
        <f>VLOOKUP($A26,'Return Data'!$B$7:$R$2292,11,0)</f>
        <v>1.7232000000000001</v>
      </c>
      <c r="I26" s="61">
        <f t="shared" si="2"/>
        <v>12</v>
      </c>
      <c r="J26" s="60">
        <f>VLOOKUP($A26,'Return Data'!$B$7:$R$2292,12,0)</f>
        <v>1.1295999999999999</v>
      </c>
      <c r="K26" s="61">
        <f t="shared" si="3"/>
        <v>16</v>
      </c>
      <c r="L26" s="60">
        <f>VLOOKUP($A26,'Return Data'!$B$7:$R$2292,13,0)</f>
        <v>1.2266999999999999</v>
      </c>
      <c r="M26" s="61">
        <f t="shared" si="4"/>
        <v>16</v>
      </c>
      <c r="N26" s="60">
        <f>VLOOKUP($A26,'Return Data'!$B$7:$R$2292,17,0)</f>
        <v>3.6383999999999999</v>
      </c>
      <c r="O26" s="61">
        <f t="shared" si="5"/>
        <v>16</v>
      </c>
      <c r="P26" s="60">
        <f>VLOOKUP($A26,'Return Data'!$B$7:$R$2292,14,0)</f>
        <v>5.6908000000000003</v>
      </c>
      <c r="Q26" s="61">
        <f t="shared" si="7"/>
        <v>15</v>
      </c>
      <c r="R26" s="60">
        <f>VLOOKUP($A26,'Return Data'!$B$7:$R$2292,16,0)</f>
        <v>7.7717999999999998</v>
      </c>
      <c r="S26" s="62">
        <f t="shared" si="6"/>
        <v>13</v>
      </c>
    </row>
    <row r="27" spans="1:19" x14ac:dyDescent="0.3">
      <c r="A27" s="77" t="s">
        <v>74</v>
      </c>
      <c r="B27" s="59">
        <f>VLOOKUP($A27,'Return Data'!$B$7:$R$2292,3,0)</f>
        <v>44827</v>
      </c>
      <c r="C27" s="60">
        <f>VLOOKUP($A27,'Return Data'!$B$7:$R$2292,4,0)</f>
        <v>2375.3105999999998</v>
      </c>
      <c r="D27" s="60">
        <f>VLOOKUP($A27,'Return Data'!$B$7:$R$2292,9,0)</f>
        <v>4.6204999999999998</v>
      </c>
      <c r="E27" s="61">
        <f t="shared" si="0"/>
        <v>4</v>
      </c>
      <c r="F27" s="60">
        <f>VLOOKUP($A27,'Return Data'!$B$7:$R$2292,10,0)</f>
        <v>5.9009</v>
      </c>
      <c r="G27" s="61">
        <f t="shared" si="1"/>
        <v>13</v>
      </c>
      <c r="H27" s="60">
        <f>VLOOKUP($A27,'Return Data'!$B$7:$R$2292,11,0)</f>
        <v>3.8344</v>
      </c>
      <c r="I27" s="61">
        <f t="shared" si="2"/>
        <v>6</v>
      </c>
      <c r="J27" s="60">
        <f>VLOOKUP($A27,'Return Data'!$B$7:$R$2292,12,0)</f>
        <v>3.0251999999999999</v>
      </c>
      <c r="K27" s="61">
        <f t="shared" si="3"/>
        <v>7</v>
      </c>
      <c r="L27" s="60">
        <f>VLOOKUP($A27,'Return Data'!$B$7:$R$2292,13,0)</f>
        <v>2.4581</v>
      </c>
      <c r="M27" s="61">
        <f t="shared" si="4"/>
        <v>10</v>
      </c>
      <c r="N27" s="60">
        <f>VLOOKUP($A27,'Return Data'!$B$7:$R$2292,17,0)</f>
        <v>4.1147</v>
      </c>
      <c r="O27" s="61">
        <f t="shared" si="5"/>
        <v>12</v>
      </c>
      <c r="P27" s="60">
        <f>VLOOKUP($A27,'Return Data'!$B$7:$R$2292,14,0)</f>
        <v>6.0617999999999999</v>
      </c>
      <c r="Q27" s="61">
        <f t="shared" si="7"/>
        <v>11</v>
      </c>
      <c r="R27" s="60">
        <f>VLOOKUP($A27,'Return Data'!$B$7:$R$2292,16,0)</f>
        <v>8.2888000000000002</v>
      </c>
      <c r="S27" s="62">
        <f t="shared" si="6"/>
        <v>6</v>
      </c>
    </row>
    <row r="28" spans="1:19" x14ac:dyDescent="0.3">
      <c r="A28" s="77" t="s">
        <v>77</v>
      </c>
      <c r="B28" s="59">
        <f>VLOOKUP($A28,'Return Data'!$B$7:$R$2292,3,0)</f>
        <v>44827</v>
      </c>
      <c r="C28" s="60">
        <f>VLOOKUP($A28,'Return Data'!$B$7:$R$2292,4,0)</f>
        <v>17.2226</v>
      </c>
      <c r="D28" s="60">
        <f>VLOOKUP($A28,'Return Data'!$B$7:$R$2292,9,0)</f>
        <v>0.37609999999999999</v>
      </c>
      <c r="E28" s="61">
        <f t="shared" si="0"/>
        <v>13</v>
      </c>
      <c r="F28" s="60">
        <f>VLOOKUP($A28,'Return Data'!$B$7:$R$2292,10,0)</f>
        <v>4.9728000000000003</v>
      </c>
      <c r="G28" s="61">
        <f t="shared" si="1"/>
        <v>16</v>
      </c>
      <c r="H28" s="60">
        <f>VLOOKUP($A28,'Return Data'!$B$7:$R$2292,11,0)</f>
        <v>2.6684000000000001</v>
      </c>
      <c r="I28" s="61">
        <f t="shared" si="2"/>
        <v>10</v>
      </c>
      <c r="J28" s="60">
        <f>VLOOKUP($A28,'Return Data'!$B$7:$R$2292,12,0)</f>
        <v>2.6625999999999999</v>
      </c>
      <c r="K28" s="61">
        <f t="shared" si="3"/>
        <v>10</v>
      </c>
      <c r="L28" s="60">
        <f>VLOOKUP($A28,'Return Data'!$B$7:$R$2292,13,0)</f>
        <v>2.2671000000000001</v>
      </c>
      <c r="M28" s="61">
        <f t="shared" si="4"/>
        <v>11</v>
      </c>
      <c r="N28" s="60">
        <f>VLOOKUP($A28,'Return Data'!$B$7:$R$2292,17,0)</f>
        <v>3.7383000000000002</v>
      </c>
      <c r="O28" s="61">
        <f t="shared" si="5"/>
        <v>14</v>
      </c>
      <c r="P28" s="60">
        <f>VLOOKUP($A28,'Return Data'!$B$7:$R$2292,14,0)</f>
        <v>5.9065000000000003</v>
      </c>
      <c r="Q28" s="61">
        <f t="shared" si="7"/>
        <v>13</v>
      </c>
      <c r="R28" s="60">
        <f>VLOOKUP($A28,'Return Data'!$B$7:$R$2292,16,0)</f>
        <v>7.6730999999999998</v>
      </c>
      <c r="S28" s="62">
        <f t="shared" si="6"/>
        <v>14</v>
      </c>
    </row>
    <row r="29" spans="1:19" x14ac:dyDescent="0.3">
      <c r="A29" s="77" t="s">
        <v>78</v>
      </c>
      <c r="B29" s="59">
        <f>VLOOKUP($A29,'Return Data'!$B$7:$R$2292,3,0)</f>
        <v>44827</v>
      </c>
      <c r="C29" s="60">
        <f>VLOOKUP($A29,'Return Data'!$B$7:$R$2292,4,0)</f>
        <v>30.895299999999999</v>
      </c>
      <c r="D29" s="60">
        <f>VLOOKUP($A29,'Return Data'!$B$7:$R$2292,9,0)</f>
        <v>12.902900000000001</v>
      </c>
      <c r="E29" s="61">
        <f t="shared" si="0"/>
        <v>1</v>
      </c>
      <c r="F29" s="60">
        <f>VLOOKUP($A29,'Return Data'!$B$7:$R$2292,10,0)</f>
        <v>7.2386999999999997</v>
      </c>
      <c r="G29" s="61">
        <f t="shared" si="1"/>
        <v>8</v>
      </c>
      <c r="H29" s="60">
        <f>VLOOKUP($A29,'Return Data'!$B$7:$R$2292,11,0)</f>
        <v>4.3502999999999998</v>
      </c>
      <c r="I29" s="61">
        <f t="shared" si="2"/>
        <v>5</v>
      </c>
      <c r="J29" s="60">
        <f>VLOOKUP($A29,'Return Data'!$B$7:$R$2292,12,0)</f>
        <v>3.6160999999999999</v>
      </c>
      <c r="K29" s="61">
        <f t="shared" si="3"/>
        <v>5</v>
      </c>
      <c r="L29" s="60">
        <f>VLOOKUP($A29,'Return Data'!$B$7:$R$2292,13,0)</f>
        <v>2.9365999999999999</v>
      </c>
      <c r="M29" s="61">
        <f t="shared" si="4"/>
        <v>7</v>
      </c>
      <c r="N29" s="60">
        <f>VLOOKUP($A29,'Return Data'!$B$7:$R$2292,17,0)</f>
        <v>4.1247999999999996</v>
      </c>
      <c r="O29" s="61">
        <f t="shared" si="5"/>
        <v>11</v>
      </c>
      <c r="P29" s="60">
        <f>VLOOKUP($A29,'Return Data'!$B$7:$R$2292,14,0)</f>
        <v>6.3501000000000003</v>
      </c>
      <c r="Q29" s="61">
        <f t="shared" si="7"/>
        <v>9</v>
      </c>
      <c r="R29" s="60">
        <f>VLOOKUP($A29,'Return Data'!$B$7:$R$2292,16,0)</f>
        <v>8.1868999999999996</v>
      </c>
      <c r="S29" s="62">
        <f t="shared" si="6"/>
        <v>8</v>
      </c>
    </row>
    <row r="30" spans="1:19" x14ac:dyDescent="0.3">
      <c r="A30" s="77" t="s">
        <v>79</v>
      </c>
      <c r="B30" s="59">
        <f>VLOOKUP($A30,'Return Data'!$B$7:$R$2292,3,0)</f>
        <v>44827</v>
      </c>
      <c r="C30" s="60">
        <f>VLOOKUP($A30,'Return Data'!$B$7:$R$2292,4,0)</f>
        <v>38.236600000000003</v>
      </c>
      <c r="D30" s="60">
        <f>VLOOKUP($A30,'Return Data'!$B$7:$R$2292,9,0)</f>
        <v>5.1898</v>
      </c>
      <c r="E30" s="61">
        <f t="shared" si="0"/>
        <v>3</v>
      </c>
      <c r="F30" s="60">
        <f>VLOOKUP($A30,'Return Data'!$B$7:$R$2292,10,0)</f>
        <v>10.633800000000001</v>
      </c>
      <c r="G30" s="61">
        <f t="shared" si="1"/>
        <v>4</v>
      </c>
      <c r="H30" s="60">
        <f>VLOOKUP($A30,'Return Data'!$B$7:$R$2292,11,0)</f>
        <v>7.7266000000000004</v>
      </c>
      <c r="I30" s="61">
        <f t="shared" si="2"/>
        <v>3</v>
      </c>
      <c r="J30" s="60">
        <f>VLOOKUP($A30,'Return Data'!$B$7:$R$2292,12,0)</f>
        <v>6.6768000000000001</v>
      </c>
      <c r="K30" s="61">
        <f t="shared" si="3"/>
        <v>2</v>
      </c>
      <c r="L30" s="60">
        <f>VLOOKUP($A30,'Return Data'!$B$7:$R$2292,13,0)</f>
        <v>5.6870000000000003</v>
      </c>
      <c r="M30" s="61">
        <f t="shared" si="4"/>
        <v>2</v>
      </c>
      <c r="N30" s="60">
        <f>VLOOKUP($A30,'Return Data'!$B$7:$R$2292,17,0)</f>
        <v>6.2558999999999996</v>
      </c>
      <c r="O30" s="61">
        <f t="shared" si="5"/>
        <v>3</v>
      </c>
      <c r="P30" s="60">
        <f>VLOOKUP($A30,'Return Data'!$B$7:$R$2292,14,0)</f>
        <v>7.3583999999999996</v>
      </c>
      <c r="Q30" s="61">
        <f t="shared" si="7"/>
        <v>3</v>
      </c>
      <c r="R30" s="60">
        <f>VLOOKUP($A30,'Return Data'!$B$7:$R$2292,16,0)</f>
        <v>8.7653999999999996</v>
      </c>
      <c r="S30" s="62">
        <f t="shared" si="6"/>
        <v>3</v>
      </c>
    </row>
    <row r="31" spans="1:19" x14ac:dyDescent="0.3">
      <c r="A31" s="77" t="s">
        <v>80</v>
      </c>
      <c r="B31" s="59">
        <f>VLOOKUP($A31,'Return Data'!$B$7:$R$2292,3,0)</f>
        <v>44827</v>
      </c>
      <c r="C31" s="60">
        <f>VLOOKUP($A31,'Return Data'!$B$7:$R$2292,4,0)</f>
        <v>19.976199999999999</v>
      </c>
      <c r="D31" s="60">
        <f>VLOOKUP($A31,'Return Data'!$B$7:$R$2292,9,0)</f>
        <v>-6.7218999999999998</v>
      </c>
      <c r="E31" s="61">
        <f t="shared" si="0"/>
        <v>24</v>
      </c>
      <c r="F31" s="60">
        <f>VLOOKUP($A31,'Return Data'!$B$7:$R$2292,10,0)</f>
        <v>2.3936999999999999</v>
      </c>
      <c r="G31" s="61">
        <f t="shared" si="1"/>
        <v>23</v>
      </c>
      <c r="H31" s="60">
        <f>VLOOKUP($A31,'Return Data'!$B$7:$R$2292,11,0)</f>
        <v>-1.361</v>
      </c>
      <c r="I31" s="61">
        <f t="shared" si="2"/>
        <v>23</v>
      </c>
      <c r="J31" s="60">
        <f>VLOOKUP($A31,'Return Data'!$B$7:$R$2292,12,0)</f>
        <v>-1.8971</v>
      </c>
      <c r="K31" s="61">
        <f t="shared" si="3"/>
        <v>25</v>
      </c>
      <c r="L31" s="60">
        <f>VLOOKUP($A31,'Return Data'!$B$7:$R$2292,13,0)</f>
        <v>-1.5470999999999999</v>
      </c>
      <c r="M31" s="61">
        <f t="shared" si="4"/>
        <v>25</v>
      </c>
      <c r="N31" s="60">
        <f>VLOOKUP($A31,'Return Data'!$B$7:$R$2292,17,0)</f>
        <v>1.7562</v>
      </c>
      <c r="O31" s="61">
        <f t="shared" si="5"/>
        <v>23</v>
      </c>
      <c r="P31" s="60">
        <f>VLOOKUP($A31,'Return Data'!$B$7:$R$2292,14,0)</f>
        <v>4.5910000000000002</v>
      </c>
      <c r="Q31" s="61">
        <f t="shared" si="7"/>
        <v>23</v>
      </c>
      <c r="R31" s="60">
        <f>VLOOKUP($A31,'Return Data'!$B$7:$R$2292,16,0)</f>
        <v>6.4943</v>
      </c>
      <c r="S31" s="62">
        <f t="shared" si="6"/>
        <v>21</v>
      </c>
    </row>
    <row r="32" spans="1:19" x14ac:dyDescent="0.3">
      <c r="A32" s="77" t="s">
        <v>363</v>
      </c>
      <c r="B32" s="59">
        <f>VLOOKUP($A32,'Return Data'!$B$7:$R$2292,3,0)</f>
        <v>0</v>
      </c>
      <c r="C32" s="60">
        <f>VLOOKUP($A32,'Return Data'!$B$7:$R$2292,4,0)</f>
        <v>0</v>
      </c>
      <c r="D32" s="60">
        <f>VLOOKUP($A32,'Return Data'!$B$7:$R$2292,9,0)</f>
        <v>0</v>
      </c>
      <c r="E32" s="61">
        <f t="shared" si="0"/>
        <v>15</v>
      </c>
      <c r="F32" s="60">
        <f>VLOOKUP($A32,'Return Data'!$B$7:$R$2292,10,0)</f>
        <v>0</v>
      </c>
      <c r="G32" s="61">
        <f t="shared" si="1"/>
        <v>25</v>
      </c>
      <c r="H32" s="60">
        <f>VLOOKUP($A32,'Return Data'!$B$7:$R$2292,11,0)</f>
        <v>0</v>
      </c>
      <c r="I32" s="61">
        <f t="shared" si="2"/>
        <v>20</v>
      </c>
      <c r="J32" s="60">
        <f>VLOOKUP($A32,'Return Data'!$B$7:$R$2292,12,0)</f>
        <v>0</v>
      </c>
      <c r="K32" s="61">
        <f t="shared" si="3"/>
        <v>21</v>
      </c>
      <c r="L32" s="60">
        <f>VLOOKUP($A32,'Return Data'!$B$7:$R$2292,13,0)</f>
        <v>0</v>
      </c>
      <c r="M32" s="61">
        <f t="shared" si="4"/>
        <v>23</v>
      </c>
      <c r="N32" s="60"/>
      <c r="O32" s="61"/>
      <c r="P32" s="60"/>
      <c r="Q32" s="61"/>
      <c r="R32" s="60">
        <f>VLOOKUP($A32,'Return Data'!$B$7:$R$2292,16,0)</f>
        <v>0</v>
      </c>
      <c r="S32" s="62">
        <f t="shared" si="6"/>
        <v>24</v>
      </c>
    </row>
    <row r="33" spans="1:19" x14ac:dyDescent="0.3">
      <c r="A33" s="77" t="s">
        <v>81</v>
      </c>
      <c r="B33" s="59">
        <f>VLOOKUP($A33,'Return Data'!$B$7:$R$2292,3,0)</f>
        <v>44827</v>
      </c>
      <c r="C33" s="60">
        <f>VLOOKUP($A33,'Return Data'!$B$7:$R$2292,4,0)</f>
        <v>26.965599999999998</v>
      </c>
      <c r="D33" s="60">
        <f>VLOOKUP($A33,'Return Data'!$B$7:$R$2292,9,0)</f>
        <v>4.1275000000000004</v>
      </c>
      <c r="E33" s="61">
        <f t="shared" si="0"/>
        <v>5</v>
      </c>
      <c r="F33" s="60">
        <f>VLOOKUP($A33,'Return Data'!$B$7:$R$2292,10,0)</f>
        <v>5.6390000000000002</v>
      </c>
      <c r="G33" s="61">
        <f t="shared" si="1"/>
        <v>14</v>
      </c>
      <c r="H33" s="60">
        <f>VLOOKUP($A33,'Return Data'!$B$7:$R$2292,11,0)</f>
        <v>18.511500000000002</v>
      </c>
      <c r="I33" s="61">
        <f t="shared" si="2"/>
        <v>1</v>
      </c>
      <c r="J33" s="60">
        <f>VLOOKUP($A33,'Return Data'!$B$7:$R$2292,12,0)</f>
        <v>12.0823</v>
      </c>
      <c r="K33" s="61">
        <f t="shared" si="3"/>
        <v>1</v>
      </c>
      <c r="L33" s="60">
        <f>VLOOKUP($A33,'Return Data'!$B$7:$R$2292,13,0)</f>
        <v>13.9034</v>
      </c>
      <c r="M33" s="61">
        <f t="shared" si="4"/>
        <v>1</v>
      </c>
      <c r="N33" s="60">
        <f>VLOOKUP($A33,'Return Data'!$B$7:$R$2292,17,0)</f>
        <v>11.2376</v>
      </c>
      <c r="O33" s="61">
        <f>RANK(N33,N$8:N$33,0)</f>
        <v>1</v>
      </c>
      <c r="P33" s="60">
        <f>VLOOKUP($A33,'Return Data'!$B$7:$R$2292,14,0)</f>
        <v>9.2669999999999995</v>
      </c>
      <c r="Q33" s="61">
        <f>RANK(P33,P$8:P$33,0)</f>
        <v>1</v>
      </c>
      <c r="R33" s="60">
        <f>VLOOKUP($A33,'Return Data'!$B$7:$R$2292,16,0)</f>
        <v>8.1956000000000007</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-0.16470769230769225</v>
      </c>
      <c r="E35" s="83"/>
      <c r="F35" s="84">
        <f>AVERAGE(F8:F33)</f>
        <v>6.2495807692307697</v>
      </c>
      <c r="G35" s="83"/>
      <c r="H35" s="84">
        <f>AVERAGE(H8:H33)</f>
        <v>-1.9511846153846144</v>
      </c>
      <c r="I35" s="83"/>
      <c r="J35" s="84">
        <f>AVERAGE(J8:J33)</f>
        <v>-0.77545769230769224</v>
      </c>
      <c r="K35" s="83"/>
      <c r="L35" s="84">
        <f>AVERAGE(L8:L33)</f>
        <v>-1.011153846153833E-2</v>
      </c>
      <c r="M35" s="83"/>
      <c r="N35" s="84">
        <f>AVERAGE(N8:N33)</f>
        <v>2.5986720000000001</v>
      </c>
      <c r="O35" s="83"/>
      <c r="P35" s="84">
        <f>AVERAGE(P8:P33)</f>
        <v>5.8587458333333338</v>
      </c>
      <c r="Q35" s="83"/>
      <c r="R35" s="84">
        <f>AVERAGE(R8:R33)</f>
        <v>5.5920115384615396</v>
      </c>
      <c r="S35" s="85"/>
    </row>
    <row r="36" spans="1:19" x14ac:dyDescent="0.3">
      <c r="A36" s="82" t="s">
        <v>28</v>
      </c>
      <c r="B36" s="83"/>
      <c r="C36" s="83"/>
      <c r="D36" s="84">
        <f>MIN(D8:D33)</f>
        <v>-10.4476</v>
      </c>
      <c r="E36" s="83"/>
      <c r="F36" s="84">
        <f>MIN(F8:F33)</f>
        <v>0</v>
      </c>
      <c r="G36" s="83"/>
      <c r="H36" s="84">
        <f>MIN(H8:H33)</f>
        <v>-117.1122</v>
      </c>
      <c r="I36" s="83"/>
      <c r="J36" s="84">
        <f>MIN(J8:J33)</f>
        <v>-78.6447</v>
      </c>
      <c r="K36" s="83"/>
      <c r="L36" s="84">
        <f>MIN(L8:L33)</f>
        <v>-59.037399999999998</v>
      </c>
      <c r="M36" s="83"/>
      <c r="N36" s="84">
        <f>MIN(N8:N33)</f>
        <v>-35.997999999999998</v>
      </c>
      <c r="O36" s="83"/>
      <c r="P36" s="84">
        <f>MIN(P8:P33)</f>
        <v>0</v>
      </c>
      <c r="Q36" s="83"/>
      <c r="R36" s="84">
        <f>MIN(R8:R33)</f>
        <v>-33.770699999999998</v>
      </c>
      <c r="S36" s="85"/>
    </row>
    <row r="37" spans="1:19" ht="15" thickBot="1" x14ac:dyDescent="0.35">
      <c r="A37" s="86" t="s">
        <v>29</v>
      </c>
      <c r="B37" s="87"/>
      <c r="C37" s="87"/>
      <c r="D37" s="88">
        <f>MAX(D8:D33)</f>
        <v>12.902900000000001</v>
      </c>
      <c r="E37" s="87"/>
      <c r="F37" s="88">
        <f>MAX(F8:F33)</f>
        <v>18.136099999999999</v>
      </c>
      <c r="G37" s="87"/>
      <c r="H37" s="88">
        <f>MAX(H8:H33)</f>
        <v>18.511500000000002</v>
      </c>
      <c r="I37" s="87"/>
      <c r="J37" s="88">
        <f>MAX(J8:J33)</f>
        <v>12.0823</v>
      </c>
      <c r="K37" s="87"/>
      <c r="L37" s="88">
        <f>MAX(L8:L33)</f>
        <v>13.9034</v>
      </c>
      <c r="M37" s="87"/>
      <c r="N37" s="88">
        <f>MAX(N8:N33)</f>
        <v>11.2376</v>
      </c>
      <c r="O37" s="87"/>
      <c r="P37" s="88">
        <f>MAX(P8:P33)</f>
        <v>9.2669999999999995</v>
      </c>
      <c r="Q37" s="87"/>
      <c r="R37" s="88">
        <f>MAX(R8:R33)</f>
        <v>9.9590999999999994</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44827</v>
      </c>
      <c r="C8" s="60">
        <f>VLOOKUP($A8,'Return Data'!$B$7:$R$2292,4,0)</f>
        <v>25.874400000000001</v>
      </c>
      <c r="D8" s="60">
        <f>VLOOKUP($A8,'Return Data'!$B$7:$R$2292,9,0)</f>
        <v>3.6400000000000002E-2</v>
      </c>
      <c r="E8" s="61">
        <f t="shared" ref="E8:E37" si="0">RANK(D8,D$8:D$37,0)</f>
        <v>15</v>
      </c>
      <c r="F8" s="60">
        <f>VLOOKUP($A8,'Return Data'!$B$7:$R$2292,10,0)</f>
        <v>17.490100000000002</v>
      </c>
      <c r="G8" s="61">
        <f t="shared" ref="G8:G37" si="1">RANK(F8,F$8:F$37,0)</f>
        <v>1</v>
      </c>
      <c r="H8" s="60">
        <f>VLOOKUP($A8,'Return Data'!$B$7:$R$2292,11,0)</f>
        <v>7.3768000000000002</v>
      </c>
      <c r="I8" s="61">
        <f t="shared" ref="I8:I37" si="2">RANK(H8,H$8:H$37,0)</f>
        <v>3</v>
      </c>
      <c r="J8" s="60">
        <f>VLOOKUP($A8,'Return Data'!$B$7:$R$2292,12,0)</f>
        <v>5.6630000000000003</v>
      </c>
      <c r="K8" s="61">
        <f t="shared" ref="K8:K37" si="3">RANK(J8,J$8:J$37,0)</f>
        <v>4</v>
      </c>
      <c r="L8" s="60">
        <f>VLOOKUP($A8,'Return Data'!$B$7:$R$2292,13,0)</f>
        <v>4.8094000000000001</v>
      </c>
      <c r="M8" s="61">
        <f t="shared" ref="M8:M37" si="4">RANK(L8,L$8:L$37,0)</f>
        <v>4</v>
      </c>
      <c r="N8" s="60">
        <f>VLOOKUP($A8,'Return Data'!$B$7:$R$2292,17,0)</f>
        <v>5.7606000000000002</v>
      </c>
      <c r="O8" s="61">
        <f t="shared" ref="O8:O35" si="5">RANK(N8,N$8:N$37,0)</f>
        <v>3</v>
      </c>
      <c r="P8" s="60">
        <f>VLOOKUP($A8,'Return Data'!$B$7:$R$2292,14,0)</f>
        <v>4.1235999999999997</v>
      </c>
      <c r="Q8" s="61">
        <f>RANK(P8,P$8:P$37,0)</f>
        <v>24</v>
      </c>
      <c r="R8" s="60">
        <f>VLOOKUP($A8,'Return Data'!$B$7:$R$2292,16,0)</f>
        <v>7.3135000000000003</v>
      </c>
      <c r="S8" s="62">
        <f t="shared" ref="S8:S37" si="6">RANK(R8,R$8:R$37,0)</f>
        <v>13</v>
      </c>
    </row>
    <row r="9" spans="1:19" x14ac:dyDescent="0.3">
      <c r="A9" s="77" t="s">
        <v>83</v>
      </c>
      <c r="B9" s="59">
        <f>VLOOKUP($A9,'Return Data'!$B$7:$R$2292,3,0)</f>
        <v>44827</v>
      </c>
      <c r="C9" s="60">
        <f>VLOOKUP($A9,'Return Data'!$B$7:$R$2292,4,0)</f>
        <v>37.412999999999997</v>
      </c>
      <c r="D9" s="60">
        <f>VLOOKUP($A9,'Return Data'!$B$7:$R$2292,9,0)</f>
        <v>2.8299999999999999E-2</v>
      </c>
      <c r="E9" s="61">
        <f t="shared" si="0"/>
        <v>16</v>
      </c>
      <c r="F9" s="60">
        <f>VLOOKUP($A9,'Return Data'!$B$7:$R$2292,10,0)</f>
        <v>17.484300000000001</v>
      </c>
      <c r="G9" s="61">
        <f t="shared" si="1"/>
        <v>2</v>
      </c>
      <c r="H9" s="60">
        <f>VLOOKUP($A9,'Return Data'!$B$7:$R$2292,11,0)</f>
        <v>7.3761999999999999</v>
      </c>
      <c r="I9" s="61">
        <f t="shared" si="2"/>
        <v>4</v>
      </c>
      <c r="J9" s="60">
        <f>VLOOKUP($A9,'Return Data'!$B$7:$R$2292,12,0)</f>
        <v>5.6687000000000003</v>
      </c>
      <c r="K9" s="61">
        <f t="shared" si="3"/>
        <v>3</v>
      </c>
      <c r="L9" s="60">
        <f>VLOOKUP($A9,'Return Data'!$B$7:$R$2292,13,0)</f>
        <v>4.8144999999999998</v>
      </c>
      <c r="M9" s="61">
        <f t="shared" si="4"/>
        <v>3</v>
      </c>
      <c r="N9" s="60">
        <f>VLOOKUP($A9,'Return Data'!$B$7:$R$2292,17,0)</f>
        <v>5.7694000000000001</v>
      </c>
      <c r="O9" s="61">
        <f t="shared" si="5"/>
        <v>2</v>
      </c>
      <c r="P9" s="60">
        <f>VLOOKUP($A9,'Return Data'!$B$7:$R$2292,14,0)</f>
        <v>4.1311999999999998</v>
      </c>
      <c r="Q9" s="61">
        <f>RANK(P9,P$8:P$37,0)</f>
        <v>23</v>
      </c>
      <c r="R9" s="60">
        <f>VLOOKUP($A9,'Return Data'!$B$7:$R$2292,16,0)</f>
        <v>7.6055000000000001</v>
      </c>
      <c r="S9" s="62">
        <f t="shared" si="6"/>
        <v>9</v>
      </c>
    </row>
    <row r="10" spans="1:19" x14ac:dyDescent="0.3">
      <c r="A10" s="77" t="s">
        <v>84</v>
      </c>
      <c r="B10" s="59">
        <f>VLOOKUP($A10,'Return Data'!$B$7:$R$2292,3,0)</f>
        <v>44827</v>
      </c>
      <c r="C10" s="60">
        <f>VLOOKUP($A10,'Return Data'!$B$7:$R$2292,4,0)</f>
        <v>0.39629999999999999</v>
      </c>
      <c r="D10" s="60">
        <f>VLOOKUP($A10,'Return Data'!$B$7:$R$2292,9,0)</f>
        <v>0.59450000000000003</v>
      </c>
      <c r="E10" s="61">
        <f t="shared" si="0"/>
        <v>9</v>
      </c>
      <c r="F10" s="60">
        <f>VLOOKUP($A10,'Return Data'!$B$7:$R$2292,10,0)</f>
        <v>0.50119999999999998</v>
      </c>
      <c r="G10" s="61">
        <f t="shared" si="1"/>
        <v>27</v>
      </c>
      <c r="H10" s="60">
        <f>VLOOKUP($A10,'Return Data'!$B$7:$R$2292,11,0)</f>
        <v>-117.1065</v>
      </c>
      <c r="I10" s="61">
        <f t="shared" si="2"/>
        <v>29</v>
      </c>
      <c r="J10" s="60">
        <f>VLOOKUP($A10,'Return Data'!$B$7:$R$2292,12,0)</f>
        <v>-78.640900000000002</v>
      </c>
      <c r="K10" s="61">
        <f t="shared" si="3"/>
        <v>29</v>
      </c>
      <c r="L10" s="60">
        <f>VLOOKUP($A10,'Return Data'!$B$7:$R$2292,13,0)</f>
        <v>-59.034500000000001</v>
      </c>
      <c r="M10" s="61">
        <f t="shared" si="4"/>
        <v>29</v>
      </c>
      <c r="N10" s="60">
        <f>VLOOKUP($A10,'Return Data'!$B$7:$R$2292,17,0)</f>
        <v>-35.995699999999999</v>
      </c>
      <c r="O10" s="61">
        <f t="shared" si="5"/>
        <v>28</v>
      </c>
      <c r="P10" s="60"/>
      <c r="Q10" s="61"/>
      <c r="R10" s="60">
        <f>VLOOKUP($A10,'Return Data'!$B$7:$R$2292,16,0)</f>
        <v>-33.767600000000002</v>
      </c>
      <c r="S10" s="62">
        <f t="shared" si="6"/>
        <v>29</v>
      </c>
    </row>
    <row r="11" spans="1:19" x14ac:dyDescent="0.3">
      <c r="A11" s="77" t="s">
        <v>85</v>
      </c>
      <c r="B11" s="59">
        <f>VLOOKUP($A11,'Return Data'!$B$7:$R$2292,3,0)</f>
        <v>44827</v>
      </c>
      <c r="C11" s="60">
        <f>VLOOKUP($A11,'Return Data'!$B$7:$R$2292,4,0)</f>
        <v>0.57279999999999998</v>
      </c>
      <c r="D11" s="60">
        <f>VLOOKUP($A11,'Return Data'!$B$7:$R$2292,9,0)</f>
        <v>0.4113</v>
      </c>
      <c r="E11" s="61">
        <f t="shared" si="0"/>
        <v>10</v>
      </c>
      <c r="F11" s="60">
        <f>VLOOKUP($A11,'Return Data'!$B$7:$R$2292,10,0)</f>
        <v>0.4854</v>
      </c>
      <c r="G11" s="61">
        <f t="shared" si="1"/>
        <v>28</v>
      </c>
      <c r="H11" s="60">
        <f>VLOOKUP($A11,'Return Data'!$B$7:$R$2292,11,0)</f>
        <v>-117.121</v>
      </c>
      <c r="I11" s="61">
        <f t="shared" si="2"/>
        <v>30</v>
      </c>
      <c r="J11" s="60">
        <f>VLOOKUP($A11,'Return Data'!$B$7:$R$2292,12,0)</f>
        <v>-78.650599999999997</v>
      </c>
      <c r="K11" s="61">
        <f t="shared" si="3"/>
        <v>30</v>
      </c>
      <c r="L11" s="60">
        <f>VLOOKUP($A11,'Return Data'!$B$7:$R$2292,13,0)</f>
        <v>-59.041800000000002</v>
      </c>
      <c r="M11" s="61">
        <f t="shared" si="4"/>
        <v>30</v>
      </c>
      <c r="N11" s="60">
        <f>VLOOKUP($A11,'Return Data'!$B$7:$R$2292,17,0)</f>
        <v>-36.001399999999997</v>
      </c>
      <c r="O11" s="61">
        <f t="shared" si="5"/>
        <v>29</v>
      </c>
      <c r="P11" s="60"/>
      <c r="Q11" s="61"/>
      <c r="R11" s="60">
        <f>VLOOKUP($A11,'Return Data'!$B$7:$R$2292,16,0)</f>
        <v>-33.772399999999998</v>
      </c>
      <c r="S11" s="62">
        <f t="shared" si="6"/>
        <v>30</v>
      </c>
    </row>
    <row r="12" spans="1:19" x14ac:dyDescent="0.3">
      <c r="A12" s="77" t="s">
        <v>86</v>
      </c>
      <c r="B12" s="59">
        <f>VLOOKUP($A12,'Return Data'!$B$7:$R$2292,3,0)</f>
        <v>44827</v>
      </c>
      <c r="C12" s="60">
        <f>VLOOKUP($A12,'Return Data'!$B$7:$R$2292,4,0)</f>
        <v>23.946899999999999</v>
      </c>
      <c r="D12" s="60">
        <f>VLOOKUP($A12,'Return Data'!$B$7:$R$2292,9,0)</f>
        <v>-3.1627999999999998</v>
      </c>
      <c r="E12" s="61">
        <f t="shared" si="0"/>
        <v>25</v>
      </c>
      <c r="F12" s="60">
        <f>VLOOKUP($A12,'Return Data'!$B$7:$R$2292,10,0)</f>
        <v>9.3904999999999994</v>
      </c>
      <c r="G12" s="61">
        <f t="shared" si="1"/>
        <v>6</v>
      </c>
      <c r="H12" s="60">
        <f>VLOOKUP($A12,'Return Data'!$B$7:$R$2292,11,0)</f>
        <v>-1.49E-2</v>
      </c>
      <c r="I12" s="61">
        <f t="shared" si="2"/>
        <v>23</v>
      </c>
      <c r="J12" s="60">
        <f>VLOOKUP($A12,'Return Data'!$B$7:$R$2292,12,0)</f>
        <v>-1.4500000000000001E-2</v>
      </c>
      <c r="K12" s="61">
        <f t="shared" si="3"/>
        <v>24</v>
      </c>
      <c r="L12" s="60">
        <f>VLOOKUP($A12,'Return Data'!$B$7:$R$2292,13,0)</f>
        <v>0.33179999999999998</v>
      </c>
      <c r="M12" s="61">
        <f t="shared" si="4"/>
        <v>18</v>
      </c>
      <c r="N12" s="60">
        <f>VLOOKUP($A12,'Return Data'!$B$7:$R$2292,17,0)</f>
        <v>3.3119999999999998</v>
      </c>
      <c r="O12" s="61">
        <f t="shared" si="5"/>
        <v>16</v>
      </c>
      <c r="P12" s="60">
        <f>VLOOKUP($A12,'Return Data'!$B$7:$R$2292,14,0)</f>
        <v>6.1750999999999996</v>
      </c>
      <c r="Q12" s="61">
        <f t="shared" ref="Q12:Q35" si="7">RANK(P12,P$8:P$37,0)</f>
        <v>7</v>
      </c>
      <c r="R12" s="60">
        <f>VLOOKUP($A12,'Return Data'!$B$7:$R$2292,16,0)</f>
        <v>7.9492000000000003</v>
      </c>
      <c r="S12" s="62">
        <f t="shared" si="6"/>
        <v>6</v>
      </c>
    </row>
    <row r="13" spans="1:19" x14ac:dyDescent="0.3">
      <c r="A13" s="77" t="s">
        <v>1964</v>
      </c>
      <c r="B13" s="59">
        <f>VLOOKUP($A13,'Return Data'!$B$7:$R$2292,3,0)</f>
        <v>44827</v>
      </c>
      <c r="C13" s="60">
        <f>VLOOKUP($A13,'Return Data'!$B$7:$R$2292,4,0)</f>
        <v>37.274000000000001</v>
      </c>
      <c r="D13" s="60">
        <f>VLOOKUP($A13,'Return Data'!$B$7:$R$2292,9,0)</f>
        <v>1.8762000000000001</v>
      </c>
      <c r="E13" s="61">
        <f t="shared" si="0"/>
        <v>6</v>
      </c>
      <c r="F13" s="60">
        <f>VLOOKUP($A13,'Return Data'!$B$7:$R$2292,10,0)</f>
        <v>8.1867000000000001</v>
      </c>
      <c r="G13" s="61">
        <f t="shared" si="1"/>
        <v>7</v>
      </c>
      <c r="H13" s="60">
        <f>VLOOKUP($A13,'Return Data'!$B$7:$R$2292,11,0)</f>
        <v>1.7204999999999999</v>
      </c>
      <c r="I13" s="61">
        <f t="shared" si="2"/>
        <v>11</v>
      </c>
      <c r="J13" s="60">
        <f>VLOOKUP($A13,'Return Data'!$B$7:$R$2292,12,0)</f>
        <v>1.8798999999999999</v>
      </c>
      <c r="K13" s="61">
        <f t="shared" si="3"/>
        <v>10</v>
      </c>
      <c r="L13" s="60">
        <f>VLOOKUP($A13,'Return Data'!$B$7:$R$2292,13,0)</f>
        <v>1.5992</v>
      </c>
      <c r="M13" s="61">
        <f t="shared" si="4"/>
        <v>11</v>
      </c>
      <c r="N13" s="60">
        <f>VLOOKUP($A13,'Return Data'!$B$7:$R$2292,17,0)</f>
        <v>2.5323000000000002</v>
      </c>
      <c r="O13" s="61">
        <f t="shared" si="5"/>
        <v>21</v>
      </c>
      <c r="P13" s="60">
        <f>VLOOKUP($A13,'Return Data'!$B$7:$R$2292,14,0)</f>
        <v>4.6200999999999999</v>
      </c>
      <c r="Q13" s="61">
        <f t="shared" si="7"/>
        <v>18</v>
      </c>
      <c r="R13" s="60">
        <f>VLOOKUP($A13,'Return Data'!$B$7:$R$2292,16,0)</f>
        <v>7.5785</v>
      </c>
      <c r="S13" s="62">
        <f t="shared" si="6"/>
        <v>10</v>
      </c>
    </row>
    <row r="14" spans="1:19" x14ac:dyDescent="0.3">
      <c r="A14" s="77" t="s">
        <v>89</v>
      </c>
      <c r="B14" s="59">
        <f>VLOOKUP($A14,'Return Data'!$B$7:$R$2292,3,0)</f>
        <v>44827</v>
      </c>
      <c r="C14" s="60">
        <f>VLOOKUP($A14,'Return Data'!$B$7:$R$2292,4,0)</f>
        <v>24.415199999999999</v>
      </c>
      <c r="D14" s="60">
        <f>VLOOKUP($A14,'Return Data'!$B$7:$R$2292,9,0)</f>
        <v>-6.5270000000000001</v>
      </c>
      <c r="E14" s="61">
        <f t="shared" si="0"/>
        <v>27</v>
      </c>
      <c r="F14" s="60">
        <f>VLOOKUP($A14,'Return Data'!$B$7:$R$2292,10,0)</f>
        <v>3.5032000000000001</v>
      </c>
      <c r="G14" s="61">
        <f t="shared" si="1"/>
        <v>23</v>
      </c>
      <c r="H14" s="60">
        <f>VLOOKUP($A14,'Return Data'!$B$7:$R$2292,11,0)</f>
        <v>0.43240000000000001</v>
      </c>
      <c r="I14" s="61">
        <f t="shared" si="2"/>
        <v>20</v>
      </c>
      <c r="J14" s="60">
        <f>VLOOKUP($A14,'Return Data'!$B$7:$R$2292,12,0)</f>
        <v>0.54620000000000002</v>
      </c>
      <c r="K14" s="61">
        <f t="shared" si="3"/>
        <v>16</v>
      </c>
      <c r="L14" s="60">
        <f>VLOOKUP($A14,'Return Data'!$B$7:$R$2292,13,0)</f>
        <v>0.52869999999999995</v>
      </c>
      <c r="M14" s="61">
        <f t="shared" si="4"/>
        <v>17</v>
      </c>
      <c r="N14" s="60">
        <f>VLOOKUP($A14,'Return Data'!$B$7:$R$2292,17,0)</f>
        <v>1.8478000000000001</v>
      </c>
      <c r="O14" s="61">
        <f t="shared" si="5"/>
        <v>23</v>
      </c>
      <c r="P14" s="60">
        <f>VLOOKUP($A14,'Return Data'!$B$7:$R$2292,14,0)</f>
        <v>4.0732999999999997</v>
      </c>
      <c r="Q14" s="61">
        <f t="shared" si="7"/>
        <v>25</v>
      </c>
      <c r="R14" s="60">
        <f>VLOOKUP($A14,'Return Data'!$B$7:$R$2292,16,0)</f>
        <v>6.9263000000000003</v>
      </c>
      <c r="S14" s="62">
        <f t="shared" si="6"/>
        <v>15</v>
      </c>
    </row>
    <row r="15" spans="1:19" x14ac:dyDescent="0.3">
      <c r="A15" s="77" t="s">
        <v>90</v>
      </c>
      <c r="B15" s="59">
        <f>VLOOKUP($A15,'Return Data'!$B$7:$R$2292,3,0)</f>
        <v>44827</v>
      </c>
      <c r="C15" s="60">
        <f>VLOOKUP($A15,'Return Data'!$B$7:$R$2292,4,0)</f>
        <v>2701.3141999999998</v>
      </c>
      <c r="D15" s="60">
        <f>VLOOKUP($A15,'Return Data'!$B$7:$R$2292,9,0)</f>
        <v>-2.4538000000000002</v>
      </c>
      <c r="E15" s="61">
        <f t="shared" si="0"/>
        <v>22</v>
      </c>
      <c r="F15" s="60">
        <f>VLOOKUP($A15,'Return Data'!$B$7:$R$2292,10,0)</f>
        <v>2.2403</v>
      </c>
      <c r="G15" s="61">
        <f t="shared" si="1"/>
        <v>25</v>
      </c>
      <c r="H15" s="60">
        <f>VLOOKUP($A15,'Return Data'!$B$7:$R$2292,11,0)</f>
        <v>-7.3700000000000002E-2</v>
      </c>
      <c r="I15" s="61">
        <f t="shared" si="2"/>
        <v>24</v>
      </c>
      <c r="J15" s="60">
        <f>VLOOKUP($A15,'Return Data'!$B$7:$R$2292,12,0)</f>
        <v>0.29549999999999998</v>
      </c>
      <c r="K15" s="61">
        <f t="shared" si="3"/>
        <v>18</v>
      </c>
      <c r="L15" s="60">
        <f>VLOOKUP($A15,'Return Data'!$B$7:$R$2292,13,0)</f>
        <v>0.29859999999999998</v>
      </c>
      <c r="M15" s="61">
        <f t="shared" si="4"/>
        <v>19</v>
      </c>
      <c r="N15" s="60">
        <f>VLOOKUP($A15,'Return Data'!$B$7:$R$2292,17,0)</f>
        <v>2.6667000000000001</v>
      </c>
      <c r="O15" s="61">
        <f t="shared" si="5"/>
        <v>19</v>
      </c>
      <c r="P15" s="60">
        <f>VLOOKUP($A15,'Return Data'!$B$7:$R$2292,14,0)</f>
        <v>5.6041999999999996</v>
      </c>
      <c r="Q15" s="61">
        <f t="shared" si="7"/>
        <v>12</v>
      </c>
      <c r="R15" s="60">
        <f>VLOOKUP($A15,'Return Data'!$B$7:$R$2292,16,0)</f>
        <v>6.6717000000000004</v>
      </c>
      <c r="S15" s="62">
        <f t="shared" si="6"/>
        <v>17</v>
      </c>
    </row>
    <row r="16" spans="1:19" x14ac:dyDescent="0.3">
      <c r="A16" s="77" t="s">
        <v>92</v>
      </c>
      <c r="B16" s="59">
        <f>VLOOKUP($A16,'Return Data'!$B$7:$R$2292,3,0)</f>
        <v>0</v>
      </c>
      <c r="C16" s="60">
        <f>VLOOKUP($A16,'Return Data'!$B$7:$R$2292,4,0)</f>
        <v>0</v>
      </c>
      <c r="D16" s="60">
        <f>VLOOKUP($A16,'Return Data'!$B$7:$R$2292,9,0)</f>
        <v>0</v>
      </c>
      <c r="E16" s="61">
        <f t="shared" si="0"/>
        <v>17</v>
      </c>
      <c r="F16" s="60">
        <f>VLOOKUP($A16,'Return Data'!$B$7:$R$2292,10,0)</f>
        <v>0</v>
      </c>
      <c r="G16" s="61">
        <f t="shared" si="1"/>
        <v>29</v>
      </c>
      <c r="H16" s="60">
        <f>VLOOKUP($A16,'Return Data'!$B$7:$R$2292,11,0)</f>
        <v>0</v>
      </c>
      <c r="I16" s="61">
        <f t="shared" si="2"/>
        <v>21</v>
      </c>
      <c r="J16" s="60">
        <f>VLOOKUP($A16,'Return Data'!$B$7:$R$2292,12,0)</f>
        <v>0</v>
      </c>
      <c r="K16" s="61">
        <f t="shared" si="3"/>
        <v>22</v>
      </c>
      <c r="L16" s="60">
        <f>VLOOKUP($A16,'Return Data'!$B$7:$R$2292,13,0)</f>
        <v>0</v>
      </c>
      <c r="M16" s="61">
        <f t="shared" si="4"/>
        <v>20</v>
      </c>
      <c r="N16" s="60">
        <f>VLOOKUP($A16,'Return Data'!$B$7:$R$2292,17,0)</f>
        <v>0</v>
      </c>
      <c r="O16" s="61">
        <f t="shared" si="5"/>
        <v>27</v>
      </c>
      <c r="P16" s="60">
        <f>VLOOKUP($A16,'Return Data'!$B$7:$R$2292,14,0)</f>
        <v>0</v>
      </c>
      <c r="Q16" s="61">
        <f t="shared" si="7"/>
        <v>27</v>
      </c>
      <c r="R16" s="60">
        <f>VLOOKUP($A16,'Return Data'!$B$7:$R$2292,16,0)</f>
        <v>0</v>
      </c>
      <c r="S16" s="62">
        <f t="shared" si="6"/>
        <v>27</v>
      </c>
    </row>
    <row r="17" spans="1:19" x14ac:dyDescent="0.3">
      <c r="A17" s="77" t="s">
        <v>93</v>
      </c>
      <c r="B17" s="59">
        <f>VLOOKUP($A17,'Return Data'!$B$7:$R$2292,3,0)</f>
        <v>44827</v>
      </c>
      <c r="C17" s="60">
        <f>VLOOKUP($A17,'Return Data'!$B$7:$R$2292,4,0)</f>
        <v>73.248500000000007</v>
      </c>
      <c r="D17" s="60">
        <f>VLOOKUP($A17,'Return Data'!$B$7:$R$2292,9,0)</f>
        <v>0.3135</v>
      </c>
      <c r="E17" s="61">
        <f t="shared" si="0"/>
        <v>11</v>
      </c>
      <c r="F17" s="60">
        <f>VLOOKUP($A17,'Return Data'!$B$7:$R$2292,10,0)</f>
        <v>5.5541999999999998</v>
      </c>
      <c r="G17" s="61">
        <f t="shared" si="1"/>
        <v>12</v>
      </c>
      <c r="H17" s="60">
        <f>VLOOKUP($A17,'Return Data'!$B$7:$R$2292,11,0)</f>
        <v>0.8226</v>
      </c>
      <c r="I17" s="61">
        <f t="shared" si="2"/>
        <v>14</v>
      </c>
      <c r="J17" s="60">
        <f>VLOOKUP($A17,'Return Data'!$B$7:$R$2292,12,0)</f>
        <v>1.67E-2</v>
      </c>
      <c r="K17" s="61">
        <f t="shared" si="3"/>
        <v>19</v>
      </c>
      <c r="L17" s="60">
        <f>VLOOKUP($A17,'Return Data'!$B$7:$R$2292,13,0)</f>
        <v>-0.13700000000000001</v>
      </c>
      <c r="M17" s="61">
        <f t="shared" si="4"/>
        <v>22</v>
      </c>
      <c r="N17" s="60">
        <f>VLOOKUP($A17,'Return Data'!$B$7:$R$2292,17,0)</f>
        <v>4.9249999999999998</v>
      </c>
      <c r="O17" s="61">
        <f t="shared" si="5"/>
        <v>6</v>
      </c>
      <c r="P17" s="60">
        <f>VLOOKUP($A17,'Return Data'!$B$7:$R$2292,14,0)</f>
        <v>6.2092000000000001</v>
      </c>
      <c r="Q17" s="61">
        <f t="shared" si="7"/>
        <v>4</v>
      </c>
      <c r="R17" s="60">
        <f>VLOOKUP($A17,'Return Data'!$B$7:$R$2292,16,0)</f>
        <v>8.1478000000000002</v>
      </c>
      <c r="S17" s="62">
        <f t="shared" si="6"/>
        <v>2</v>
      </c>
    </row>
    <row r="18" spans="1:19" x14ac:dyDescent="0.3">
      <c r="A18" s="77" t="s">
        <v>94</v>
      </c>
      <c r="B18" s="59">
        <f>VLOOKUP($A18,'Return Data'!$B$7:$R$2292,3,0)</f>
        <v>44827</v>
      </c>
      <c r="C18" s="60">
        <f>VLOOKUP($A18,'Return Data'!$B$7:$R$2292,4,0)</f>
        <v>73.248500000000007</v>
      </c>
      <c r="D18" s="60">
        <f>VLOOKUP($A18,'Return Data'!$B$7:$R$2292,9,0)</f>
        <v>0.3135</v>
      </c>
      <c r="E18" s="61">
        <f t="shared" si="0"/>
        <v>11</v>
      </c>
      <c r="F18" s="60">
        <f>VLOOKUP($A18,'Return Data'!$B$7:$R$2292,10,0)</f>
        <v>5.5541999999999998</v>
      </c>
      <c r="G18" s="61">
        <f t="shared" si="1"/>
        <v>12</v>
      </c>
      <c r="H18" s="60">
        <f>VLOOKUP($A18,'Return Data'!$B$7:$R$2292,11,0)</f>
        <v>0.8226</v>
      </c>
      <c r="I18" s="61">
        <f t="shared" si="2"/>
        <v>14</v>
      </c>
      <c r="J18" s="60">
        <f>VLOOKUP($A18,'Return Data'!$B$7:$R$2292,12,0)</f>
        <v>1.67E-2</v>
      </c>
      <c r="K18" s="61">
        <f t="shared" si="3"/>
        <v>19</v>
      </c>
      <c r="L18" s="60">
        <f>VLOOKUP($A18,'Return Data'!$B$7:$R$2292,13,0)</f>
        <v>-0.13700000000000001</v>
      </c>
      <c r="M18" s="61">
        <f t="shared" si="4"/>
        <v>22</v>
      </c>
      <c r="N18" s="60">
        <f>VLOOKUP($A18,'Return Data'!$B$7:$R$2292,17,0)</f>
        <v>4.9249999999999998</v>
      </c>
      <c r="O18" s="61">
        <f t="shared" si="5"/>
        <v>6</v>
      </c>
      <c r="P18" s="60">
        <f>VLOOKUP($A18,'Return Data'!$B$7:$R$2292,14,0)</f>
        <v>6.2092000000000001</v>
      </c>
      <c r="Q18" s="61">
        <f t="shared" si="7"/>
        <v>4</v>
      </c>
      <c r="R18" s="60">
        <f>VLOOKUP($A18,'Return Data'!$B$7:$R$2292,16,0)</f>
        <v>8.1478000000000002</v>
      </c>
      <c r="S18" s="62">
        <f t="shared" si="6"/>
        <v>2</v>
      </c>
    </row>
    <row r="19" spans="1:19" x14ac:dyDescent="0.3">
      <c r="A19" s="77" t="s">
        <v>95</v>
      </c>
      <c r="B19" s="59">
        <f>VLOOKUP($A19,'Return Data'!$B$7:$R$2292,3,0)</f>
        <v>44827</v>
      </c>
      <c r="C19" s="60">
        <f>VLOOKUP($A19,'Return Data'!$B$7:$R$2292,4,0)</f>
        <v>73.248500000000007</v>
      </c>
      <c r="D19" s="60">
        <f>VLOOKUP($A19,'Return Data'!$B$7:$R$2292,9,0)</f>
        <v>0.3135</v>
      </c>
      <c r="E19" s="61">
        <f t="shared" si="0"/>
        <v>11</v>
      </c>
      <c r="F19" s="60">
        <f>VLOOKUP($A19,'Return Data'!$B$7:$R$2292,10,0)</f>
        <v>5.5541999999999998</v>
      </c>
      <c r="G19" s="61">
        <f t="shared" si="1"/>
        <v>12</v>
      </c>
      <c r="H19" s="60">
        <f>VLOOKUP($A19,'Return Data'!$B$7:$R$2292,11,0)</f>
        <v>0.8226</v>
      </c>
      <c r="I19" s="61">
        <f t="shared" si="2"/>
        <v>14</v>
      </c>
      <c r="J19" s="60">
        <f>VLOOKUP($A19,'Return Data'!$B$7:$R$2292,12,0)</f>
        <v>1.67E-2</v>
      </c>
      <c r="K19" s="61">
        <f t="shared" si="3"/>
        <v>19</v>
      </c>
      <c r="L19" s="60">
        <f>VLOOKUP($A19,'Return Data'!$B$7:$R$2292,13,0)</f>
        <v>-0.13700000000000001</v>
      </c>
      <c r="M19" s="61">
        <f t="shared" si="4"/>
        <v>22</v>
      </c>
      <c r="N19" s="60">
        <f>VLOOKUP($A19,'Return Data'!$B$7:$R$2292,17,0)</f>
        <v>4.9249999999999998</v>
      </c>
      <c r="O19" s="61">
        <f t="shared" si="5"/>
        <v>6</v>
      </c>
      <c r="P19" s="60">
        <f>VLOOKUP($A19,'Return Data'!$B$7:$R$2292,14,0)</f>
        <v>6.2092000000000001</v>
      </c>
      <c r="Q19" s="61">
        <f t="shared" si="7"/>
        <v>4</v>
      </c>
      <c r="R19" s="60">
        <f>VLOOKUP($A19,'Return Data'!$B$7:$R$2292,16,0)</f>
        <v>8.1478000000000002</v>
      </c>
      <c r="S19" s="62">
        <f t="shared" si="6"/>
        <v>2</v>
      </c>
    </row>
    <row r="20" spans="1:19" x14ac:dyDescent="0.3">
      <c r="A20" s="77" t="s">
        <v>96</v>
      </c>
      <c r="B20" s="59">
        <f>VLOOKUP($A20,'Return Data'!$B$7:$R$2292,3,0)</f>
        <v>44827</v>
      </c>
      <c r="C20" s="60">
        <f>VLOOKUP($A20,'Return Data'!$B$7:$R$2292,4,0)</f>
        <v>28.692399999999999</v>
      </c>
      <c r="D20" s="60">
        <f>VLOOKUP($A20,'Return Data'!$B$7:$R$2292,9,0)</f>
        <v>-6.0787000000000004</v>
      </c>
      <c r="E20" s="61">
        <f t="shared" si="0"/>
        <v>26</v>
      </c>
      <c r="F20" s="60">
        <f>VLOOKUP($A20,'Return Data'!$B$7:$R$2292,10,0)</f>
        <v>4.1383999999999999</v>
      </c>
      <c r="G20" s="61">
        <f t="shared" si="1"/>
        <v>21</v>
      </c>
      <c r="H20" s="60">
        <f>VLOOKUP($A20,'Return Data'!$B$7:$R$2292,11,0)</f>
        <v>-1.2176</v>
      </c>
      <c r="I20" s="61">
        <f t="shared" si="2"/>
        <v>25</v>
      </c>
      <c r="J20" s="60">
        <f>VLOOKUP($A20,'Return Data'!$B$7:$R$2292,12,0)</f>
        <v>-0.5907</v>
      </c>
      <c r="K20" s="61">
        <f t="shared" si="3"/>
        <v>25</v>
      </c>
      <c r="L20" s="60">
        <f>VLOOKUP($A20,'Return Data'!$B$7:$R$2292,13,0)</f>
        <v>-0.6482</v>
      </c>
      <c r="M20" s="61">
        <f t="shared" si="4"/>
        <v>26</v>
      </c>
      <c r="N20" s="60">
        <f>VLOOKUP($A20,'Return Data'!$B$7:$R$2292,17,0)</f>
        <v>1.8462000000000001</v>
      </c>
      <c r="O20" s="61">
        <f t="shared" si="5"/>
        <v>24</v>
      </c>
      <c r="P20" s="60">
        <f>VLOOKUP($A20,'Return Data'!$B$7:$R$2292,14,0)</f>
        <v>3.7808999999999999</v>
      </c>
      <c r="Q20" s="61">
        <f t="shared" si="7"/>
        <v>26</v>
      </c>
      <c r="R20" s="60">
        <f>VLOOKUP($A20,'Return Data'!$B$7:$R$2292,16,0)</f>
        <v>7.2907999999999999</v>
      </c>
      <c r="S20" s="62">
        <f t="shared" si="6"/>
        <v>14</v>
      </c>
    </row>
    <row r="21" spans="1:19" x14ac:dyDescent="0.3">
      <c r="A21" s="77" t="s">
        <v>97</v>
      </c>
      <c r="B21" s="59">
        <f>VLOOKUP($A21,'Return Data'!$B$7:$R$2292,3,0)</f>
        <v>44827</v>
      </c>
      <c r="C21" s="60">
        <f>VLOOKUP($A21,'Return Data'!$B$7:$R$2292,4,0)</f>
        <v>29.791399999999999</v>
      </c>
      <c r="D21" s="60">
        <f>VLOOKUP($A21,'Return Data'!$B$7:$R$2292,9,0)</f>
        <v>6.0301999999999998</v>
      </c>
      <c r="E21" s="61">
        <f t="shared" si="0"/>
        <v>2</v>
      </c>
      <c r="F21" s="60">
        <f>VLOOKUP($A21,'Return Data'!$B$7:$R$2292,10,0)</f>
        <v>11.1166</v>
      </c>
      <c r="G21" s="61">
        <f t="shared" si="1"/>
        <v>3</v>
      </c>
      <c r="H21" s="60">
        <f>VLOOKUP($A21,'Return Data'!$B$7:$R$2292,11,0)</f>
        <v>4.6573000000000002</v>
      </c>
      <c r="I21" s="61">
        <f t="shared" si="2"/>
        <v>5</v>
      </c>
      <c r="J21" s="60">
        <f>VLOOKUP($A21,'Return Data'!$B$7:$R$2292,12,0)</f>
        <v>3.6070000000000002</v>
      </c>
      <c r="K21" s="61">
        <f t="shared" si="3"/>
        <v>5</v>
      </c>
      <c r="L21" s="60">
        <f>VLOOKUP($A21,'Return Data'!$B$7:$R$2292,13,0)</f>
        <v>3.0466000000000002</v>
      </c>
      <c r="M21" s="61">
        <f t="shared" si="4"/>
        <v>5</v>
      </c>
      <c r="N21" s="60">
        <f>VLOOKUP($A21,'Return Data'!$B$7:$R$2292,17,0)</f>
        <v>4.8949999999999996</v>
      </c>
      <c r="O21" s="61">
        <f t="shared" si="5"/>
        <v>9</v>
      </c>
      <c r="P21" s="60">
        <f>VLOOKUP($A21,'Return Data'!$B$7:$R$2292,14,0)</f>
        <v>7.2119999999999997</v>
      </c>
      <c r="Q21" s="61">
        <f t="shared" si="7"/>
        <v>2</v>
      </c>
      <c r="R21" s="60">
        <f>VLOOKUP($A21,'Return Data'!$B$7:$R$2292,16,0)</f>
        <v>8.9888999999999992</v>
      </c>
      <c r="S21" s="62">
        <f t="shared" si="6"/>
        <v>1</v>
      </c>
    </row>
    <row r="22" spans="1:19" x14ac:dyDescent="0.3">
      <c r="A22" s="77" t="s">
        <v>98</v>
      </c>
      <c r="B22" s="59">
        <f>VLOOKUP($A22,'Return Data'!$B$7:$R$2292,3,0)</f>
        <v>44827</v>
      </c>
      <c r="C22" s="60">
        <f>VLOOKUP($A22,'Return Data'!$B$7:$R$2292,4,0)</f>
        <v>18.0703</v>
      </c>
      <c r="D22" s="60">
        <f>VLOOKUP($A22,'Return Data'!$B$7:$R$2292,9,0)</f>
        <v>-3.0415000000000001</v>
      </c>
      <c r="E22" s="61">
        <f t="shared" si="0"/>
        <v>24</v>
      </c>
      <c r="F22" s="60">
        <f>VLOOKUP($A22,'Return Data'!$B$7:$R$2292,10,0)</f>
        <v>6.4322999999999997</v>
      </c>
      <c r="G22" s="61">
        <f t="shared" si="1"/>
        <v>10</v>
      </c>
      <c r="H22" s="60">
        <f>VLOOKUP($A22,'Return Data'!$B$7:$R$2292,11,0)</f>
        <v>0.77810000000000001</v>
      </c>
      <c r="I22" s="61">
        <f t="shared" si="2"/>
        <v>18</v>
      </c>
      <c r="J22" s="60">
        <f>VLOOKUP($A22,'Return Data'!$B$7:$R$2292,12,0)</f>
        <v>0.34660000000000002</v>
      </c>
      <c r="K22" s="61">
        <f t="shared" si="3"/>
        <v>17</v>
      </c>
      <c r="L22" s="60">
        <f>VLOOKUP($A22,'Return Data'!$B$7:$R$2292,13,0)</f>
        <v>1.7970999999999999</v>
      </c>
      <c r="M22" s="61">
        <f t="shared" si="4"/>
        <v>10</v>
      </c>
      <c r="N22" s="60">
        <f>VLOOKUP($A22,'Return Data'!$B$7:$R$2292,17,0)</f>
        <v>3.8085</v>
      </c>
      <c r="O22" s="61">
        <f t="shared" si="5"/>
        <v>11</v>
      </c>
      <c r="P22" s="60">
        <f>VLOOKUP($A22,'Return Data'!$B$7:$R$2292,14,0)</f>
        <v>5.8411999999999997</v>
      </c>
      <c r="Q22" s="61">
        <f t="shared" si="7"/>
        <v>10</v>
      </c>
      <c r="R22" s="60">
        <f>VLOOKUP($A22,'Return Data'!$B$7:$R$2292,16,0)</f>
        <v>5.7436999999999996</v>
      </c>
      <c r="S22" s="62">
        <f t="shared" si="6"/>
        <v>23</v>
      </c>
    </row>
    <row r="23" spans="1:19" x14ac:dyDescent="0.3">
      <c r="A23" s="77" t="s">
        <v>99</v>
      </c>
      <c r="B23" s="59">
        <f>VLOOKUP($A23,'Return Data'!$B$7:$R$2292,3,0)</f>
        <v>44827</v>
      </c>
      <c r="C23" s="60">
        <f>VLOOKUP($A23,'Return Data'!$B$7:$R$2292,4,0)</f>
        <v>27.5945</v>
      </c>
      <c r="D23" s="60">
        <f>VLOOKUP($A23,'Return Data'!$B$7:$R$2292,9,0)</f>
        <v>-11.2959</v>
      </c>
      <c r="E23" s="61">
        <f t="shared" si="0"/>
        <v>30</v>
      </c>
      <c r="F23" s="60">
        <f>VLOOKUP($A23,'Return Data'!$B$7:$R$2292,10,0)</f>
        <v>2.6122000000000001</v>
      </c>
      <c r="G23" s="61">
        <f t="shared" si="1"/>
        <v>24</v>
      </c>
      <c r="H23" s="60">
        <f>VLOOKUP($A23,'Return Data'!$B$7:$R$2292,11,0)</f>
        <v>-3.4165999999999999</v>
      </c>
      <c r="I23" s="61">
        <f t="shared" si="2"/>
        <v>28</v>
      </c>
      <c r="J23" s="60">
        <f>VLOOKUP($A23,'Return Data'!$B$7:$R$2292,12,0)</f>
        <v>-1.17</v>
      </c>
      <c r="K23" s="61">
        <f t="shared" si="3"/>
        <v>27</v>
      </c>
      <c r="L23" s="60">
        <f>VLOOKUP($A23,'Return Data'!$B$7:$R$2292,13,0)</f>
        <v>-0.67490000000000006</v>
      </c>
      <c r="M23" s="61">
        <f t="shared" si="4"/>
        <v>27</v>
      </c>
      <c r="N23" s="60">
        <f>VLOOKUP($A23,'Return Data'!$B$7:$R$2292,17,0)</f>
        <v>1.9501999999999999</v>
      </c>
      <c r="O23" s="61">
        <f t="shared" si="5"/>
        <v>22</v>
      </c>
      <c r="P23" s="60">
        <f>VLOOKUP($A23,'Return Data'!$B$7:$R$2292,14,0)</f>
        <v>5.1151</v>
      </c>
      <c r="Q23" s="61">
        <f t="shared" si="7"/>
        <v>15</v>
      </c>
      <c r="R23" s="60">
        <f>VLOOKUP($A23,'Return Data'!$B$7:$R$2292,16,0)</f>
        <v>7.6215999999999999</v>
      </c>
      <c r="S23" s="62">
        <f t="shared" si="6"/>
        <v>8</v>
      </c>
    </row>
    <row r="24" spans="1:19" x14ac:dyDescent="0.3">
      <c r="A24" s="77" t="s">
        <v>100</v>
      </c>
      <c r="B24" s="59">
        <f>VLOOKUP($A24,'Return Data'!$B$7:$R$2292,3,0)</f>
        <v>44827</v>
      </c>
      <c r="C24" s="60">
        <f>VLOOKUP($A24,'Return Data'!$B$7:$R$2292,4,0)</f>
        <v>18.0793</v>
      </c>
      <c r="D24" s="60">
        <f>VLOOKUP($A24,'Return Data'!$B$7:$R$2292,9,0)</f>
        <v>-2.9234</v>
      </c>
      <c r="E24" s="61">
        <f t="shared" si="0"/>
        <v>23</v>
      </c>
      <c r="F24" s="60">
        <f>VLOOKUP($A24,'Return Data'!$B$7:$R$2292,10,0)</f>
        <v>5.7301000000000002</v>
      </c>
      <c r="G24" s="61">
        <f t="shared" si="1"/>
        <v>11</v>
      </c>
      <c r="H24" s="60">
        <f>VLOOKUP($A24,'Return Data'!$B$7:$R$2292,11,0)</f>
        <v>1.2020999999999999</v>
      </c>
      <c r="I24" s="61">
        <f t="shared" si="2"/>
        <v>13</v>
      </c>
      <c r="J24" s="60">
        <f>VLOOKUP($A24,'Return Data'!$B$7:$R$2292,12,0)</f>
        <v>2.6099000000000001</v>
      </c>
      <c r="K24" s="61">
        <f t="shared" si="3"/>
        <v>8</v>
      </c>
      <c r="L24" s="60">
        <f>VLOOKUP($A24,'Return Data'!$B$7:$R$2292,13,0)</f>
        <v>2.7502</v>
      </c>
      <c r="M24" s="61">
        <f t="shared" si="4"/>
        <v>6</v>
      </c>
      <c r="N24" s="60">
        <f>VLOOKUP($A24,'Return Data'!$B$7:$R$2292,17,0)</f>
        <v>5.2373000000000003</v>
      </c>
      <c r="O24" s="61">
        <f t="shared" si="5"/>
        <v>5</v>
      </c>
      <c r="P24" s="60">
        <f>VLOOKUP($A24,'Return Data'!$B$7:$R$2292,14,0)</f>
        <v>5.9245000000000001</v>
      </c>
      <c r="Q24" s="61">
        <f t="shared" si="7"/>
        <v>8</v>
      </c>
      <c r="R24" s="60">
        <f>VLOOKUP($A24,'Return Data'!$B$7:$R$2292,16,0)</f>
        <v>6.6078000000000001</v>
      </c>
      <c r="S24" s="62">
        <f t="shared" si="6"/>
        <v>18</v>
      </c>
    </row>
    <row r="25" spans="1:19" x14ac:dyDescent="0.3">
      <c r="A25" s="77" t="s">
        <v>101</v>
      </c>
      <c r="B25" s="59">
        <f>VLOOKUP($A25,'Return Data'!$B$7:$R$2292,3,0)</f>
        <v>44827</v>
      </c>
      <c r="C25" s="60">
        <f>VLOOKUP($A25,'Return Data'!$B$7:$R$2292,4,0)</f>
        <v>1234.1156000000001</v>
      </c>
      <c r="D25" s="60">
        <f>VLOOKUP($A25,'Return Data'!$B$7:$R$2292,9,0)</f>
        <v>-0.46889999999999998</v>
      </c>
      <c r="E25" s="61">
        <f t="shared" si="0"/>
        <v>20</v>
      </c>
      <c r="F25" s="60">
        <f>VLOOKUP($A25,'Return Data'!$B$7:$R$2292,10,0)</f>
        <v>4.2717000000000001</v>
      </c>
      <c r="G25" s="61">
        <f t="shared" si="1"/>
        <v>20</v>
      </c>
      <c r="H25" s="60">
        <f>VLOOKUP($A25,'Return Data'!$B$7:$R$2292,11,0)</f>
        <v>0.80730000000000002</v>
      </c>
      <c r="I25" s="61">
        <f t="shared" si="2"/>
        <v>17</v>
      </c>
      <c r="J25" s="60">
        <f>VLOOKUP($A25,'Return Data'!$B$7:$R$2292,12,0)</f>
        <v>1.4137</v>
      </c>
      <c r="K25" s="61">
        <f t="shared" si="3"/>
        <v>13</v>
      </c>
      <c r="L25" s="60">
        <f>VLOOKUP($A25,'Return Data'!$B$7:$R$2292,13,0)</f>
        <v>1.4599</v>
      </c>
      <c r="M25" s="61">
        <f t="shared" si="4"/>
        <v>12</v>
      </c>
      <c r="N25" s="60">
        <f>VLOOKUP($A25,'Return Data'!$B$7:$R$2292,17,0)</f>
        <v>3.8812000000000002</v>
      </c>
      <c r="O25" s="61">
        <f t="shared" si="5"/>
        <v>10</v>
      </c>
      <c r="P25" s="60">
        <f>VLOOKUP($A25,'Return Data'!$B$7:$R$2292,14,0)</f>
        <v>4.6197999999999997</v>
      </c>
      <c r="Q25" s="61">
        <f t="shared" si="7"/>
        <v>19</v>
      </c>
      <c r="R25" s="60">
        <f>VLOOKUP($A25,'Return Data'!$B$7:$R$2292,16,0)</f>
        <v>5.6833</v>
      </c>
      <c r="S25" s="62">
        <f t="shared" si="6"/>
        <v>24</v>
      </c>
    </row>
    <row r="26" spans="1:19" x14ac:dyDescent="0.3">
      <c r="A26" s="77" t="s">
        <v>1995</v>
      </c>
      <c r="B26" s="59">
        <f>VLOOKUP($A26,'Return Data'!$B$7:$R$2292,3,0)</f>
        <v>44827</v>
      </c>
      <c r="C26" s="60">
        <f>VLOOKUP($A26,'Return Data'!$B$7:$R$2292,4,0)</f>
        <v>33.966000000000001</v>
      </c>
      <c r="D26" s="60">
        <f>VLOOKUP($A26,'Return Data'!$B$7:$R$2292,9,0)</f>
        <v>1.5306999999999999</v>
      </c>
      <c r="E26" s="61">
        <f t="shared" si="0"/>
        <v>7</v>
      </c>
      <c r="F26" s="60">
        <f>VLOOKUP($A26,'Return Data'!$B$7:$R$2292,10,0)</f>
        <v>4.0711000000000004</v>
      </c>
      <c r="G26" s="61">
        <f t="shared" si="1"/>
        <v>22</v>
      </c>
      <c r="H26" s="60">
        <f>VLOOKUP($A26,'Return Data'!$B$7:$R$2292,11,0)</f>
        <v>2.9998999999999998</v>
      </c>
      <c r="I26" s="61">
        <f t="shared" si="2"/>
        <v>7</v>
      </c>
      <c r="J26" s="60">
        <f>VLOOKUP($A26,'Return Data'!$B$7:$R$2292,12,0)</f>
        <v>2.9439000000000002</v>
      </c>
      <c r="K26" s="61">
        <f t="shared" si="3"/>
        <v>6</v>
      </c>
      <c r="L26" s="60">
        <f>VLOOKUP($A26,'Return Data'!$B$7:$R$2292,13,0)</f>
        <v>2.6495000000000002</v>
      </c>
      <c r="M26" s="61">
        <f t="shared" si="4"/>
        <v>7</v>
      </c>
      <c r="N26" s="60">
        <f>VLOOKUP($A26,'Return Data'!$B$7:$R$2292,17,0)</f>
        <v>3.5255000000000001</v>
      </c>
      <c r="O26" s="61">
        <f t="shared" si="5"/>
        <v>13</v>
      </c>
      <c r="P26" s="60">
        <f>VLOOKUP($A26,'Return Data'!$B$7:$R$2292,14,0)</f>
        <v>4.6082999999999998</v>
      </c>
      <c r="Q26" s="61">
        <f t="shared" si="7"/>
        <v>20</v>
      </c>
      <c r="R26" s="60">
        <f>VLOOKUP($A26,'Return Data'!$B$7:$R$2292,16,0)</f>
        <v>6.5545999999999998</v>
      </c>
      <c r="S26" s="62">
        <f t="shared" si="6"/>
        <v>19</v>
      </c>
    </row>
    <row r="27" spans="1:19" x14ac:dyDescent="0.3">
      <c r="A27" s="77" t="s">
        <v>103</v>
      </c>
      <c r="B27" s="59">
        <f>VLOOKUP($A27,'Return Data'!$B$7:$R$2292,3,0)</f>
        <v>44827</v>
      </c>
      <c r="C27" s="60">
        <f>VLOOKUP($A27,'Return Data'!$B$7:$R$2292,4,0)</f>
        <v>30.3614</v>
      </c>
      <c r="D27" s="60">
        <f>VLOOKUP($A27,'Return Data'!$B$7:$R$2292,9,0)</f>
        <v>-2.2334000000000001</v>
      </c>
      <c r="E27" s="61">
        <f t="shared" si="0"/>
        <v>21</v>
      </c>
      <c r="F27" s="60">
        <f>VLOOKUP($A27,'Return Data'!$B$7:$R$2292,10,0)</f>
        <v>7.7361000000000004</v>
      </c>
      <c r="G27" s="61">
        <f t="shared" si="1"/>
        <v>8</v>
      </c>
      <c r="H27" s="60">
        <f>VLOOKUP($A27,'Return Data'!$B$7:$R$2292,11,0)</f>
        <v>0.51219999999999999</v>
      </c>
      <c r="I27" s="61">
        <f t="shared" si="2"/>
        <v>19</v>
      </c>
      <c r="J27" s="60">
        <f>VLOOKUP($A27,'Return Data'!$B$7:$R$2292,12,0)</f>
        <v>0.82820000000000005</v>
      </c>
      <c r="K27" s="61">
        <f t="shared" si="3"/>
        <v>14</v>
      </c>
      <c r="L27" s="60">
        <f>VLOOKUP($A27,'Return Data'!$B$7:$R$2292,13,0)</f>
        <v>1.0275000000000001</v>
      </c>
      <c r="M27" s="61">
        <f t="shared" si="4"/>
        <v>15</v>
      </c>
      <c r="N27" s="60">
        <f>VLOOKUP($A27,'Return Data'!$B$7:$R$2292,17,0)</f>
        <v>3.4923000000000002</v>
      </c>
      <c r="O27" s="61">
        <f t="shared" si="5"/>
        <v>14</v>
      </c>
      <c r="P27" s="60">
        <f>VLOOKUP($A27,'Return Data'!$B$7:$R$2292,14,0)</f>
        <v>5.8937999999999997</v>
      </c>
      <c r="Q27" s="61">
        <f t="shared" si="7"/>
        <v>9</v>
      </c>
      <c r="R27" s="60">
        <f>VLOOKUP($A27,'Return Data'!$B$7:$R$2292,16,0)</f>
        <v>8.0556000000000001</v>
      </c>
      <c r="S27" s="62">
        <f t="shared" si="6"/>
        <v>5</v>
      </c>
    </row>
    <row r="28" spans="1:19" x14ac:dyDescent="0.3">
      <c r="A28" s="77" t="s">
        <v>104</v>
      </c>
      <c r="B28" s="59">
        <f>VLOOKUP($A28,'Return Data'!$B$7:$R$2292,3,0)</f>
        <v>44827</v>
      </c>
      <c r="C28" s="60">
        <f>VLOOKUP($A28,'Return Data'!$B$7:$R$2292,4,0)</f>
        <v>24.188600000000001</v>
      </c>
      <c r="D28" s="60">
        <f>VLOOKUP($A28,'Return Data'!$B$7:$R$2292,9,0)</f>
        <v>-3.8899999999999997E-2</v>
      </c>
      <c r="E28" s="61">
        <f t="shared" si="0"/>
        <v>19</v>
      </c>
      <c r="F28" s="60">
        <f>VLOOKUP($A28,'Return Data'!$B$7:$R$2292,10,0)</f>
        <v>4.5456000000000003</v>
      </c>
      <c r="G28" s="61">
        <f t="shared" si="1"/>
        <v>19</v>
      </c>
      <c r="H28" s="60">
        <f>VLOOKUP($A28,'Return Data'!$B$7:$R$2292,11,0)</f>
        <v>2.7404000000000002</v>
      </c>
      <c r="I28" s="61">
        <f t="shared" si="2"/>
        <v>8</v>
      </c>
      <c r="J28" s="60">
        <f>VLOOKUP($A28,'Return Data'!$B$7:$R$2292,12,0)</f>
        <v>1.7859</v>
      </c>
      <c r="K28" s="61">
        <f t="shared" si="3"/>
        <v>11</v>
      </c>
      <c r="L28" s="60">
        <f>VLOOKUP($A28,'Return Data'!$B$7:$R$2292,13,0)</f>
        <v>1.2736000000000001</v>
      </c>
      <c r="M28" s="61">
        <f t="shared" si="4"/>
        <v>13</v>
      </c>
      <c r="N28" s="60">
        <f>VLOOKUP($A28,'Return Data'!$B$7:$R$2292,17,0)</f>
        <v>2.5651999999999999</v>
      </c>
      <c r="O28" s="61">
        <f t="shared" si="5"/>
        <v>20</v>
      </c>
      <c r="P28" s="60">
        <f>VLOOKUP($A28,'Return Data'!$B$7:$R$2292,14,0)</f>
        <v>4.9429999999999996</v>
      </c>
      <c r="Q28" s="61">
        <f t="shared" si="7"/>
        <v>16</v>
      </c>
      <c r="R28" s="60">
        <f>VLOOKUP($A28,'Return Data'!$B$7:$R$2292,16,0)</f>
        <v>5.6479999999999997</v>
      </c>
      <c r="S28" s="62">
        <f t="shared" si="6"/>
        <v>25</v>
      </c>
    </row>
    <row r="29" spans="1:19" x14ac:dyDescent="0.3">
      <c r="A29" s="77" t="s">
        <v>105</v>
      </c>
      <c r="B29" s="59">
        <f>VLOOKUP($A29,'Return Data'!$B$7:$R$2292,3,0)</f>
        <v>44827</v>
      </c>
      <c r="C29" s="60">
        <f>VLOOKUP($A29,'Return Data'!$B$7:$R$2292,4,0)</f>
        <v>13.4062</v>
      </c>
      <c r="D29" s="60">
        <f>VLOOKUP($A29,'Return Data'!$B$7:$R$2292,9,0)</f>
        <v>-10.514699999999999</v>
      </c>
      <c r="E29" s="61">
        <f t="shared" si="0"/>
        <v>29</v>
      </c>
      <c r="F29" s="60">
        <f>VLOOKUP($A29,'Return Data'!$B$7:$R$2292,10,0)</f>
        <v>5.4602000000000004</v>
      </c>
      <c r="G29" s="61">
        <f t="shared" si="1"/>
        <v>15</v>
      </c>
      <c r="H29" s="60">
        <f>VLOOKUP($A29,'Return Data'!$B$7:$R$2292,11,0)</f>
        <v>-2.4001999999999999</v>
      </c>
      <c r="I29" s="61">
        <f t="shared" si="2"/>
        <v>27</v>
      </c>
      <c r="J29" s="60">
        <f>VLOOKUP($A29,'Return Data'!$B$7:$R$2292,12,0)</f>
        <v>-1.0674999999999999</v>
      </c>
      <c r="K29" s="61">
        <f t="shared" si="3"/>
        <v>26</v>
      </c>
      <c r="L29" s="60">
        <f>VLOOKUP($A29,'Return Data'!$B$7:$R$2292,13,0)</f>
        <v>-0.4677</v>
      </c>
      <c r="M29" s="61">
        <f t="shared" si="4"/>
        <v>25</v>
      </c>
      <c r="N29" s="60">
        <f>VLOOKUP($A29,'Return Data'!$B$7:$R$2292,17,0)</f>
        <v>1.6113</v>
      </c>
      <c r="O29" s="61">
        <f t="shared" si="5"/>
        <v>25</v>
      </c>
      <c r="P29" s="60">
        <f>VLOOKUP($A29,'Return Data'!$B$7:$R$2292,14,0)</f>
        <v>4.4039000000000001</v>
      </c>
      <c r="Q29" s="61">
        <f t="shared" si="7"/>
        <v>21</v>
      </c>
      <c r="R29" s="60">
        <f>VLOOKUP($A29,'Return Data'!$B$7:$R$2292,16,0)</f>
        <v>5.4701000000000004</v>
      </c>
      <c r="S29" s="62">
        <f t="shared" si="6"/>
        <v>26</v>
      </c>
    </row>
    <row r="30" spans="1:19" x14ac:dyDescent="0.3">
      <c r="A30" s="77" t="s">
        <v>106</v>
      </c>
      <c r="B30" s="59">
        <f>VLOOKUP($A30,'Return Data'!$B$7:$R$2292,3,0)</f>
        <v>44827</v>
      </c>
      <c r="C30" s="60">
        <f>VLOOKUP($A30,'Return Data'!$B$7:$R$2292,4,0)</f>
        <v>30.0501</v>
      </c>
      <c r="D30" s="60">
        <f>VLOOKUP($A30,'Return Data'!$B$7:$R$2292,9,0)</f>
        <v>1.2355</v>
      </c>
      <c r="E30" s="61">
        <f t="shared" si="0"/>
        <v>8</v>
      </c>
      <c r="F30" s="60">
        <f>VLOOKUP($A30,'Return Data'!$B$7:$R$2292,10,0)</f>
        <v>10.236000000000001</v>
      </c>
      <c r="G30" s="61">
        <f t="shared" si="1"/>
        <v>4</v>
      </c>
      <c r="H30" s="60">
        <f>VLOOKUP($A30,'Return Data'!$B$7:$R$2292,11,0)</f>
        <v>1.3049999999999999</v>
      </c>
      <c r="I30" s="61">
        <f t="shared" si="2"/>
        <v>12</v>
      </c>
      <c r="J30" s="60">
        <f>VLOOKUP($A30,'Return Data'!$B$7:$R$2292,12,0)</f>
        <v>0.71309999999999996</v>
      </c>
      <c r="K30" s="61">
        <f t="shared" si="3"/>
        <v>15</v>
      </c>
      <c r="L30" s="60">
        <f>VLOOKUP($A30,'Return Data'!$B$7:$R$2292,13,0)</f>
        <v>0.81020000000000003</v>
      </c>
      <c r="M30" s="61">
        <f t="shared" si="4"/>
        <v>16</v>
      </c>
      <c r="N30" s="60">
        <f>VLOOKUP($A30,'Return Data'!$B$7:$R$2292,17,0)</f>
        <v>3.2063999999999999</v>
      </c>
      <c r="O30" s="61">
        <f t="shared" si="5"/>
        <v>17</v>
      </c>
      <c r="P30" s="60">
        <f>VLOOKUP($A30,'Return Data'!$B$7:$R$2292,14,0)</f>
        <v>5.1920999999999999</v>
      </c>
      <c r="Q30" s="61">
        <f t="shared" si="7"/>
        <v>14</v>
      </c>
      <c r="R30" s="60">
        <f>VLOOKUP($A30,'Return Data'!$B$7:$R$2292,16,0)</f>
        <v>6.3521999999999998</v>
      </c>
      <c r="S30" s="62">
        <f t="shared" si="6"/>
        <v>20</v>
      </c>
    </row>
    <row r="31" spans="1:19" x14ac:dyDescent="0.3">
      <c r="A31" s="77" t="s">
        <v>107</v>
      </c>
      <c r="B31" s="59">
        <f>VLOOKUP($A31,'Return Data'!$B$7:$R$2292,3,0)</f>
        <v>44827</v>
      </c>
      <c r="C31" s="60">
        <f>VLOOKUP($A31,'Return Data'!$B$7:$R$2292,4,0)</f>
        <v>2166.027</v>
      </c>
      <c r="D31" s="60">
        <f>VLOOKUP($A31,'Return Data'!$B$7:$R$2292,9,0)</f>
        <v>3.3765000000000001</v>
      </c>
      <c r="E31" s="61">
        <f t="shared" si="0"/>
        <v>5</v>
      </c>
      <c r="F31" s="60">
        <f>VLOOKUP($A31,'Return Data'!$B$7:$R$2292,10,0)</f>
        <v>4.6509999999999998</v>
      </c>
      <c r="G31" s="61">
        <f t="shared" si="1"/>
        <v>18</v>
      </c>
      <c r="H31" s="60">
        <f>VLOOKUP($A31,'Return Data'!$B$7:$R$2292,11,0)</f>
        <v>2.5865999999999998</v>
      </c>
      <c r="I31" s="61">
        <f t="shared" si="2"/>
        <v>9</v>
      </c>
      <c r="J31" s="60">
        <f>VLOOKUP($A31,'Return Data'!$B$7:$R$2292,12,0)</f>
        <v>1.7783</v>
      </c>
      <c r="K31" s="61">
        <f t="shared" si="3"/>
        <v>12</v>
      </c>
      <c r="L31" s="60">
        <f>VLOOKUP($A31,'Return Data'!$B$7:$R$2292,13,0)</f>
        <v>1.2124999999999999</v>
      </c>
      <c r="M31" s="61">
        <f t="shared" si="4"/>
        <v>14</v>
      </c>
      <c r="N31" s="60">
        <f>VLOOKUP($A31,'Return Data'!$B$7:$R$2292,17,0)</f>
        <v>2.9009999999999998</v>
      </c>
      <c r="O31" s="61">
        <f t="shared" si="5"/>
        <v>18</v>
      </c>
      <c r="P31" s="60">
        <f>VLOOKUP($A31,'Return Data'!$B$7:$R$2292,14,0)</f>
        <v>4.9002999999999997</v>
      </c>
      <c r="Q31" s="61">
        <f t="shared" si="7"/>
        <v>17</v>
      </c>
      <c r="R31" s="60">
        <f>VLOOKUP($A31,'Return Data'!$B$7:$R$2292,16,0)</f>
        <v>7.4875999999999996</v>
      </c>
      <c r="S31" s="62">
        <f t="shared" si="6"/>
        <v>12</v>
      </c>
    </row>
    <row r="32" spans="1:19" x14ac:dyDescent="0.3">
      <c r="A32" s="77" t="s">
        <v>110</v>
      </c>
      <c r="B32" s="59">
        <f>VLOOKUP($A32,'Return Data'!$B$7:$R$2292,3,0)</f>
        <v>44827</v>
      </c>
      <c r="C32" s="60">
        <f>VLOOKUP($A32,'Return Data'!$B$7:$R$2292,4,0)</f>
        <v>17.1157</v>
      </c>
      <c r="D32" s="60">
        <f>VLOOKUP($A32,'Return Data'!$B$7:$R$2292,9,0)</f>
        <v>0.2477</v>
      </c>
      <c r="E32" s="61">
        <f t="shared" si="0"/>
        <v>14</v>
      </c>
      <c r="F32" s="60">
        <f>VLOOKUP($A32,'Return Data'!$B$7:$R$2292,10,0)</f>
        <v>4.8498000000000001</v>
      </c>
      <c r="G32" s="61">
        <f t="shared" si="1"/>
        <v>17</v>
      </c>
      <c r="H32" s="60">
        <f>VLOOKUP($A32,'Return Data'!$B$7:$R$2292,11,0)</f>
        <v>2.5461</v>
      </c>
      <c r="I32" s="61">
        <f t="shared" si="2"/>
        <v>10</v>
      </c>
      <c r="J32" s="60">
        <f>VLOOKUP($A32,'Return Data'!$B$7:$R$2292,12,0)</f>
        <v>2.5396000000000001</v>
      </c>
      <c r="K32" s="61">
        <f t="shared" si="3"/>
        <v>9</v>
      </c>
      <c r="L32" s="60">
        <f>VLOOKUP($A32,'Return Data'!$B$7:$R$2292,13,0)</f>
        <v>2.1442999999999999</v>
      </c>
      <c r="M32" s="61">
        <f t="shared" si="4"/>
        <v>9</v>
      </c>
      <c r="N32" s="60">
        <f>VLOOKUP($A32,'Return Data'!$B$7:$R$2292,17,0)</f>
        <v>3.6145</v>
      </c>
      <c r="O32" s="61">
        <f t="shared" si="5"/>
        <v>12</v>
      </c>
      <c r="P32" s="60">
        <f>VLOOKUP($A32,'Return Data'!$B$7:$R$2292,14,0)</f>
        <v>5.7766000000000002</v>
      </c>
      <c r="Q32" s="61">
        <f t="shared" si="7"/>
        <v>11</v>
      </c>
      <c r="R32" s="60">
        <f>VLOOKUP($A32,'Return Data'!$B$7:$R$2292,16,0)</f>
        <v>7.5547000000000004</v>
      </c>
      <c r="S32" s="62">
        <f t="shared" si="6"/>
        <v>11</v>
      </c>
    </row>
    <row r="33" spans="1:19" x14ac:dyDescent="0.3">
      <c r="A33" s="77" t="s">
        <v>111</v>
      </c>
      <c r="B33" s="59">
        <f>VLOOKUP($A33,'Return Data'!$B$7:$R$2292,3,0)</f>
        <v>44827</v>
      </c>
      <c r="C33" s="60">
        <f>VLOOKUP($A33,'Return Data'!$B$7:$R$2292,4,0)</f>
        <v>28.874099999999999</v>
      </c>
      <c r="D33" s="60">
        <f>VLOOKUP($A33,'Return Data'!$B$7:$R$2292,9,0)</f>
        <v>12.124499999999999</v>
      </c>
      <c r="E33" s="61">
        <f t="shared" si="0"/>
        <v>1</v>
      </c>
      <c r="F33" s="60">
        <f>VLOOKUP($A33,'Return Data'!$B$7:$R$2292,10,0)</f>
        <v>6.4541000000000004</v>
      </c>
      <c r="G33" s="61">
        <f t="shared" si="1"/>
        <v>9</v>
      </c>
      <c r="H33" s="60">
        <f>VLOOKUP($A33,'Return Data'!$B$7:$R$2292,11,0)</f>
        <v>3.5682</v>
      </c>
      <c r="I33" s="61">
        <f t="shared" si="2"/>
        <v>6</v>
      </c>
      <c r="J33" s="60">
        <f>VLOOKUP($A33,'Return Data'!$B$7:$R$2292,12,0)</f>
        <v>2.8292999999999999</v>
      </c>
      <c r="K33" s="61">
        <f t="shared" si="3"/>
        <v>7</v>
      </c>
      <c r="L33" s="60">
        <f>VLOOKUP($A33,'Return Data'!$B$7:$R$2292,13,0)</f>
        <v>2.1488</v>
      </c>
      <c r="M33" s="61">
        <f t="shared" si="4"/>
        <v>8</v>
      </c>
      <c r="N33" s="60">
        <f>VLOOKUP($A33,'Return Data'!$B$7:$R$2292,17,0)</f>
        <v>3.327</v>
      </c>
      <c r="O33" s="61">
        <f t="shared" si="5"/>
        <v>15</v>
      </c>
      <c r="P33" s="60">
        <f>VLOOKUP($A33,'Return Data'!$B$7:$R$2292,14,0)</f>
        <v>5.5816999999999997</v>
      </c>
      <c r="Q33" s="61">
        <f t="shared" si="7"/>
        <v>13</v>
      </c>
      <c r="R33" s="60">
        <f>VLOOKUP($A33,'Return Data'!$B$7:$R$2292,16,0)</f>
        <v>5.8319999999999999</v>
      </c>
      <c r="S33" s="62">
        <f t="shared" si="6"/>
        <v>22</v>
      </c>
    </row>
    <row r="34" spans="1:19" x14ac:dyDescent="0.3">
      <c r="A34" s="77" t="s">
        <v>112</v>
      </c>
      <c r="B34" s="59">
        <f>VLOOKUP($A34,'Return Data'!$B$7:$R$2292,3,0)</f>
        <v>44827</v>
      </c>
      <c r="C34" s="60">
        <f>VLOOKUP($A34,'Return Data'!$B$7:$R$2292,4,0)</f>
        <v>34.921700000000001</v>
      </c>
      <c r="D34" s="60">
        <f>VLOOKUP($A34,'Return Data'!$B$7:$R$2292,9,0)</f>
        <v>4.7358000000000002</v>
      </c>
      <c r="E34" s="61">
        <f t="shared" si="0"/>
        <v>3</v>
      </c>
      <c r="F34" s="60">
        <f>VLOOKUP($A34,'Return Data'!$B$7:$R$2292,10,0)</f>
        <v>10.1699</v>
      </c>
      <c r="G34" s="61">
        <f t="shared" si="1"/>
        <v>5</v>
      </c>
      <c r="H34" s="60">
        <f>VLOOKUP($A34,'Return Data'!$B$7:$R$2292,11,0)</f>
        <v>7.4766000000000004</v>
      </c>
      <c r="I34" s="61">
        <f t="shared" si="2"/>
        <v>2</v>
      </c>
      <c r="J34" s="60">
        <f>VLOOKUP($A34,'Return Data'!$B$7:$R$2292,12,0)</f>
        <v>6.375</v>
      </c>
      <c r="K34" s="61">
        <f t="shared" si="3"/>
        <v>2</v>
      </c>
      <c r="L34" s="60">
        <f>VLOOKUP($A34,'Return Data'!$B$7:$R$2292,13,0)</f>
        <v>5.3391000000000002</v>
      </c>
      <c r="M34" s="61">
        <f t="shared" si="4"/>
        <v>2</v>
      </c>
      <c r="N34" s="60">
        <f>VLOOKUP($A34,'Return Data'!$B$7:$R$2292,17,0)</f>
        <v>5.6608999999999998</v>
      </c>
      <c r="O34" s="61">
        <f t="shared" si="5"/>
        <v>4</v>
      </c>
      <c r="P34" s="60">
        <f>VLOOKUP($A34,'Return Data'!$B$7:$R$2292,14,0)</f>
        <v>6.5515999999999996</v>
      </c>
      <c r="Q34" s="61">
        <f t="shared" si="7"/>
        <v>3</v>
      </c>
      <c r="R34" s="60">
        <f>VLOOKUP($A34,'Return Data'!$B$7:$R$2292,16,0)</f>
        <v>6.7778999999999998</v>
      </c>
      <c r="S34" s="62">
        <f t="shared" si="6"/>
        <v>16</v>
      </c>
    </row>
    <row r="35" spans="1:19" x14ac:dyDescent="0.3">
      <c r="A35" s="77" t="s">
        <v>113</v>
      </c>
      <c r="B35" s="59">
        <f>VLOOKUP($A35,'Return Data'!$B$7:$R$2292,3,0)</f>
        <v>44827</v>
      </c>
      <c r="C35" s="60">
        <f>VLOOKUP($A35,'Return Data'!$B$7:$R$2292,4,0)</f>
        <v>19.043600000000001</v>
      </c>
      <c r="D35" s="60">
        <f>VLOOKUP($A35,'Return Data'!$B$7:$R$2292,9,0)</f>
        <v>-6.9696999999999996</v>
      </c>
      <c r="E35" s="61">
        <f t="shared" si="0"/>
        <v>28</v>
      </c>
      <c r="F35" s="60">
        <f>VLOOKUP($A35,'Return Data'!$B$7:$R$2292,10,0)</f>
        <v>2.1280000000000001</v>
      </c>
      <c r="G35" s="61">
        <f t="shared" si="1"/>
        <v>26</v>
      </c>
      <c r="H35" s="60">
        <f>VLOOKUP($A35,'Return Data'!$B$7:$R$2292,11,0)</f>
        <v>-1.6292</v>
      </c>
      <c r="I35" s="61">
        <f t="shared" si="2"/>
        <v>26</v>
      </c>
      <c r="J35" s="60">
        <f>VLOOKUP($A35,'Return Data'!$B$7:$R$2292,12,0)</f>
        <v>-2.1465999999999998</v>
      </c>
      <c r="K35" s="61">
        <f t="shared" si="3"/>
        <v>28</v>
      </c>
      <c r="L35" s="60">
        <f>VLOOKUP($A35,'Return Data'!$B$7:$R$2292,13,0)</f>
        <v>-1.7703</v>
      </c>
      <c r="M35" s="61">
        <f t="shared" si="4"/>
        <v>28</v>
      </c>
      <c r="N35" s="60">
        <f>VLOOKUP($A35,'Return Data'!$B$7:$R$2292,17,0)</f>
        <v>1.5178</v>
      </c>
      <c r="O35" s="61">
        <f t="shared" si="5"/>
        <v>26</v>
      </c>
      <c r="P35" s="60">
        <f>VLOOKUP($A35,'Return Data'!$B$7:$R$2292,14,0)</f>
        <v>4.3151000000000002</v>
      </c>
      <c r="Q35" s="61">
        <f t="shared" si="7"/>
        <v>22</v>
      </c>
      <c r="R35" s="60">
        <f>VLOOKUP($A35,'Return Data'!$B$7:$R$2292,16,0)</f>
        <v>6.2553000000000001</v>
      </c>
      <c r="S35" s="62">
        <f t="shared" si="6"/>
        <v>21</v>
      </c>
    </row>
    <row r="36" spans="1:19" x14ac:dyDescent="0.3">
      <c r="A36" s="77" t="s">
        <v>367</v>
      </c>
      <c r="B36" s="59">
        <f>VLOOKUP($A36,'Return Data'!$B$7:$R$2292,3,0)</f>
        <v>0</v>
      </c>
      <c r="C36" s="60">
        <f>VLOOKUP($A36,'Return Data'!$B$7:$R$2292,4,0)</f>
        <v>0</v>
      </c>
      <c r="D36" s="60">
        <f>VLOOKUP($A36,'Return Data'!$B$7:$R$2292,9,0)</f>
        <v>0</v>
      </c>
      <c r="E36" s="61">
        <f t="shared" si="0"/>
        <v>17</v>
      </c>
      <c r="F36" s="60">
        <f>VLOOKUP($A36,'Return Data'!$B$7:$R$2292,10,0)</f>
        <v>0</v>
      </c>
      <c r="G36" s="61">
        <f t="shared" si="1"/>
        <v>29</v>
      </c>
      <c r="H36" s="60">
        <f>VLOOKUP($A36,'Return Data'!$B$7:$R$2292,11,0)</f>
        <v>0</v>
      </c>
      <c r="I36" s="61">
        <f t="shared" si="2"/>
        <v>21</v>
      </c>
      <c r="J36" s="60">
        <f>VLOOKUP($A36,'Return Data'!$B$7:$R$2292,12,0)</f>
        <v>0</v>
      </c>
      <c r="K36" s="61">
        <f t="shared" si="3"/>
        <v>22</v>
      </c>
      <c r="L36" s="60">
        <f>VLOOKUP($A36,'Return Data'!$B$7:$R$2292,13,0)</f>
        <v>0</v>
      </c>
      <c r="M36" s="61">
        <f t="shared" si="4"/>
        <v>20</v>
      </c>
      <c r="N36" s="60"/>
      <c r="O36" s="61"/>
      <c r="P36" s="60"/>
      <c r="Q36" s="61"/>
      <c r="R36" s="60">
        <f>VLOOKUP($A36,'Return Data'!$B$7:$R$2292,16,0)</f>
        <v>0</v>
      </c>
      <c r="S36" s="62">
        <f t="shared" si="6"/>
        <v>27</v>
      </c>
    </row>
    <row r="37" spans="1:19" x14ac:dyDescent="0.3">
      <c r="A37" s="77" t="s">
        <v>114</v>
      </c>
      <c r="B37" s="59">
        <f>VLOOKUP($A37,'Return Data'!$B$7:$R$2292,3,0)</f>
        <v>44827</v>
      </c>
      <c r="C37" s="60">
        <f>VLOOKUP($A37,'Return Data'!$B$7:$R$2292,4,0)</f>
        <v>25.383299999999998</v>
      </c>
      <c r="D37" s="60">
        <f>VLOOKUP($A37,'Return Data'!$B$7:$R$2292,9,0)</f>
        <v>3.4519000000000002</v>
      </c>
      <c r="E37" s="61">
        <f t="shared" si="0"/>
        <v>4</v>
      </c>
      <c r="F37" s="60">
        <f>VLOOKUP($A37,'Return Data'!$B$7:$R$2292,10,0)</f>
        <v>4.9596999999999998</v>
      </c>
      <c r="G37" s="61">
        <f t="shared" si="1"/>
        <v>16</v>
      </c>
      <c r="H37" s="60">
        <f>VLOOKUP($A37,'Return Data'!$B$7:$R$2292,11,0)</f>
        <v>17.785799999999998</v>
      </c>
      <c r="I37" s="61">
        <f t="shared" si="2"/>
        <v>1</v>
      </c>
      <c r="J37" s="60">
        <f>VLOOKUP($A37,'Return Data'!$B$7:$R$2292,12,0)</f>
        <v>11.400499999999999</v>
      </c>
      <c r="K37" s="61">
        <f t="shared" si="3"/>
        <v>1</v>
      </c>
      <c r="L37" s="60">
        <f>VLOOKUP($A37,'Return Data'!$B$7:$R$2292,13,0)</f>
        <v>13.2364</v>
      </c>
      <c r="M37" s="61">
        <f t="shared" si="4"/>
        <v>1</v>
      </c>
      <c r="N37" s="60">
        <f>VLOOKUP($A37,'Return Data'!$B$7:$R$2292,17,0)</f>
        <v>10.601699999999999</v>
      </c>
      <c r="O37" s="61">
        <f>RANK(N37,N$8:N$37,0)</f>
        <v>1</v>
      </c>
      <c r="P37" s="60">
        <f>VLOOKUP($A37,'Return Data'!$B$7:$R$2292,14,0)</f>
        <v>8.6370000000000005</v>
      </c>
      <c r="Q37" s="61">
        <f>RANK(P37,P$8:P$37,0)</f>
        <v>1</v>
      </c>
      <c r="R37" s="60">
        <f>VLOOKUP($A37,'Return Data'!$B$7:$R$2292,16,0)</f>
        <v>7.8937999999999997</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-0.63628999999999991</v>
      </c>
      <c r="E39" s="83"/>
      <c r="F39" s="84">
        <f>AVERAGE(F8:F37)</f>
        <v>5.8502366666666683</v>
      </c>
      <c r="G39" s="83"/>
      <c r="H39" s="84">
        <f>AVERAGE(H8:H37)</f>
        <v>-5.8213466666666687</v>
      </c>
      <c r="I39" s="83"/>
      <c r="J39" s="84">
        <f>AVERAGE(J8:J37)</f>
        <v>-3.6335466666666667</v>
      </c>
      <c r="K39" s="83"/>
      <c r="L39" s="84">
        <f>AVERAGE(L8:L37)</f>
        <v>-2.3590166666666668</v>
      </c>
      <c r="M39" s="83"/>
      <c r="N39" s="84">
        <f>AVERAGE(N8:N37)</f>
        <v>0.97616206896551705</v>
      </c>
      <c r="O39" s="83"/>
      <c r="P39" s="84">
        <f>AVERAGE(P8:P37)</f>
        <v>5.2093333333333325</v>
      </c>
      <c r="Q39" s="83"/>
      <c r="R39" s="84">
        <f>AVERAGE(R8:R37)</f>
        <v>3.8922000000000003</v>
      </c>
      <c r="S39" s="85"/>
    </row>
    <row r="40" spans="1:19" x14ac:dyDescent="0.3">
      <c r="A40" s="82" t="s">
        <v>28</v>
      </c>
      <c r="B40" s="83"/>
      <c r="C40" s="83"/>
      <c r="D40" s="84">
        <f>MIN(D8:D37)</f>
        <v>-11.2959</v>
      </c>
      <c r="E40" s="83"/>
      <c r="F40" s="84">
        <f>MIN(F8:F37)</f>
        <v>0</v>
      </c>
      <c r="G40" s="83"/>
      <c r="H40" s="84">
        <f>MIN(H8:H37)</f>
        <v>-117.121</v>
      </c>
      <c r="I40" s="83"/>
      <c r="J40" s="84">
        <f>MIN(J8:J37)</f>
        <v>-78.650599999999997</v>
      </c>
      <c r="K40" s="83"/>
      <c r="L40" s="84">
        <f>MIN(L8:L37)</f>
        <v>-59.041800000000002</v>
      </c>
      <c r="M40" s="83"/>
      <c r="N40" s="84">
        <f>MIN(N8:N37)</f>
        <v>-36.001399999999997</v>
      </c>
      <c r="O40" s="83"/>
      <c r="P40" s="84">
        <f>MIN(P8:P37)</f>
        <v>0</v>
      </c>
      <c r="Q40" s="83"/>
      <c r="R40" s="84">
        <f>MIN(R8:R37)</f>
        <v>-33.772399999999998</v>
      </c>
      <c r="S40" s="85"/>
    </row>
    <row r="41" spans="1:19" ht="15" thickBot="1" x14ac:dyDescent="0.35">
      <c r="A41" s="86" t="s">
        <v>29</v>
      </c>
      <c r="B41" s="87"/>
      <c r="C41" s="87"/>
      <c r="D41" s="88">
        <f>MAX(D8:D37)</f>
        <v>12.124499999999999</v>
      </c>
      <c r="E41" s="87"/>
      <c r="F41" s="88">
        <f>MAX(F8:F37)</f>
        <v>17.490100000000002</v>
      </c>
      <c r="G41" s="87"/>
      <c r="H41" s="88">
        <f>MAX(H8:H37)</f>
        <v>17.785799999999998</v>
      </c>
      <c r="I41" s="87"/>
      <c r="J41" s="88">
        <f>MAX(J8:J37)</f>
        <v>11.400499999999999</v>
      </c>
      <c r="K41" s="87"/>
      <c r="L41" s="88">
        <f>MAX(L8:L37)</f>
        <v>13.2364</v>
      </c>
      <c r="M41" s="87"/>
      <c r="N41" s="88">
        <f>MAX(N8:N37)</f>
        <v>10.601699999999999</v>
      </c>
      <c r="O41" s="87"/>
      <c r="P41" s="88">
        <f>MAX(P8:P37)</f>
        <v>8.6370000000000005</v>
      </c>
      <c r="Q41" s="87"/>
      <c r="R41" s="88">
        <f>MAX(R8:R37)</f>
        <v>8.9888999999999992</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1206</v>
      </c>
      <c r="B8" s="59">
        <f>VLOOKUP($A8,'Return Data'!$B$7:$R$2292,3,0)</f>
        <v>44829</v>
      </c>
      <c r="C8" s="60">
        <f>VLOOKUP($A8,'Return Data'!$B$7:$R$2292,4,0)</f>
        <v>1175.1509000000001</v>
      </c>
      <c r="D8" s="60">
        <f>VLOOKUP($A8,'Return Data'!$B$7:$R$2292,5,0)</f>
        <v>5.3647999999999998</v>
      </c>
      <c r="E8" s="61">
        <f t="shared" ref="E8:E36" si="0">RANK(D8,D$8:D$36,0)</f>
        <v>19</v>
      </c>
      <c r="F8" s="60">
        <f>VLOOKUP($A8,'Return Data'!$B$7:$R$2292,6,0)</f>
        <v>5.3581000000000003</v>
      </c>
      <c r="G8" s="61">
        <f t="shared" ref="G8:G36" si="1">RANK(F8,F$8:F$36,0)</f>
        <v>19</v>
      </c>
      <c r="H8" s="60">
        <f>VLOOKUP($A8,'Return Data'!$B$7:$R$2292,7,0)</f>
        <v>5.4486999999999997</v>
      </c>
      <c r="I8" s="61">
        <f t="shared" ref="I8:I36" si="2">RANK(H8,H$8:H$36,0)</f>
        <v>17</v>
      </c>
      <c r="J8" s="60">
        <f>VLOOKUP($A8,'Return Data'!$B$7:$R$2292,8,0)</f>
        <v>5.3529999999999998</v>
      </c>
      <c r="K8" s="61">
        <f t="shared" ref="K8:K36" si="3">RANK(J8,J$8:J$36,0)</f>
        <v>17</v>
      </c>
      <c r="L8" s="60">
        <f>VLOOKUP($A8,'Return Data'!$B$7:$R$2292,9,0)</f>
        <v>5.2439</v>
      </c>
      <c r="M8" s="61">
        <f t="shared" ref="M8:M36" si="4">RANK(L8,L$8:L$36,0)</f>
        <v>18</v>
      </c>
      <c r="N8" s="60">
        <f>VLOOKUP($A8,'Return Data'!$B$7:$R$2292,10,0)</f>
        <v>5.0293999999999999</v>
      </c>
      <c r="O8" s="61">
        <f t="shared" ref="O8:O36" si="5">RANK(N8,N$8:N$36,0)</f>
        <v>15</v>
      </c>
      <c r="P8" s="60">
        <f>VLOOKUP($A8,'Return Data'!$B$7:$R$2292,11,0)</f>
        <v>4.5042</v>
      </c>
      <c r="Q8" s="61">
        <f t="shared" ref="Q8:Q36" si="6">RANK(P8,P$8:P$36,0)</f>
        <v>14</v>
      </c>
      <c r="R8" s="60">
        <f>VLOOKUP($A8,'Return Data'!$B$7:$R$2292,12,0)</f>
        <v>4.1715999999999998</v>
      </c>
      <c r="S8" s="61">
        <f t="shared" ref="S8:S36" si="7">RANK(R8,R$8:R$36,0)</f>
        <v>12</v>
      </c>
      <c r="T8" s="60">
        <f>VLOOKUP($A8,'Return Data'!$B$7:$R$2292,13,0)</f>
        <v>3.9784000000000002</v>
      </c>
      <c r="U8" s="61">
        <f t="shared" ref="U8:U36" si="8">RANK(T8,T$8:T$36,0)</f>
        <v>10</v>
      </c>
      <c r="V8" s="60">
        <f>VLOOKUP($A8,'Return Data'!$B$7:$R$2292,17,0)</f>
        <v>3.5507</v>
      </c>
      <c r="W8" s="61">
        <f>RANK(V8,V$8:V$36,0)</f>
        <v>7</v>
      </c>
      <c r="X8" s="60">
        <f>VLOOKUP($A8,'Return Data'!$B$7:$R$2292,14,0)</f>
        <v>3.6669</v>
      </c>
      <c r="Y8" s="61">
        <f>RANK(X8,X$8:X$36,0)</f>
        <v>4</v>
      </c>
      <c r="Z8" s="60">
        <f>VLOOKUP($A8,'Return Data'!$B$7:$R$2292,16,0)</f>
        <v>4.2237</v>
      </c>
      <c r="AA8" s="62">
        <f t="shared" ref="AA8:AA36" si="9">RANK(Z8,Z$8:Z$36,0)</f>
        <v>5</v>
      </c>
    </row>
    <row r="9" spans="1:27" x14ac:dyDescent="0.3">
      <c r="A9" s="58" t="s">
        <v>1208</v>
      </c>
      <c r="B9" s="59">
        <f>VLOOKUP($A9,'Return Data'!$B$7:$R$2292,3,0)</f>
        <v>44829</v>
      </c>
      <c r="C9" s="60">
        <f>VLOOKUP($A9,'Return Data'!$B$7:$R$2292,4,0)</f>
        <v>1148.9235000000001</v>
      </c>
      <c r="D9" s="60">
        <f>VLOOKUP($A9,'Return Data'!$B$7:$R$2292,5,0)</f>
        <v>5.3601999999999999</v>
      </c>
      <c r="E9" s="61">
        <f t="shared" si="0"/>
        <v>21</v>
      </c>
      <c r="F9" s="60">
        <f>VLOOKUP($A9,'Return Data'!$B$7:$R$2292,6,0)</f>
        <v>5.3501000000000003</v>
      </c>
      <c r="G9" s="61">
        <f t="shared" si="1"/>
        <v>22</v>
      </c>
      <c r="H9" s="60">
        <f>VLOOKUP($A9,'Return Data'!$B$7:$R$2292,7,0)</f>
        <v>5.4682000000000004</v>
      </c>
      <c r="I9" s="61">
        <f t="shared" si="2"/>
        <v>11</v>
      </c>
      <c r="J9" s="60">
        <f>VLOOKUP($A9,'Return Data'!$B$7:$R$2292,8,0)</f>
        <v>5.3865999999999996</v>
      </c>
      <c r="K9" s="61">
        <f t="shared" si="3"/>
        <v>3</v>
      </c>
      <c r="L9" s="60">
        <f>VLOOKUP($A9,'Return Data'!$B$7:$R$2292,9,0)</f>
        <v>5.2942</v>
      </c>
      <c r="M9" s="61">
        <f t="shared" si="4"/>
        <v>1</v>
      </c>
      <c r="N9" s="60">
        <f>VLOOKUP($A9,'Return Data'!$B$7:$R$2292,10,0)</f>
        <v>5.0702999999999996</v>
      </c>
      <c r="O9" s="61">
        <f t="shared" si="5"/>
        <v>4</v>
      </c>
      <c r="P9" s="60">
        <f>VLOOKUP($A9,'Return Data'!$B$7:$R$2292,11,0)</f>
        <v>4.5388999999999999</v>
      </c>
      <c r="Q9" s="61">
        <f t="shared" si="6"/>
        <v>3</v>
      </c>
      <c r="R9" s="60">
        <f>VLOOKUP($A9,'Return Data'!$B$7:$R$2292,12,0)</f>
        <v>4.2016</v>
      </c>
      <c r="S9" s="61">
        <f t="shared" si="7"/>
        <v>2</v>
      </c>
      <c r="T9" s="60">
        <f>VLOOKUP($A9,'Return Data'!$B$7:$R$2292,13,0)</f>
        <v>4.0029000000000003</v>
      </c>
      <c r="U9" s="61">
        <f t="shared" si="8"/>
        <v>5</v>
      </c>
      <c r="V9" s="60">
        <f>VLOOKUP($A9,'Return Data'!$B$7:$R$2292,17,0)</f>
        <v>3.5634000000000001</v>
      </c>
      <c r="W9" s="61">
        <f>RANK(V9,V$8:V$36,0)</f>
        <v>5</v>
      </c>
      <c r="X9" s="60"/>
      <c r="Y9" s="61"/>
      <c r="Z9" s="60">
        <f>VLOOKUP($A9,'Return Data'!$B$7:$R$2292,16,0)</f>
        <v>4.0061999999999998</v>
      </c>
      <c r="AA9" s="62">
        <f t="shared" si="9"/>
        <v>12</v>
      </c>
    </row>
    <row r="10" spans="1:27" x14ac:dyDescent="0.3">
      <c r="A10" s="58" t="s">
        <v>1985</v>
      </c>
      <c r="B10" s="59">
        <f>VLOOKUP($A10,'Return Data'!$B$7:$R$2292,3,0)</f>
        <v>44829</v>
      </c>
      <c r="C10" s="60">
        <f>VLOOKUP($A10,'Return Data'!$B$7:$R$2292,4,0)</f>
        <v>1141.1153999999999</v>
      </c>
      <c r="D10" s="60">
        <f>VLOOKUP($A10,'Return Data'!$B$7:$R$2292,5,0)</f>
        <v>5.3808999999999996</v>
      </c>
      <c r="E10" s="61">
        <f t="shared" si="0"/>
        <v>16</v>
      </c>
      <c r="F10" s="60">
        <f>VLOOKUP($A10,'Return Data'!$B$7:$R$2292,6,0)</f>
        <v>5.3834999999999997</v>
      </c>
      <c r="G10" s="61">
        <f t="shared" si="1"/>
        <v>15</v>
      </c>
      <c r="H10" s="60">
        <f>VLOOKUP($A10,'Return Data'!$B$7:$R$2292,7,0)</f>
        <v>5.4478999999999997</v>
      </c>
      <c r="I10" s="61">
        <f t="shared" si="2"/>
        <v>18</v>
      </c>
      <c r="J10" s="60">
        <f>VLOOKUP($A10,'Return Data'!$B$7:$R$2292,8,0)</f>
        <v>5.3573000000000004</v>
      </c>
      <c r="K10" s="61">
        <f t="shared" si="3"/>
        <v>16</v>
      </c>
      <c r="L10" s="60">
        <f>VLOOKUP($A10,'Return Data'!$B$7:$R$2292,9,0)</f>
        <v>5.2512999999999996</v>
      </c>
      <c r="M10" s="61">
        <f t="shared" si="4"/>
        <v>15</v>
      </c>
      <c r="N10" s="60">
        <f>VLOOKUP($A10,'Return Data'!$B$7:$R$2292,10,0)</f>
        <v>5.0525000000000002</v>
      </c>
      <c r="O10" s="61">
        <f t="shared" si="5"/>
        <v>6</v>
      </c>
      <c r="P10" s="60">
        <f>VLOOKUP($A10,'Return Data'!$B$7:$R$2292,11,0)</f>
        <v>4.5147000000000004</v>
      </c>
      <c r="Q10" s="61">
        <f t="shared" si="6"/>
        <v>11</v>
      </c>
      <c r="R10" s="60">
        <f>VLOOKUP($A10,'Return Data'!$B$7:$R$2292,12,0)</f>
        <v>4.1660000000000004</v>
      </c>
      <c r="S10" s="61">
        <f t="shared" si="7"/>
        <v>15</v>
      </c>
      <c r="T10" s="60">
        <f>VLOOKUP($A10,'Return Data'!$B$7:$R$2292,13,0)</f>
        <v>3.9628999999999999</v>
      </c>
      <c r="U10" s="61">
        <f t="shared" si="8"/>
        <v>17</v>
      </c>
      <c r="V10" s="60">
        <f>VLOOKUP($A10,'Return Data'!$B$7:$R$2292,17,0)</f>
        <v>3.5487000000000002</v>
      </c>
      <c r="W10" s="61">
        <f>RANK(V10,V$8:V$36,0)</f>
        <v>10</v>
      </c>
      <c r="X10" s="60"/>
      <c r="Y10" s="61"/>
      <c r="Z10" s="60">
        <f>VLOOKUP($A10,'Return Data'!$B$7:$R$2292,16,0)</f>
        <v>3.9279000000000002</v>
      </c>
      <c r="AA10" s="62">
        <f t="shared" si="9"/>
        <v>14</v>
      </c>
    </row>
    <row r="11" spans="1:27" x14ac:dyDescent="0.3">
      <c r="A11" s="58" t="s">
        <v>2035</v>
      </c>
      <c r="B11" s="59">
        <f>VLOOKUP($A11,'Return Data'!$B$7:$R$2292,3,0)</f>
        <v>44829</v>
      </c>
      <c r="C11" s="60">
        <f>VLOOKUP($A11,'Return Data'!$B$7:$R$2292,4,0)</f>
        <v>1100.3879999999999</v>
      </c>
      <c r="D11" s="60">
        <f>VLOOKUP($A11,'Return Data'!$B$7:$R$2292,5,0)</f>
        <v>5.3943000000000003</v>
      </c>
      <c r="E11" s="61">
        <f t="shared" si="0"/>
        <v>12</v>
      </c>
      <c r="F11" s="60">
        <f>VLOOKUP($A11,'Return Data'!$B$7:$R$2292,6,0)</f>
        <v>5.3947000000000003</v>
      </c>
      <c r="G11" s="61">
        <f t="shared" si="1"/>
        <v>12</v>
      </c>
      <c r="H11" s="60">
        <f>VLOOKUP($A11,'Return Data'!$B$7:$R$2292,7,0)</f>
        <v>5.4935</v>
      </c>
      <c r="I11" s="61">
        <f t="shared" si="2"/>
        <v>2</v>
      </c>
      <c r="J11" s="60">
        <f>VLOOKUP($A11,'Return Data'!$B$7:$R$2292,8,0)</f>
        <v>5.3773</v>
      </c>
      <c r="K11" s="61">
        <f t="shared" si="3"/>
        <v>6</v>
      </c>
      <c r="L11" s="60">
        <f>VLOOKUP($A11,'Return Data'!$B$7:$R$2292,9,0)</f>
        <v>5.2903000000000002</v>
      </c>
      <c r="M11" s="61">
        <f t="shared" si="4"/>
        <v>2</v>
      </c>
      <c r="N11" s="60">
        <f>VLOOKUP($A11,'Return Data'!$B$7:$R$2292,10,0)</f>
        <v>5.0959000000000003</v>
      </c>
      <c r="O11" s="61">
        <f t="shared" si="5"/>
        <v>1</v>
      </c>
      <c r="P11" s="60">
        <f>VLOOKUP($A11,'Return Data'!$B$7:$R$2292,11,0)</f>
        <v>4.5861000000000001</v>
      </c>
      <c r="Q11" s="61">
        <f t="shared" si="6"/>
        <v>1</v>
      </c>
      <c r="R11" s="60">
        <f>VLOOKUP($A11,'Return Data'!$B$7:$R$2292,12,0)</f>
        <v>4.2807000000000004</v>
      </c>
      <c r="S11" s="61">
        <f t="shared" si="7"/>
        <v>1</v>
      </c>
      <c r="T11" s="60">
        <f>VLOOKUP($A11,'Return Data'!$B$7:$R$2292,13,0)</f>
        <v>4.0911999999999997</v>
      </c>
      <c r="U11" s="61">
        <f t="shared" si="8"/>
        <v>1</v>
      </c>
      <c r="V11" s="60"/>
      <c r="W11" s="61"/>
      <c r="X11" s="60"/>
      <c r="Y11" s="61"/>
      <c r="Z11" s="60">
        <f>VLOOKUP($A11,'Return Data'!$B$7:$R$2292,16,0)</f>
        <v>3.6564000000000001</v>
      </c>
      <c r="AA11" s="62">
        <f t="shared" si="9"/>
        <v>25</v>
      </c>
    </row>
    <row r="12" spans="1:27" x14ac:dyDescent="0.3">
      <c r="A12" s="58" t="s">
        <v>1212</v>
      </c>
      <c r="B12" s="59">
        <f>VLOOKUP($A12,'Return Data'!$B$7:$R$2292,3,0)</f>
        <v>44829</v>
      </c>
      <c r="C12" s="60">
        <f>VLOOKUP($A12,'Return Data'!$B$7:$R$2292,4,0)</f>
        <v>1124.7355</v>
      </c>
      <c r="D12" s="60">
        <f>VLOOKUP($A12,'Return Data'!$B$7:$R$2292,5,0)</f>
        <v>5.3456000000000001</v>
      </c>
      <c r="E12" s="61">
        <f t="shared" si="0"/>
        <v>23</v>
      </c>
      <c r="F12" s="60">
        <f>VLOOKUP($A12,'Return Data'!$B$7:$R$2292,6,0)</f>
        <v>5.3472</v>
      </c>
      <c r="G12" s="61">
        <f t="shared" si="1"/>
        <v>23</v>
      </c>
      <c r="H12" s="60">
        <f>VLOOKUP($A12,'Return Data'!$B$7:$R$2292,7,0)</f>
        <v>5.4321000000000002</v>
      </c>
      <c r="I12" s="61">
        <f t="shared" si="2"/>
        <v>23</v>
      </c>
      <c r="J12" s="60">
        <f>VLOOKUP($A12,'Return Data'!$B$7:$R$2292,8,0)</f>
        <v>5.3220999999999998</v>
      </c>
      <c r="K12" s="61">
        <f t="shared" si="3"/>
        <v>22</v>
      </c>
      <c r="L12" s="60">
        <f>VLOOKUP($A12,'Return Data'!$B$7:$R$2292,9,0)</f>
        <v>5.2173999999999996</v>
      </c>
      <c r="M12" s="61">
        <f t="shared" si="4"/>
        <v>23</v>
      </c>
      <c r="N12" s="60">
        <f>VLOOKUP($A12,'Return Data'!$B$7:$R$2292,10,0)</f>
        <v>5.0018000000000002</v>
      </c>
      <c r="O12" s="61">
        <f t="shared" si="5"/>
        <v>23</v>
      </c>
      <c r="P12" s="60">
        <f>VLOOKUP($A12,'Return Data'!$B$7:$R$2292,11,0)</f>
        <v>4.4946999999999999</v>
      </c>
      <c r="Q12" s="61">
        <f t="shared" si="6"/>
        <v>17</v>
      </c>
      <c r="R12" s="60">
        <f>VLOOKUP($A12,'Return Data'!$B$7:$R$2292,12,0)</f>
        <v>4.1510999999999996</v>
      </c>
      <c r="S12" s="61">
        <f t="shared" si="7"/>
        <v>20</v>
      </c>
      <c r="T12" s="60">
        <f>VLOOKUP($A12,'Return Data'!$B$7:$R$2292,13,0)</f>
        <v>3.9510000000000001</v>
      </c>
      <c r="U12" s="61">
        <f t="shared" si="8"/>
        <v>21</v>
      </c>
      <c r="V12" s="60">
        <f>VLOOKUP($A12,'Return Data'!$B$7:$R$2292,17,0)</f>
        <v>3.5196999999999998</v>
      </c>
      <c r="W12" s="61">
        <f t="shared" ref="W12:W36" si="10">RANK(V12,V$8:V$36,0)</f>
        <v>21</v>
      </c>
      <c r="X12" s="60"/>
      <c r="Y12" s="61"/>
      <c r="Z12" s="60">
        <f>VLOOKUP($A12,'Return Data'!$B$7:$R$2292,16,0)</f>
        <v>3.7648000000000001</v>
      </c>
      <c r="AA12" s="62">
        <f t="shared" si="9"/>
        <v>22</v>
      </c>
    </row>
    <row r="13" spans="1:27" x14ac:dyDescent="0.3">
      <c r="A13" s="58" t="s">
        <v>1214</v>
      </c>
      <c r="B13" s="59">
        <f>VLOOKUP($A13,'Return Data'!$B$7:$R$2292,3,0)</f>
        <v>44829</v>
      </c>
      <c r="C13" s="60">
        <f>VLOOKUP($A13,'Return Data'!$B$7:$R$2292,4,0)</f>
        <v>1163.6812</v>
      </c>
      <c r="D13" s="60">
        <f>VLOOKUP($A13,'Return Data'!$B$7:$R$2292,5,0)</f>
        <v>5.4264000000000001</v>
      </c>
      <c r="E13" s="61">
        <f t="shared" si="0"/>
        <v>6</v>
      </c>
      <c r="F13" s="60">
        <f>VLOOKUP($A13,'Return Data'!$B$7:$R$2292,6,0)</f>
        <v>5.4099000000000004</v>
      </c>
      <c r="G13" s="61">
        <f t="shared" si="1"/>
        <v>8</v>
      </c>
      <c r="H13" s="60">
        <f>VLOOKUP($A13,'Return Data'!$B$7:$R$2292,7,0)</f>
        <v>5.4823000000000004</v>
      </c>
      <c r="I13" s="61">
        <f t="shared" si="2"/>
        <v>4</v>
      </c>
      <c r="J13" s="60">
        <f>VLOOKUP($A13,'Return Data'!$B$7:$R$2292,8,0)</f>
        <v>5.3895</v>
      </c>
      <c r="K13" s="61">
        <f t="shared" si="3"/>
        <v>1</v>
      </c>
      <c r="L13" s="60">
        <f>VLOOKUP($A13,'Return Data'!$B$7:$R$2292,9,0)</f>
        <v>5.2762000000000002</v>
      </c>
      <c r="M13" s="61">
        <f t="shared" si="4"/>
        <v>6</v>
      </c>
      <c r="N13" s="60">
        <f>VLOOKUP($A13,'Return Data'!$B$7:$R$2292,10,0)</f>
        <v>5.0434000000000001</v>
      </c>
      <c r="O13" s="61">
        <f t="shared" si="5"/>
        <v>10</v>
      </c>
      <c r="P13" s="60">
        <f>VLOOKUP($A13,'Return Data'!$B$7:$R$2292,11,0)</f>
        <v>4.5213000000000001</v>
      </c>
      <c r="Q13" s="61">
        <f t="shared" si="6"/>
        <v>8</v>
      </c>
      <c r="R13" s="60">
        <f>VLOOKUP($A13,'Return Data'!$B$7:$R$2292,12,0)</f>
        <v>4.1779000000000002</v>
      </c>
      <c r="S13" s="61">
        <f t="shared" si="7"/>
        <v>9</v>
      </c>
      <c r="T13" s="60">
        <f>VLOOKUP($A13,'Return Data'!$B$7:$R$2292,13,0)</f>
        <v>3.9807999999999999</v>
      </c>
      <c r="U13" s="61">
        <f t="shared" si="8"/>
        <v>9</v>
      </c>
      <c r="V13" s="60">
        <f>VLOOKUP($A13,'Return Data'!$B$7:$R$2292,17,0)</f>
        <v>3.5467</v>
      </c>
      <c r="W13" s="61">
        <f t="shared" si="10"/>
        <v>11</v>
      </c>
      <c r="X13" s="60">
        <f>VLOOKUP($A13,'Return Data'!$B$7:$R$2292,14,0)</f>
        <v>3.7172999999999998</v>
      </c>
      <c r="Y13" s="61">
        <f>RANK(X13,X$8:X$36,0)</f>
        <v>1</v>
      </c>
      <c r="Z13" s="60">
        <f>VLOOKUP($A13,'Return Data'!$B$7:$R$2292,16,0)</f>
        <v>4.1628999999999996</v>
      </c>
      <c r="AA13" s="62">
        <f t="shared" si="9"/>
        <v>9</v>
      </c>
    </row>
    <row r="14" spans="1:27" x14ac:dyDescent="0.3">
      <c r="A14" s="58" t="s">
        <v>1216</v>
      </c>
      <c r="B14" s="59">
        <f>VLOOKUP($A14,'Return Data'!$B$7:$R$2292,3,0)</f>
        <v>44829</v>
      </c>
      <c r="C14" s="60">
        <f>VLOOKUP($A14,'Return Data'!$B$7:$R$2292,4,0)</f>
        <v>1126.0496000000001</v>
      </c>
      <c r="D14" s="60">
        <f>VLOOKUP($A14,'Return Data'!$B$7:$R$2292,5,0)</f>
        <v>5.2454000000000001</v>
      </c>
      <c r="E14" s="61">
        <f t="shared" si="0"/>
        <v>26</v>
      </c>
      <c r="F14" s="60">
        <f>VLOOKUP($A14,'Return Data'!$B$7:$R$2292,6,0)</f>
        <v>5.2393000000000001</v>
      </c>
      <c r="G14" s="61">
        <f t="shared" si="1"/>
        <v>27</v>
      </c>
      <c r="H14" s="60">
        <f>VLOOKUP($A14,'Return Data'!$B$7:$R$2292,7,0)</f>
        <v>5.3301999999999996</v>
      </c>
      <c r="I14" s="61">
        <f t="shared" si="2"/>
        <v>26</v>
      </c>
      <c r="J14" s="60">
        <f>VLOOKUP($A14,'Return Data'!$B$7:$R$2292,8,0)</f>
        <v>5.2595999999999998</v>
      </c>
      <c r="K14" s="61">
        <f t="shared" si="3"/>
        <v>26</v>
      </c>
      <c r="L14" s="60">
        <f>VLOOKUP($A14,'Return Data'!$B$7:$R$2292,9,0)</f>
        <v>5.1494999999999997</v>
      </c>
      <c r="M14" s="61">
        <f t="shared" si="4"/>
        <v>26</v>
      </c>
      <c r="N14" s="60">
        <f>VLOOKUP($A14,'Return Data'!$B$7:$R$2292,10,0)</f>
        <v>4.9450000000000003</v>
      </c>
      <c r="O14" s="61">
        <f t="shared" si="5"/>
        <v>27</v>
      </c>
      <c r="P14" s="60">
        <f>VLOOKUP($A14,'Return Data'!$B$7:$R$2292,11,0)</f>
        <v>4.423</v>
      </c>
      <c r="Q14" s="61">
        <f t="shared" si="6"/>
        <v>26</v>
      </c>
      <c r="R14" s="60">
        <f>VLOOKUP($A14,'Return Data'!$B$7:$R$2292,12,0)</f>
        <v>4.0824999999999996</v>
      </c>
      <c r="S14" s="61">
        <f t="shared" si="7"/>
        <v>26</v>
      </c>
      <c r="T14" s="60">
        <f>VLOOKUP($A14,'Return Data'!$B$7:$R$2292,13,0)</f>
        <v>3.8963000000000001</v>
      </c>
      <c r="U14" s="61">
        <f t="shared" si="8"/>
        <v>26</v>
      </c>
      <c r="V14" s="60">
        <f>VLOOKUP($A14,'Return Data'!$B$7:$R$2292,17,0)</f>
        <v>3.5068999999999999</v>
      </c>
      <c r="W14" s="61">
        <f t="shared" si="10"/>
        <v>22</v>
      </c>
      <c r="X14" s="60"/>
      <c r="Y14" s="61"/>
      <c r="Z14" s="60">
        <f>VLOOKUP($A14,'Return Data'!$B$7:$R$2292,16,0)</f>
        <v>3.8043999999999998</v>
      </c>
      <c r="AA14" s="62">
        <f t="shared" si="9"/>
        <v>17</v>
      </c>
    </row>
    <row r="15" spans="1:27" x14ac:dyDescent="0.3">
      <c r="A15" s="58" t="s">
        <v>1219</v>
      </c>
      <c r="B15" s="59">
        <f>VLOOKUP($A15,'Return Data'!$B$7:$R$2292,3,0)</f>
        <v>44829</v>
      </c>
      <c r="C15" s="60">
        <f>VLOOKUP($A15,'Return Data'!$B$7:$R$2292,4,0)</f>
        <v>1134.5859</v>
      </c>
      <c r="D15" s="60">
        <f>VLOOKUP($A15,'Return Data'!$B$7:$R$2292,5,0)</f>
        <v>5.2896000000000001</v>
      </c>
      <c r="E15" s="61">
        <f t="shared" si="0"/>
        <v>25</v>
      </c>
      <c r="F15" s="60">
        <f>VLOOKUP($A15,'Return Data'!$B$7:$R$2292,6,0)</f>
        <v>5.2857000000000003</v>
      </c>
      <c r="G15" s="61">
        <f t="shared" si="1"/>
        <v>25</v>
      </c>
      <c r="H15" s="60">
        <f>VLOOKUP($A15,'Return Data'!$B$7:$R$2292,7,0)</f>
        <v>5.3917999999999999</v>
      </c>
      <c r="I15" s="61">
        <f t="shared" si="2"/>
        <v>25</v>
      </c>
      <c r="J15" s="60">
        <f>VLOOKUP($A15,'Return Data'!$B$7:$R$2292,8,0)</f>
        <v>5.3117999999999999</v>
      </c>
      <c r="K15" s="61">
        <f t="shared" si="3"/>
        <v>23</v>
      </c>
      <c r="L15" s="60">
        <f>VLOOKUP($A15,'Return Data'!$B$7:$R$2292,9,0)</f>
        <v>5.2035</v>
      </c>
      <c r="M15" s="61">
        <f t="shared" si="4"/>
        <v>24</v>
      </c>
      <c r="N15" s="60">
        <f>VLOOKUP($A15,'Return Data'!$B$7:$R$2292,10,0)</f>
        <v>4.9866000000000001</v>
      </c>
      <c r="O15" s="61">
        <f t="shared" si="5"/>
        <v>24</v>
      </c>
      <c r="P15" s="60">
        <f>VLOOKUP($A15,'Return Data'!$B$7:$R$2292,11,0)</f>
        <v>4.4569000000000001</v>
      </c>
      <c r="Q15" s="61">
        <f t="shared" si="6"/>
        <v>25</v>
      </c>
      <c r="R15" s="60">
        <f>VLOOKUP($A15,'Return Data'!$B$7:$R$2292,12,0)</f>
        <v>4.1140999999999996</v>
      </c>
      <c r="S15" s="61">
        <f t="shared" si="7"/>
        <v>25</v>
      </c>
      <c r="T15" s="60">
        <f>VLOOKUP($A15,'Return Data'!$B$7:$R$2292,13,0)</f>
        <v>3.9182000000000001</v>
      </c>
      <c r="U15" s="61">
        <f t="shared" si="8"/>
        <v>25</v>
      </c>
      <c r="V15" s="60">
        <f>VLOOKUP($A15,'Return Data'!$B$7:$R$2292,17,0)</f>
        <v>3.4860000000000002</v>
      </c>
      <c r="W15" s="61">
        <f t="shared" si="10"/>
        <v>25</v>
      </c>
      <c r="X15" s="60"/>
      <c r="Y15" s="61"/>
      <c r="Z15" s="60">
        <f>VLOOKUP($A15,'Return Data'!$B$7:$R$2292,16,0)</f>
        <v>3.7991999999999999</v>
      </c>
      <c r="AA15" s="62">
        <f t="shared" si="9"/>
        <v>18</v>
      </c>
    </row>
    <row r="16" spans="1:27" x14ac:dyDescent="0.3">
      <c r="A16" s="58" t="s">
        <v>1221</v>
      </c>
      <c r="B16" s="59">
        <f>VLOOKUP($A16,'Return Data'!$B$7:$R$2292,3,0)</f>
        <v>44829</v>
      </c>
      <c r="C16" s="60">
        <f>VLOOKUP($A16,'Return Data'!$B$7:$R$2292,4,0)</f>
        <v>3226.6765999999998</v>
      </c>
      <c r="D16" s="60">
        <f>VLOOKUP($A16,'Return Data'!$B$7:$R$2292,5,0)</f>
        <v>5.3197000000000001</v>
      </c>
      <c r="E16" s="61">
        <f t="shared" si="0"/>
        <v>24</v>
      </c>
      <c r="F16" s="60">
        <f>VLOOKUP($A16,'Return Data'!$B$7:$R$2292,6,0)</f>
        <v>5.2891000000000004</v>
      </c>
      <c r="G16" s="61">
        <f t="shared" si="1"/>
        <v>24</v>
      </c>
      <c r="H16" s="60">
        <f>VLOOKUP($A16,'Return Data'!$B$7:$R$2292,7,0)</f>
        <v>5.3994</v>
      </c>
      <c r="I16" s="61">
        <f t="shared" si="2"/>
        <v>24</v>
      </c>
      <c r="J16" s="60">
        <f>VLOOKUP($A16,'Return Data'!$B$7:$R$2292,8,0)</f>
        <v>5.3034999999999997</v>
      </c>
      <c r="K16" s="61">
        <f t="shared" si="3"/>
        <v>25</v>
      </c>
      <c r="L16" s="60">
        <f>VLOOKUP($A16,'Return Data'!$B$7:$R$2292,9,0)</f>
        <v>5.1902999999999997</v>
      </c>
      <c r="M16" s="61">
        <f t="shared" si="4"/>
        <v>25</v>
      </c>
      <c r="N16" s="60">
        <f>VLOOKUP($A16,'Return Data'!$B$7:$R$2292,10,0)</f>
        <v>4.9832999999999998</v>
      </c>
      <c r="O16" s="61">
        <f t="shared" si="5"/>
        <v>25</v>
      </c>
      <c r="P16" s="60">
        <f>VLOOKUP($A16,'Return Data'!$B$7:$R$2292,11,0)</f>
        <v>4.4588000000000001</v>
      </c>
      <c r="Q16" s="61">
        <f t="shared" si="6"/>
        <v>24</v>
      </c>
      <c r="R16" s="60">
        <f>VLOOKUP($A16,'Return Data'!$B$7:$R$2292,12,0)</f>
        <v>4.1157000000000004</v>
      </c>
      <c r="S16" s="61">
        <f t="shared" si="7"/>
        <v>24</v>
      </c>
      <c r="T16" s="60">
        <f>VLOOKUP($A16,'Return Data'!$B$7:$R$2292,13,0)</f>
        <v>3.9279000000000002</v>
      </c>
      <c r="U16" s="61">
        <f t="shared" si="8"/>
        <v>24</v>
      </c>
      <c r="V16" s="60">
        <f>VLOOKUP($A16,'Return Data'!$B$7:$R$2292,17,0)</f>
        <v>3.5047999999999999</v>
      </c>
      <c r="W16" s="61">
        <f t="shared" si="10"/>
        <v>23</v>
      </c>
      <c r="X16" s="60">
        <f>VLOOKUP($A16,'Return Data'!$B$7:$R$2292,14,0)</f>
        <v>3.6200999999999999</v>
      </c>
      <c r="Y16" s="61">
        <f>RANK(X16,X$8:X$36,0)</f>
        <v>10</v>
      </c>
      <c r="Z16" s="60">
        <f>VLOOKUP($A16,'Return Data'!$B$7:$R$2292,16,0)</f>
        <v>5.9101999999999997</v>
      </c>
      <c r="AA16" s="62">
        <f t="shared" si="9"/>
        <v>4</v>
      </c>
    </row>
    <row r="17" spans="1:27" x14ac:dyDescent="0.3">
      <c r="A17" s="58" t="s">
        <v>1222</v>
      </c>
      <c r="B17" s="59">
        <f>VLOOKUP($A17,'Return Data'!$B$7:$R$2292,3,0)</f>
        <v>44829</v>
      </c>
      <c r="C17" s="60">
        <f>VLOOKUP($A17,'Return Data'!$B$7:$R$2292,4,0)</f>
        <v>1136.8109999999999</v>
      </c>
      <c r="D17" s="60">
        <f>VLOOKUP($A17,'Return Data'!$B$7:$R$2292,5,0)</f>
        <v>5.4374000000000002</v>
      </c>
      <c r="E17" s="61">
        <f t="shared" si="0"/>
        <v>4</v>
      </c>
      <c r="F17" s="60">
        <f>VLOOKUP($A17,'Return Data'!$B$7:$R$2292,6,0)</f>
        <v>5.4211</v>
      </c>
      <c r="G17" s="61">
        <f t="shared" si="1"/>
        <v>5</v>
      </c>
      <c r="H17" s="60">
        <f>VLOOKUP($A17,'Return Data'!$B$7:$R$2292,7,0)</f>
        <v>5.4736000000000002</v>
      </c>
      <c r="I17" s="61">
        <f t="shared" si="2"/>
        <v>10</v>
      </c>
      <c r="J17" s="60">
        <f>VLOOKUP($A17,'Return Data'!$B$7:$R$2292,8,0)</f>
        <v>5.3654000000000002</v>
      </c>
      <c r="K17" s="61">
        <f t="shared" si="3"/>
        <v>13</v>
      </c>
      <c r="L17" s="60">
        <f>VLOOKUP($A17,'Return Data'!$B$7:$R$2292,9,0)</f>
        <v>5.2755999999999998</v>
      </c>
      <c r="M17" s="61">
        <f t="shared" si="4"/>
        <v>7</v>
      </c>
      <c r="N17" s="60">
        <f>VLOOKUP($A17,'Return Data'!$B$7:$R$2292,10,0)</f>
        <v>5.0457000000000001</v>
      </c>
      <c r="O17" s="61">
        <f t="shared" si="5"/>
        <v>8</v>
      </c>
      <c r="P17" s="60">
        <f>VLOOKUP($A17,'Return Data'!$B$7:$R$2292,11,0)</f>
        <v>4.5244999999999997</v>
      </c>
      <c r="Q17" s="61">
        <f t="shared" si="6"/>
        <v>5</v>
      </c>
      <c r="R17" s="60">
        <f>VLOOKUP($A17,'Return Data'!$B$7:$R$2292,12,0)</f>
        <v>4.1989999999999998</v>
      </c>
      <c r="S17" s="61">
        <f t="shared" si="7"/>
        <v>6</v>
      </c>
      <c r="T17" s="60">
        <f>VLOOKUP($A17,'Return Data'!$B$7:$R$2292,13,0)</f>
        <v>4.0102000000000002</v>
      </c>
      <c r="U17" s="61">
        <f t="shared" si="8"/>
        <v>2</v>
      </c>
      <c r="V17" s="60">
        <f>VLOOKUP($A17,'Return Data'!$B$7:$R$2292,17,0)</f>
        <v>3.59</v>
      </c>
      <c r="W17" s="61">
        <f t="shared" si="10"/>
        <v>2</v>
      </c>
      <c r="X17" s="60"/>
      <c r="Y17" s="61"/>
      <c r="Z17" s="60">
        <f>VLOOKUP($A17,'Return Data'!$B$7:$R$2292,16,0)</f>
        <v>3.8993000000000002</v>
      </c>
      <c r="AA17" s="62">
        <f t="shared" si="9"/>
        <v>16</v>
      </c>
    </row>
    <row r="18" spans="1:27" x14ac:dyDescent="0.3">
      <c r="A18" s="58" t="s">
        <v>1225</v>
      </c>
      <c r="B18" s="59">
        <f>VLOOKUP($A18,'Return Data'!$B$7:$R$2292,3,0)</f>
        <v>44829</v>
      </c>
      <c r="C18" s="60">
        <f>VLOOKUP($A18,'Return Data'!$B$7:$R$2292,4,0)</f>
        <v>1171.3846000000001</v>
      </c>
      <c r="D18" s="60">
        <f>VLOOKUP($A18,'Return Data'!$B$7:$R$2292,5,0)</f>
        <v>5.3642000000000003</v>
      </c>
      <c r="E18" s="61">
        <f t="shared" si="0"/>
        <v>20</v>
      </c>
      <c r="F18" s="60">
        <f>VLOOKUP($A18,'Return Data'!$B$7:$R$2292,6,0)</f>
        <v>5.3617999999999997</v>
      </c>
      <c r="G18" s="61">
        <f t="shared" si="1"/>
        <v>18</v>
      </c>
      <c r="H18" s="60">
        <f>VLOOKUP($A18,'Return Data'!$B$7:$R$2292,7,0)</f>
        <v>5.4493</v>
      </c>
      <c r="I18" s="61">
        <f t="shared" si="2"/>
        <v>16</v>
      </c>
      <c r="J18" s="60">
        <f>VLOOKUP($A18,'Return Data'!$B$7:$R$2292,8,0)</f>
        <v>5.3482000000000003</v>
      </c>
      <c r="K18" s="61">
        <f t="shared" si="3"/>
        <v>19</v>
      </c>
      <c r="L18" s="60">
        <f>VLOOKUP($A18,'Return Data'!$B$7:$R$2292,9,0)</f>
        <v>5.2431999999999999</v>
      </c>
      <c r="M18" s="61">
        <f t="shared" si="4"/>
        <v>19</v>
      </c>
      <c r="N18" s="60">
        <f>VLOOKUP($A18,'Return Data'!$B$7:$R$2292,10,0)</f>
        <v>5.0124000000000004</v>
      </c>
      <c r="O18" s="61">
        <f t="shared" si="5"/>
        <v>21</v>
      </c>
      <c r="P18" s="60">
        <f>VLOOKUP($A18,'Return Data'!$B$7:$R$2292,11,0)</f>
        <v>4.4920999999999998</v>
      </c>
      <c r="Q18" s="61">
        <f t="shared" si="6"/>
        <v>18</v>
      </c>
      <c r="R18" s="60">
        <f>VLOOKUP($A18,'Return Data'!$B$7:$R$2292,12,0)</f>
        <v>4.1524000000000001</v>
      </c>
      <c r="S18" s="61">
        <f t="shared" si="7"/>
        <v>19</v>
      </c>
      <c r="T18" s="60">
        <f>VLOOKUP($A18,'Return Data'!$B$7:$R$2292,13,0)</f>
        <v>3.9552999999999998</v>
      </c>
      <c r="U18" s="61">
        <f t="shared" si="8"/>
        <v>20</v>
      </c>
      <c r="V18" s="60">
        <f>VLOOKUP($A18,'Return Data'!$B$7:$R$2292,17,0)</f>
        <v>3.5253999999999999</v>
      </c>
      <c r="W18" s="61">
        <f t="shared" si="10"/>
        <v>18</v>
      </c>
      <c r="X18" s="60">
        <f>VLOOKUP($A18,'Return Data'!$B$7:$R$2292,14,0)</f>
        <v>3.6375999999999999</v>
      </c>
      <c r="Y18" s="61">
        <f>RANK(X18,X$8:X$36,0)</f>
        <v>9</v>
      </c>
      <c r="Z18" s="60">
        <f>VLOOKUP($A18,'Return Data'!$B$7:$R$2292,16,0)</f>
        <v>4.1756000000000002</v>
      </c>
      <c r="AA18" s="62">
        <f t="shared" si="9"/>
        <v>6</v>
      </c>
    </row>
    <row r="19" spans="1:27" x14ac:dyDescent="0.3">
      <c r="A19" s="58" t="s">
        <v>1226</v>
      </c>
      <c r="B19" s="59">
        <f>VLOOKUP($A19,'Return Data'!$B$7:$R$2292,3,0)</f>
        <v>44829</v>
      </c>
      <c r="C19" s="60">
        <f>VLOOKUP($A19,'Return Data'!$B$7:$R$2292,4,0)</f>
        <v>1158.8735999999999</v>
      </c>
      <c r="D19" s="60">
        <f>VLOOKUP($A19,'Return Data'!$B$7:$R$2292,5,0)</f>
        <v>5.3960999999999997</v>
      </c>
      <c r="E19" s="61">
        <f t="shared" si="0"/>
        <v>11</v>
      </c>
      <c r="F19" s="60">
        <f>VLOOKUP($A19,'Return Data'!$B$7:$R$2292,6,0)</f>
        <v>5.4313000000000002</v>
      </c>
      <c r="G19" s="61">
        <f t="shared" si="1"/>
        <v>2</v>
      </c>
      <c r="H19" s="60">
        <f>VLOOKUP($A19,'Return Data'!$B$7:$R$2292,7,0)</f>
        <v>5.4762000000000004</v>
      </c>
      <c r="I19" s="61">
        <f t="shared" si="2"/>
        <v>7</v>
      </c>
      <c r="J19" s="60">
        <f>VLOOKUP($A19,'Return Data'!$B$7:$R$2292,8,0)</f>
        <v>5.3781999999999996</v>
      </c>
      <c r="K19" s="61">
        <f t="shared" si="3"/>
        <v>5</v>
      </c>
      <c r="L19" s="60">
        <f>VLOOKUP($A19,'Return Data'!$B$7:$R$2292,9,0)</f>
        <v>5.2676999999999996</v>
      </c>
      <c r="M19" s="61">
        <f t="shared" si="4"/>
        <v>9</v>
      </c>
      <c r="N19" s="60">
        <f>VLOOKUP($A19,'Return Data'!$B$7:$R$2292,10,0)</f>
        <v>5.0277000000000003</v>
      </c>
      <c r="O19" s="61">
        <f t="shared" si="5"/>
        <v>16</v>
      </c>
      <c r="P19" s="60">
        <f>VLOOKUP($A19,'Return Data'!$B$7:$R$2292,11,0)</f>
        <v>4.4996999999999998</v>
      </c>
      <c r="Q19" s="61">
        <f t="shared" si="6"/>
        <v>16</v>
      </c>
      <c r="R19" s="60">
        <f>VLOOKUP($A19,'Return Data'!$B$7:$R$2292,12,0)</f>
        <v>4.1704999999999997</v>
      </c>
      <c r="S19" s="61">
        <f t="shared" si="7"/>
        <v>13</v>
      </c>
      <c r="T19" s="60">
        <f>VLOOKUP($A19,'Return Data'!$B$7:$R$2292,13,0)</f>
        <v>3.9672999999999998</v>
      </c>
      <c r="U19" s="61">
        <f t="shared" si="8"/>
        <v>14</v>
      </c>
      <c r="V19" s="60">
        <f>VLOOKUP($A19,'Return Data'!$B$7:$R$2292,17,0)</f>
        <v>3.5283000000000002</v>
      </c>
      <c r="W19" s="61">
        <f t="shared" si="10"/>
        <v>17</v>
      </c>
      <c r="X19" s="60">
        <f>VLOOKUP($A19,'Return Data'!$B$7:$R$2292,14,0)</f>
        <v>3.6438999999999999</v>
      </c>
      <c r="Y19" s="61">
        <f>RANK(X19,X$8:X$36,0)</f>
        <v>7</v>
      </c>
      <c r="Z19" s="60">
        <f>VLOOKUP($A19,'Return Data'!$B$7:$R$2292,16,0)</f>
        <v>4.0793999999999997</v>
      </c>
      <c r="AA19" s="62">
        <f t="shared" si="9"/>
        <v>10</v>
      </c>
    </row>
    <row r="20" spans="1:27" x14ac:dyDescent="0.3">
      <c r="A20" s="58" t="s">
        <v>1228</v>
      </c>
      <c r="B20" s="59">
        <f>VLOOKUP($A20,'Return Data'!$B$7:$R$2292,3,0)</f>
        <v>44829</v>
      </c>
      <c r="C20" s="60">
        <f>VLOOKUP($A20,'Return Data'!$B$7:$R$2292,4,0)</f>
        <v>1125.0790999999999</v>
      </c>
      <c r="D20" s="60">
        <f>VLOOKUP($A20,'Return Data'!$B$7:$R$2292,5,0)</f>
        <v>5.1947000000000001</v>
      </c>
      <c r="E20" s="61">
        <f t="shared" si="0"/>
        <v>29</v>
      </c>
      <c r="F20" s="60">
        <f>VLOOKUP($A20,'Return Data'!$B$7:$R$2292,6,0)</f>
        <v>5.1962000000000002</v>
      </c>
      <c r="G20" s="61">
        <f t="shared" si="1"/>
        <v>29</v>
      </c>
      <c r="H20" s="60">
        <f>VLOOKUP($A20,'Return Data'!$B$7:$R$2292,7,0)</f>
        <v>5.2335000000000003</v>
      </c>
      <c r="I20" s="61">
        <f t="shared" si="2"/>
        <v>29</v>
      </c>
      <c r="J20" s="60">
        <f>VLOOKUP($A20,'Return Data'!$B$7:$R$2292,8,0)</f>
        <v>5.1887999999999996</v>
      </c>
      <c r="K20" s="61">
        <f t="shared" si="3"/>
        <v>28</v>
      </c>
      <c r="L20" s="60">
        <f>VLOOKUP($A20,'Return Data'!$B$7:$R$2292,9,0)</f>
        <v>5.0888</v>
      </c>
      <c r="M20" s="61">
        <f t="shared" si="4"/>
        <v>27</v>
      </c>
      <c r="N20" s="60">
        <f>VLOOKUP($A20,'Return Data'!$B$7:$R$2292,10,0)</f>
        <v>4.9455</v>
      </c>
      <c r="O20" s="61">
        <f t="shared" si="5"/>
        <v>26</v>
      </c>
      <c r="P20" s="60">
        <f>VLOOKUP($A20,'Return Data'!$B$7:$R$2292,11,0)</f>
        <v>4.3829000000000002</v>
      </c>
      <c r="Q20" s="61">
        <f t="shared" si="6"/>
        <v>28</v>
      </c>
      <c r="R20" s="60">
        <f>VLOOKUP($A20,'Return Data'!$B$7:$R$2292,12,0)</f>
        <v>4.0547000000000004</v>
      </c>
      <c r="S20" s="61">
        <f t="shared" si="7"/>
        <v>28</v>
      </c>
      <c r="T20" s="60">
        <f>VLOOKUP($A20,'Return Data'!$B$7:$R$2292,13,0)</f>
        <v>3.8616999999999999</v>
      </c>
      <c r="U20" s="61">
        <f t="shared" si="8"/>
        <v>28</v>
      </c>
      <c r="V20" s="60">
        <f>VLOOKUP($A20,'Return Data'!$B$7:$R$2292,17,0)</f>
        <v>3.4506000000000001</v>
      </c>
      <c r="W20" s="61">
        <f t="shared" si="10"/>
        <v>27</v>
      </c>
      <c r="X20" s="60"/>
      <c r="Y20" s="61"/>
      <c r="Z20" s="60">
        <f>VLOOKUP($A20,'Return Data'!$B$7:$R$2292,16,0)</f>
        <v>3.7288000000000001</v>
      </c>
      <c r="AA20" s="62">
        <f t="shared" si="9"/>
        <v>23</v>
      </c>
    </row>
    <row r="21" spans="1:27" x14ac:dyDescent="0.3">
      <c r="A21" s="58" t="s">
        <v>1230</v>
      </c>
      <c r="B21" s="59">
        <f>VLOOKUP($A21,'Return Data'!$B$7:$R$2292,3,0)</f>
        <v>44829</v>
      </c>
      <c r="C21" s="60">
        <f>VLOOKUP($A21,'Return Data'!$B$7:$R$2292,4,0)</f>
        <v>1098.1342</v>
      </c>
      <c r="D21" s="60">
        <f>VLOOKUP($A21,'Return Data'!$B$7:$R$2292,5,0)</f>
        <v>5.3555000000000001</v>
      </c>
      <c r="E21" s="61">
        <f t="shared" si="0"/>
        <v>22</v>
      </c>
      <c r="F21" s="60">
        <f>VLOOKUP($A21,'Return Data'!$B$7:$R$2292,6,0)</f>
        <v>5.3559000000000001</v>
      </c>
      <c r="G21" s="61">
        <f t="shared" si="1"/>
        <v>21</v>
      </c>
      <c r="H21" s="60">
        <f>VLOOKUP($A21,'Return Data'!$B$7:$R$2292,7,0)</f>
        <v>5.4401000000000002</v>
      </c>
      <c r="I21" s="61">
        <f t="shared" si="2"/>
        <v>21</v>
      </c>
      <c r="J21" s="60">
        <f>VLOOKUP($A21,'Return Data'!$B$7:$R$2292,8,0)</f>
        <v>5.3426</v>
      </c>
      <c r="K21" s="61">
        <f t="shared" si="3"/>
        <v>20</v>
      </c>
      <c r="L21" s="60">
        <f>VLOOKUP($A21,'Return Data'!$B$7:$R$2292,9,0)</f>
        <v>5.2369000000000003</v>
      </c>
      <c r="M21" s="61">
        <f t="shared" si="4"/>
        <v>21</v>
      </c>
      <c r="N21" s="60">
        <f>VLOOKUP($A21,'Return Data'!$B$7:$R$2292,10,0)</f>
        <v>5.0263999999999998</v>
      </c>
      <c r="O21" s="61">
        <f t="shared" si="5"/>
        <v>17</v>
      </c>
      <c r="P21" s="60">
        <f>VLOOKUP($A21,'Return Data'!$B$7:$R$2292,11,0)</f>
        <v>4.4913999999999996</v>
      </c>
      <c r="Q21" s="61">
        <f t="shared" si="6"/>
        <v>19</v>
      </c>
      <c r="R21" s="60">
        <f>VLOOKUP($A21,'Return Data'!$B$7:$R$2292,12,0)</f>
        <v>4.1565000000000003</v>
      </c>
      <c r="S21" s="61">
        <f t="shared" si="7"/>
        <v>17</v>
      </c>
      <c r="T21" s="60">
        <f>VLOOKUP($A21,'Return Data'!$B$7:$R$2292,13,0)</f>
        <v>3.9601999999999999</v>
      </c>
      <c r="U21" s="61">
        <f t="shared" si="8"/>
        <v>18</v>
      </c>
      <c r="V21" s="60">
        <f>VLOOKUP($A21,'Return Data'!$B$7:$R$2292,17,0)</f>
        <v>3.5234000000000001</v>
      </c>
      <c r="W21" s="61">
        <f t="shared" si="10"/>
        <v>19</v>
      </c>
      <c r="X21" s="60"/>
      <c r="Y21" s="61"/>
      <c r="Z21" s="60">
        <f>VLOOKUP($A21,'Return Data'!$B$7:$R$2292,16,0)</f>
        <v>3.508</v>
      </c>
      <c r="AA21" s="62">
        <f t="shared" si="9"/>
        <v>29</v>
      </c>
    </row>
    <row r="22" spans="1:27" x14ac:dyDescent="0.3">
      <c r="A22" s="58" t="s">
        <v>1232</v>
      </c>
      <c r="B22" s="59">
        <f>VLOOKUP($A22,'Return Data'!$B$7:$R$2292,3,0)</f>
        <v>44829</v>
      </c>
      <c r="C22" s="60">
        <f>VLOOKUP($A22,'Return Data'!$B$7:$R$2292,4,0)</f>
        <v>1107.8580999999999</v>
      </c>
      <c r="D22" s="60">
        <f>VLOOKUP($A22,'Return Data'!$B$7:$R$2292,5,0)</f>
        <v>5.2392000000000003</v>
      </c>
      <c r="E22" s="61">
        <f t="shared" si="0"/>
        <v>27</v>
      </c>
      <c r="F22" s="60">
        <f>VLOOKUP($A22,'Return Data'!$B$7:$R$2292,6,0)</f>
        <v>5.2407000000000004</v>
      </c>
      <c r="G22" s="61">
        <f t="shared" si="1"/>
        <v>26</v>
      </c>
      <c r="H22" s="60">
        <f>VLOOKUP($A22,'Return Data'!$B$7:$R$2292,7,0)</f>
        <v>5.3258000000000001</v>
      </c>
      <c r="I22" s="61">
        <f t="shared" si="2"/>
        <v>27</v>
      </c>
      <c r="J22" s="60">
        <f>VLOOKUP($A22,'Return Data'!$B$7:$R$2292,8,0)</f>
        <v>5.2164000000000001</v>
      </c>
      <c r="K22" s="61">
        <f t="shared" si="3"/>
        <v>27</v>
      </c>
      <c r="L22" s="60">
        <f>VLOOKUP($A22,'Return Data'!$B$7:$R$2292,9,0)</f>
        <v>5.0427999999999997</v>
      </c>
      <c r="M22" s="61">
        <f t="shared" si="4"/>
        <v>28</v>
      </c>
      <c r="N22" s="60">
        <f>VLOOKUP($A22,'Return Data'!$B$7:$R$2292,10,0)</f>
        <v>4.8785999999999996</v>
      </c>
      <c r="O22" s="61">
        <f t="shared" si="5"/>
        <v>28</v>
      </c>
      <c r="P22" s="60">
        <f>VLOOKUP($A22,'Return Data'!$B$7:$R$2292,11,0)</f>
        <v>4.4122000000000003</v>
      </c>
      <c r="Q22" s="61">
        <f t="shared" si="6"/>
        <v>27</v>
      </c>
      <c r="R22" s="60">
        <f>VLOOKUP($A22,'Return Data'!$B$7:$R$2292,12,0)</f>
        <v>4.0712000000000002</v>
      </c>
      <c r="S22" s="61">
        <f t="shared" si="7"/>
        <v>27</v>
      </c>
      <c r="T22" s="60">
        <f>VLOOKUP($A22,'Return Data'!$B$7:$R$2292,13,0)</f>
        <v>3.8891</v>
      </c>
      <c r="U22" s="61">
        <f t="shared" si="8"/>
        <v>27</v>
      </c>
      <c r="V22" s="60">
        <f>VLOOKUP($A22,'Return Data'!$B$7:$R$2292,17,0)</f>
        <v>3.4643999999999999</v>
      </c>
      <c r="W22" s="61">
        <f t="shared" si="10"/>
        <v>26</v>
      </c>
      <c r="X22" s="60"/>
      <c r="Y22" s="61"/>
      <c r="Z22" s="60">
        <f>VLOOKUP($A22,'Return Data'!$B$7:$R$2292,16,0)</f>
        <v>3.5659999999999998</v>
      </c>
      <c r="AA22" s="62">
        <f t="shared" si="9"/>
        <v>28</v>
      </c>
    </row>
    <row r="23" spans="1:27" x14ac:dyDescent="0.3">
      <c r="A23" s="58" t="s">
        <v>1234</v>
      </c>
      <c r="B23" s="59">
        <f>VLOOKUP($A23,'Return Data'!$B$7:$R$2292,3,0)</f>
        <v>44829</v>
      </c>
      <c r="C23" s="60">
        <f>VLOOKUP($A23,'Return Data'!$B$7:$R$2292,4,0)</f>
        <v>1104.2756999999999</v>
      </c>
      <c r="D23" s="60">
        <f>VLOOKUP($A23,'Return Data'!$B$7:$R$2292,5,0)</f>
        <v>5.4249000000000001</v>
      </c>
      <c r="E23" s="61">
        <f t="shared" si="0"/>
        <v>7</v>
      </c>
      <c r="F23" s="60">
        <f>VLOOKUP($A23,'Return Data'!$B$7:$R$2292,6,0)</f>
        <v>5.4231999999999996</v>
      </c>
      <c r="G23" s="61">
        <f t="shared" si="1"/>
        <v>4</v>
      </c>
      <c r="H23" s="60">
        <f>VLOOKUP($A23,'Return Data'!$B$7:$R$2292,7,0)</f>
        <v>5.4353999999999996</v>
      </c>
      <c r="I23" s="61">
        <f t="shared" si="2"/>
        <v>22</v>
      </c>
      <c r="J23" s="60">
        <f>VLOOKUP($A23,'Return Data'!$B$7:$R$2292,8,0)</f>
        <v>5.3521000000000001</v>
      </c>
      <c r="K23" s="61">
        <f t="shared" si="3"/>
        <v>18</v>
      </c>
      <c r="L23" s="60">
        <f>VLOOKUP($A23,'Return Data'!$B$7:$R$2292,9,0)</f>
        <v>5.2489999999999997</v>
      </c>
      <c r="M23" s="61">
        <f t="shared" si="4"/>
        <v>17</v>
      </c>
      <c r="N23" s="60">
        <f>VLOOKUP($A23,'Return Data'!$B$7:$R$2292,10,0)</f>
        <v>5.0133999999999999</v>
      </c>
      <c r="O23" s="61">
        <f t="shared" si="5"/>
        <v>20</v>
      </c>
      <c r="P23" s="60">
        <f>VLOOKUP($A23,'Return Data'!$B$7:$R$2292,11,0)</f>
        <v>4.4798</v>
      </c>
      <c r="Q23" s="61">
        <f t="shared" si="6"/>
        <v>22</v>
      </c>
      <c r="R23" s="60">
        <f>VLOOKUP($A23,'Return Data'!$B$7:$R$2292,12,0)</f>
        <v>4.1482000000000001</v>
      </c>
      <c r="S23" s="61">
        <f t="shared" si="7"/>
        <v>22</v>
      </c>
      <c r="T23" s="60">
        <f>VLOOKUP($A23,'Return Data'!$B$7:$R$2292,13,0)</f>
        <v>3.9649000000000001</v>
      </c>
      <c r="U23" s="61">
        <f t="shared" si="8"/>
        <v>15</v>
      </c>
      <c r="V23" s="60">
        <f>VLOOKUP($A23,'Return Data'!$B$7:$R$2292,17,0)</f>
        <v>3.55</v>
      </c>
      <c r="W23" s="61">
        <f t="shared" si="10"/>
        <v>9</v>
      </c>
      <c r="X23" s="60"/>
      <c r="Y23" s="61"/>
      <c r="Z23" s="60">
        <f>VLOOKUP($A23,'Return Data'!$B$7:$R$2292,16,0)</f>
        <v>3.5880999999999998</v>
      </c>
      <c r="AA23" s="62">
        <f t="shared" si="9"/>
        <v>27</v>
      </c>
    </row>
    <row r="24" spans="1:27" x14ac:dyDescent="0.3">
      <c r="A24" s="58" t="s">
        <v>1236</v>
      </c>
      <c r="B24" s="59">
        <f>VLOOKUP($A24,'Return Data'!$B$7:$R$2292,3,0)</f>
        <v>44829</v>
      </c>
      <c r="C24" s="60">
        <f>VLOOKUP($A24,'Return Data'!$B$7:$R$2292,4,0)</f>
        <v>1158.9872</v>
      </c>
      <c r="D24" s="60">
        <f>VLOOKUP($A24,'Return Data'!$B$7:$R$2292,5,0)</f>
        <v>5.3978999999999999</v>
      </c>
      <c r="E24" s="61">
        <f t="shared" si="0"/>
        <v>10</v>
      </c>
      <c r="F24" s="60">
        <f>VLOOKUP($A24,'Return Data'!$B$7:$R$2292,6,0)</f>
        <v>5.3960999999999997</v>
      </c>
      <c r="G24" s="61">
        <f t="shared" si="1"/>
        <v>11</v>
      </c>
      <c r="H24" s="60">
        <f>VLOOKUP($A24,'Return Data'!$B$7:$R$2292,7,0)</f>
        <v>5.4653</v>
      </c>
      <c r="I24" s="61">
        <f t="shared" si="2"/>
        <v>13</v>
      </c>
      <c r="J24" s="60">
        <f>VLOOKUP($A24,'Return Data'!$B$7:$R$2292,8,0)</f>
        <v>5.3757000000000001</v>
      </c>
      <c r="K24" s="61">
        <f t="shared" si="3"/>
        <v>8</v>
      </c>
      <c r="L24" s="60">
        <f>VLOOKUP($A24,'Return Data'!$B$7:$R$2292,9,0)</f>
        <v>5.2751999999999999</v>
      </c>
      <c r="M24" s="61">
        <f t="shared" si="4"/>
        <v>8</v>
      </c>
      <c r="N24" s="60">
        <f>VLOOKUP($A24,'Return Data'!$B$7:$R$2292,10,0)</f>
        <v>5.0377000000000001</v>
      </c>
      <c r="O24" s="61">
        <f t="shared" si="5"/>
        <v>12</v>
      </c>
      <c r="P24" s="60">
        <f>VLOOKUP($A24,'Return Data'!$B$7:$R$2292,11,0)</f>
        <v>4.5183999999999997</v>
      </c>
      <c r="Q24" s="61">
        <f t="shared" si="6"/>
        <v>10</v>
      </c>
      <c r="R24" s="60">
        <f>VLOOKUP($A24,'Return Data'!$B$7:$R$2292,12,0)</f>
        <v>4.1741999999999999</v>
      </c>
      <c r="S24" s="61">
        <f t="shared" si="7"/>
        <v>10</v>
      </c>
      <c r="T24" s="60">
        <f>VLOOKUP($A24,'Return Data'!$B$7:$R$2292,13,0)</f>
        <v>3.9741</v>
      </c>
      <c r="U24" s="61">
        <f t="shared" si="8"/>
        <v>12</v>
      </c>
      <c r="V24" s="60">
        <f>VLOOKUP($A24,'Return Data'!$B$7:$R$2292,17,0)</f>
        <v>3.5335000000000001</v>
      </c>
      <c r="W24" s="61">
        <f t="shared" si="10"/>
        <v>16</v>
      </c>
      <c r="X24" s="60">
        <f>VLOOKUP($A24,'Return Data'!$B$7:$R$2292,14,0)</f>
        <v>3.6463999999999999</v>
      </c>
      <c r="Y24" s="61">
        <f>RANK(X24,X$8:X$36,0)</f>
        <v>6</v>
      </c>
      <c r="Z24" s="60">
        <f>VLOOKUP($A24,'Return Data'!$B$7:$R$2292,16,0)</f>
        <v>4.0728999999999997</v>
      </c>
      <c r="AA24" s="62">
        <f t="shared" si="9"/>
        <v>11</v>
      </c>
    </row>
    <row r="25" spans="1:27" x14ac:dyDescent="0.3">
      <c r="A25" s="58" t="s">
        <v>1238</v>
      </c>
      <c r="B25" s="59">
        <f>VLOOKUP($A25,'Return Data'!$B$7:$R$2292,3,0)</f>
        <v>44829</v>
      </c>
      <c r="C25" s="60">
        <f>VLOOKUP($A25,'Return Data'!$B$7:$R$2292,4,0)</f>
        <v>2824.9395</v>
      </c>
      <c r="D25" s="60">
        <f>VLOOKUP($A25,'Return Data'!$B$7:$R$2292,5,0)</f>
        <v>5.4210000000000003</v>
      </c>
      <c r="E25" s="61">
        <f t="shared" si="0"/>
        <v>8</v>
      </c>
      <c r="F25" s="60">
        <f>VLOOKUP($A25,'Return Data'!$B$7:$R$2292,6,0)</f>
        <v>5.4196999999999997</v>
      </c>
      <c r="G25" s="61">
        <f t="shared" si="1"/>
        <v>6</v>
      </c>
      <c r="H25" s="60">
        <f>VLOOKUP($A25,'Return Data'!$B$7:$R$2292,7,0)</f>
        <v>5.4779</v>
      </c>
      <c r="I25" s="61">
        <f t="shared" si="2"/>
        <v>5</v>
      </c>
      <c r="J25" s="60">
        <f>VLOOKUP($A25,'Return Data'!$B$7:$R$2292,8,0)</f>
        <v>5.3620999999999999</v>
      </c>
      <c r="K25" s="61">
        <f t="shared" si="3"/>
        <v>14</v>
      </c>
      <c r="L25" s="60">
        <f>VLOOKUP($A25,'Return Data'!$B$7:$R$2292,9,0)</f>
        <v>5.2552000000000003</v>
      </c>
      <c r="M25" s="61">
        <f t="shared" si="4"/>
        <v>12</v>
      </c>
      <c r="N25" s="60">
        <f>VLOOKUP($A25,'Return Data'!$B$7:$R$2292,10,0)</f>
        <v>5.0197000000000003</v>
      </c>
      <c r="O25" s="61">
        <f t="shared" si="5"/>
        <v>18</v>
      </c>
      <c r="P25" s="60">
        <f>VLOOKUP($A25,'Return Data'!$B$7:$R$2292,11,0)</f>
        <v>4.4867999999999997</v>
      </c>
      <c r="Q25" s="61">
        <f t="shared" si="6"/>
        <v>20</v>
      </c>
      <c r="R25" s="60">
        <f>VLOOKUP($A25,'Return Data'!$B$7:$R$2292,12,0)</f>
        <v>4.1524999999999999</v>
      </c>
      <c r="S25" s="61">
        <f t="shared" si="7"/>
        <v>18</v>
      </c>
      <c r="T25" s="60">
        <f>VLOOKUP($A25,'Return Data'!$B$7:$R$2292,13,0)</f>
        <v>3.9582000000000002</v>
      </c>
      <c r="U25" s="61">
        <f t="shared" si="8"/>
        <v>19</v>
      </c>
      <c r="V25" s="60">
        <f>VLOOKUP($A25,'Return Data'!$B$7:$R$2292,17,0)</f>
        <v>3.5352000000000001</v>
      </c>
      <c r="W25" s="61">
        <f t="shared" si="10"/>
        <v>14</v>
      </c>
      <c r="X25" s="60">
        <f>VLOOKUP($A25,'Return Data'!$B$7:$R$2292,14,0)</f>
        <v>3.6646000000000001</v>
      </c>
      <c r="Y25" s="61">
        <f>RANK(X25,X$8:X$36,0)</f>
        <v>5</v>
      </c>
      <c r="Z25" s="60">
        <f>VLOOKUP($A25,'Return Data'!$B$7:$R$2292,16,0)</f>
        <v>6.2706999999999997</v>
      </c>
      <c r="AA25" s="62">
        <f t="shared" si="9"/>
        <v>1</v>
      </c>
    </row>
    <row r="26" spans="1:27" x14ac:dyDescent="0.3">
      <c r="A26" s="58" t="s">
        <v>1240</v>
      </c>
      <c r="B26" s="59">
        <f>VLOOKUP($A26,'Return Data'!$B$7:$R$2292,3,0)</f>
        <v>44829</v>
      </c>
      <c r="C26" s="60">
        <f>VLOOKUP($A26,'Return Data'!$B$7:$R$2292,4,0)</f>
        <v>1126.4276</v>
      </c>
      <c r="D26" s="60">
        <f>VLOOKUP($A26,'Return Data'!$B$7:$R$2292,5,0)</f>
        <v>5.4348000000000001</v>
      </c>
      <c r="E26" s="61">
        <f t="shared" si="0"/>
        <v>5</v>
      </c>
      <c r="F26" s="60">
        <f>VLOOKUP($A26,'Return Data'!$B$7:$R$2292,6,0)</f>
        <v>5.4288999999999996</v>
      </c>
      <c r="G26" s="61">
        <f t="shared" si="1"/>
        <v>3</v>
      </c>
      <c r="H26" s="60">
        <f>VLOOKUP($A26,'Return Data'!$B$7:$R$2292,7,0)</f>
        <v>5.4907000000000004</v>
      </c>
      <c r="I26" s="61">
        <f t="shared" si="2"/>
        <v>3</v>
      </c>
      <c r="J26" s="60">
        <f>VLOOKUP($A26,'Return Data'!$B$7:$R$2292,8,0)</f>
        <v>5.3758999999999997</v>
      </c>
      <c r="K26" s="61">
        <f t="shared" si="3"/>
        <v>7</v>
      </c>
      <c r="L26" s="60">
        <f>VLOOKUP($A26,'Return Data'!$B$7:$R$2292,9,0)</f>
        <v>5.2619999999999996</v>
      </c>
      <c r="M26" s="61">
        <f t="shared" si="4"/>
        <v>10</v>
      </c>
      <c r="N26" s="60">
        <f>VLOOKUP($A26,'Return Data'!$B$7:$R$2292,10,0)</f>
        <v>5.0727000000000002</v>
      </c>
      <c r="O26" s="61">
        <f t="shared" si="5"/>
        <v>3</v>
      </c>
      <c r="P26" s="60">
        <f>VLOOKUP($A26,'Return Data'!$B$7:$R$2292,11,0)</f>
        <v>4.5359999999999996</v>
      </c>
      <c r="Q26" s="61">
        <f t="shared" si="6"/>
        <v>4</v>
      </c>
      <c r="R26" s="60">
        <f>VLOOKUP($A26,'Return Data'!$B$7:$R$2292,12,0)</f>
        <v>4.1970999999999998</v>
      </c>
      <c r="S26" s="61">
        <f t="shared" si="7"/>
        <v>7</v>
      </c>
      <c r="T26" s="60">
        <f>VLOOKUP($A26,'Return Data'!$B$7:$R$2292,13,0)</f>
        <v>4.0015000000000001</v>
      </c>
      <c r="U26" s="61">
        <f t="shared" si="8"/>
        <v>6</v>
      </c>
      <c r="V26" s="60">
        <f>VLOOKUP($A26,'Return Data'!$B$7:$R$2292,17,0)</f>
        <v>3.5581</v>
      </c>
      <c r="W26" s="61">
        <f t="shared" si="10"/>
        <v>6</v>
      </c>
      <c r="X26" s="60"/>
      <c r="Y26" s="61"/>
      <c r="Z26" s="60">
        <f>VLOOKUP($A26,'Return Data'!$B$7:$R$2292,16,0)</f>
        <v>3.7824</v>
      </c>
      <c r="AA26" s="62">
        <f t="shared" si="9"/>
        <v>20</v>
      </c>
    </row>
    <row r="27" spans="1:27" x14ac:dyDescent="0.3">
      <c r="A27" s="58" t="s">
        <v>1242</v>
      </c>
      <c r="B27" s="59">
        <f>VLOOKUP($A27,'Return Data'!$B$7:$R$2292,3,0)</f>
        <v>44829</v>
      </c>
      <c r="C27" s="60">
        <f>VLOOKUP($A27,'Return Data'!$B$7:$R$2292,4,0)</f>
        <v>1124.8480999999999</v>
      </c>
      <c r="D27" s="60">
        <f>VLOOKUP($A27,'Return Data'!$B$7:$R$2292,5,0)</f>
        <v>5.4035000000000002</v>
      </c>
      <c r="E27" s="61">
        <f t="shared" si="0"/>
        <v>9</v>
      </c>
      <c r="F27" s="60">
        <f>VLOOKUP($A27,'Return Data'!$B$7:$R$2292,6,0)</f>
        <v>5.4039999999999999</v>
      </c>
      <c r="G27" s="61">
        <f t="shared" si="1"/>
        <v>9</v>
      </c>
      <c r="H27" s="60">
        <f>VLOOKUP($A27,'Return Data'!$B$7:$R$2292,7,0)</f>
        <v>5.4762000000000004</v>
      </c>
      <c r="I27" s="61">
        <f t="shared" si="2"/>
        <v>7</v>
      </c>
      <c r="J27" s="60">
        <f>VLOOKUP($A27,'Return Data'!$B$7:$R$2292,8,0)</f>
        <v>5.3887999999999998</v>
      </c>
      <c r="K27" s="61">
        <f t="shared" si="3"/>
        <v>2</v>
      </c>
      <c r="L27" s="60">
        <f>VLOOKUP($A27,'Return Data'!$B$7:$R$2292,9,0)</f>
        <v>5.2782</v>
      </c>
      <c r="M27" s="61">
        <f t="shared" si="4"/>
        <v>5</v>
      </c>
      <c r="N27" s="60">
        <f>VLOOKUP($A27,'Return Data'!$B$7:$R$2292,10,0)</f>
        <v>5.0536000000000003</v>
      </c>
      <c r="O27" s="61">
        <f t="shared" si="5"/>
        <v>5</v>
      </c>
      <c r="P27" s="60">
        <f>VLOOKUP($A27,'Return Data'!$B$7:$R$2292,11,0)</f>
        <v>4.5213999999999999</v>
      </c>
      <c r="Q27" s="61">
        <f t="shared" si="6"/>
        <v>6</v>
      </c>
      <c r="R27" s="60">
        <f>VLOOKUP($A27,'Return Data'!$B$7:$R$2292,12,0)</f>
        <v>4.1993</v>
      </c>
      <c r="S27" s="61">
        <f t="shared" si="7"/>
        <v>4</v>
      </c>
      <c r="T27" s="60">
        <f>VLOOKUP($A27,'Return Data'!$B$7:$R$2292,13,0)</f>
        <v>4.0090000000000003</v>
      </c>
      <c r="U27" s="61">
        <f t="shared" si="8"/>
        <v>3</v>
      </c>
      <c r="V27" s="60">
        <f>VLOOKUP($A27,'Return Data'!$B$7:$R$2292,17,0)</f>
        <v>3.5756000000000001</v>
      </c>
      <c r="W27" s="61">
        <f t="shared" si="10"/>
        <v>4</v>
      </c>
      <c r="X27" s="60"/>
      <c r="Y27" s="61"/>
      <c r="Z27" s="60">
        <f>VLOOKUP($A27,'Return Data'!$B$7:$R$2292,16,0)</f>
        <v>3.7711999999999999</v>
      </c>
      <c r="AA27" s="62">
        <f t="shared" si="9"/>
        <v>21</v>
      </c>
    </row>
    <row r="28" spans="1:27" x14ac:dyDescent="0.3">
      <c r="A28" s="58" t="s">
        <v>1244</v>
      </c>
      <c r="B28" s="59">
        <f>VLOOKUP($A28,'Return Data'!$B$7:$R$2292,3,0)</f>
        <v>44829</v>
      </c>
      <c r="C28" s="60">
        <f>VLOOKUP($A28,'Return Data'!$B$7:$R$2292,4,0)</f>
        <v>1113.6747</v>
      </c>
      <c r="D28" s="60">
        <f>VLOOKUP($A28,'Return Data'!$B$7:$R$2292,5,0)</f>
        <v>5.4405000000000001</v>
      </c>
      <c r="E28" s="61">
        <f t="shared" si="0"/>
        <v>2</v>
      </c>
      <c r="F28" s="60">
        <f>VLOOKUP($A28,'Return Data'!$B$7:$R$2292,6,0)</f>
        <v>5.4419000000000004</v>
      </c>
      <c r="G28" s="61">
        <f t="shared" si="1"/>
        <v>1</v>
      </c>
      <c r="H28" s="60">
        <f>VLOOKUP($A28,'Return Data'!$B$7:$R$2292,7,0)</f>
        <v>5.5030000000000001</v>
      </c>
      <c r="I28" s="61">
        <f t="shared" si="2"/>
        <v>1</v>
      </c>
      <c r="J28" s="60">
        <f>VLOOKUP($A28,'Return Data'!$B$7:$R$2292,8,0)</f>
        <v>5.383</v>
      </c>
      <c r="K28" s="61">
        <f t="shared" si="3"/>
        <v>4</v>
      </c>
      <c r="L28" s="60">
        <f>VLOOKUP($A28,'Return Data'!$B$7:$R$2292,9,0)</f>
        <v>5.2785000000000002</v>
      </c>
      <c r="M28" s="61">
        <f t="shared" si="4"/>
        <v>4</v>
      </c>
      <c r="N28" s="60">
        <f>VLOOKUP($A28,'Return Data'!$B$7:$R$2292,10,0)</f>
        <v>5.0480999999999998</v>
      </c>
      <c r="O28" s="61">
        <f t="shared" si="5"/>
        <v>7</v>
      </c>
      <c r="P28" s="60">
        <f>VLOOKUP($A28,'Return Data'!$B$7:$R$2292,11,0)</f>
        <v>4.5205000000000002</v>
      </c>
      <c r="Q28" s="61">
        <f t="shared" si="6"/>
        <v>9</v>
      </c>
      <c r="R28" s="60">
        <f>VLOOKUP($A28,'Return Data'!$B$7:$R$2292,12,0)</f>
        <v>4.1990999999999996</v>
      </c>
      <c r="S28" s="61">
        <f t="shared" si="7"/>
        <v>5</v>
      </c>
      <c r="T28" s="60">
        <f>VLOOKUP($A28,'Return Data'!$B$7:$R$2292,13,0)</f>
        <v>4.0053000000000001</v>
      </c>
      <c r="U28" s="61">
        <f t="shared" si="8"/>
        <v>4</v>
      </c>
      <c r="V28" s="60">
        <f>VLOOKUP($A28,'Return Data'!$B$7:$R$2292,17,0)</f>
        <v>3.5912999999999999</v>
      </c>
      <c r="W28" s="61">
        <f t="shared" si="10"/>
        <v>1</v>
      </c>
      <c r="X28" s="60"/>
      <c r="Y28" s="61"/>
      <c r="Z28" s="60">
        <f>VLOOKUP($A28,'Return Data'!$B$7:$R$2292,16,0)</f>
        <v>3.7197</v>
      </c>
      <c r="AA28" s="62">
        <f t="shared" si="9"/>
        <v>24</v>
      </c>
    </row>
    <row r="29" spans="1:27" x14ac:dyDescent="0.3">
      <c r="A29" s="58" t="s">
        <v>1246</v>
      </c>
      <c r="B29" s="59">
        <f>VLOOKUP($A29,'Return Data'!$B$7:$R$2292,3,0)</f>
        <v>44829</v>
      </c>
      <c r="C29" s="60">
        <f>VLOOKUP($A29,'Return Data'!$B$7:$R$2292,4,0)</f>
        <v>116.6524</v>
      </c>
      <c r="D29" s="60">
        <f>VLOOKUP($A29,'Return Data'!$B$7:$R$2292,5,0)</f>
        <v>5.4451999999999998</v>
      </c>
      <c r="E29" s="61">
        <f t="shared" si="0"/>
        <v>1</v>
      </c>
      <c r="F29" s="60">
        <f>VLOOKUP($A29,'Return Data'!$B$7:$R$2292,6,0)</f>
        <v>5.3945999999999996</v>
      </c>
      <c r="G29" s="61">
        <f t="shared" si="1"/>
        <v>13</v>
      </c>
      <c r="H29" s="60">
        <f>VLOOKUP($A29,'Return Data'!$B$7:$R$2292,7,0)</f>
        <v>5.468</v>
      </c>
      <c r="I29" s="61">
        <f t="shared" si="2"/>
        <v>12</v>
      </c>
      <c r="J29" s="60">
        <f>VLOOKUP($A29,'Return Data'!$B$7:$R$2292,8,0)</f>
        <v>5.375</v>
      </c>
      <c r="K29" s="61">
        <f t="shared" si="3"/>
        <v>9</v>
      </c>
      <c r="L29" s="60">
        <f>VLOOKUP($A29,'Return Data'!$B$7:$R$2292,9,0)</f>
        <v>5.2812000000000001</v>
      </c>
      <c r="M29" s="61">
        <f t="shared" si="4"/>
        <v>3</v>
      </c>
      <c r="N29" s="60">
        <f>VLOOKUP($A29,'Return Data'!$B$7:$R$2292,10,0)</f>
        <v>5.0448000000000004</v>
      </c>
      <c r="O29" s="61">
        <f t="shared" si="5"/>
        <v>9</v>
      </c>
      <c r="P29" s="60">
        <f>VLOOKUP($A29,'Return Data'!$B$7:$R$2292,11,0)</f>
        <v>4.5461999999999998</v>
      </c>
      <c r="Q29" s="61">
        <f t="shared" si="6"/>
        <v>2</v>
      </c>
      <c r="R29" s="60">
        <f>VLOOKUP($A29,'Return Data'!$B$7:$R$2292,12,0)</f>
        <v>4.1999000000000004</v>
      </c>
      <c r="S29" s="61">
        <f t="shared" si="7"/>
        <v>3</v>
      </c>
      <c r="T29" s="60">
        <f>VLOOKUP($A29,'Return Data'!$B$7:$R$2292,13,0)</f>
        <v>3.9998999999999998</v>
      </c>
      <c r="U29" s="61">
        <f t="shared" si="8"/>
        <v>7</v>
      </c>
      <c r="V29" s="60">
        <f>VLOOKUP($A29,'Return Data'!$B$7:$R$2292,17,0)</f>
        <v>3.5503999999999998</v>
      </c>
      <c r="W29" s="61">
        <f t="shared" si="10"/>
        <v>8</v>
      </c>
      <c r="X29" s="60">
        <f>VLOOKUP($A29,'Return Data'!$B$7:$R$2292,14,0)</f>
        <v>3.6842999999999999</v>
      </c>
      <c r="Y29" s="61">
        <f>RANK(X29,X$8:X$36,0)</f>
        <v>2</v>
      </c>
      <c r="Z29" s="60">
        <f>VLOOKUP($A29,'Return Data'!$B$7:$R$2292,16,0)</f>
        <v>4.1673</v>
      </c>
      <c r="AA29" s="62">
        <f t="shared" si="9"/>
        <v>8</v>
      </c>
    </row>
    <row r="30" spans="1:27" x14ac:dyDescent="0.3">
      <c r="A30" s="58" t="s">
        <v>1248</v>
      </c>
      <c r="B30" s="59">
        <f>VLOOKUP($A30,'Return Data'!$B$7:$R$2292,3,0)</f>
        <v>44829</v>
      </c>
      <c r="C30" s="60">
        <f>VLOOKUP($A30,'Return Data'!$B$7:$R$2292,4,0)</f>
        <v>1121.7362000000001</v>
      </c>
      <c r="D30" s="60">
        <f>VLOOKUP($A30,'Return Data'!$B$7:$R$2292,5,0)</f>
        <v>5.3826999999999998</v>
      </c>
      <c r="E30" s="61">
        <f t="shared" si="0"/>
        <v>15</v>
      </c>
      <c r="F30" s="60">
        <f>VLOOKUP($A30,'Return Data'!$B$7:$R$2292,6,0)</f>
        <v>5.3560999999999996</v>
      </c>
      <c r="G30" s="61">
        <f t="shared" si="1"/>
        <v>20</v>
      </c>
      <c r="H30" s="60">
        <f>VLOOKUP($A30,'Return Data'!$B$7:$R$2292,7,0)</f>
        <v>5.4405999999999999</v>
      </c>
      <c r="I30" s="61">
        <f t="shared" si="2"/>
        <v>20</v>
      </c>
      <c r="J30" s="60">
        <f>VLOOKUP($A30,'Return Data'!$B$7:$R$2292,8,0)</f>
        <v>5.3106999999999998</v>
      </c>
      <c r="K30" s="61">
        <f t="shared" si="3"/>
        <v>24</v>
      </c>
      <c r="L30" s="60">
        <f>VLOOKUP($A30,'Return Data'!$B$7:$R$2292,9,0)</f>
        <v>5.2377000000000002</v>
      </c>
      <c r="M30" s="61">
        <f t="shared" si="4"/>
        <v>20</v>
      </c>
      <c r="N30" s="60">
        <f>VLOOKUP($A30,'Return Data'!$B$7:$R$2292,10,0)</f>
        <v>5.0918000000000001</v>
      </c>
      <c r="O30" s="61">
        <f t="shared" si="5"/>
        <v>2</v>
      </c>
      <c r="P30" s="60">
        <f>VLOOKUP($A30,'Return Data'!$B$7:$R$2292,11,0)</f>
        <v>4.5213999999999999</v>
      </c>
      <c r="Q30" s="61">
        <f t="shared" si="6"/>
        <v>6</v>
      </c>
      <c r="R30" s="60">
        <f>VLOOKUP($A30,'Return Data'!$B$7:$R$2292,12,0)</f>
        <v>4.1890000000000001</v>
      </c>
      <c r="S30" s="61">
        <f t="shared" si="7"/>
        <v>8</v>
      </c>
      <c r="T30" s="60">
        <f>VLOOKUP($A30,'Return Data'!$B$7:$R$2292,13,0)</f>
        <v>3.9937999999999998</v>
      </c>
      <c r="U30" s="61">
        <f t="shared" si="8"/>
        <v>8</v>
      </c>
      <c r="V30" s="60">
        <f>VLOOKUP($A30,'Return Data'!$B$7:$R$2292,17,0)</f>
        <v>3.5817000000000001</v>
      </c>
      <c r="W30" s="61">
        <f t="shared" si="10"/>
        <v>3</v>
      </c>
      <c r="X30" s="60"/>
      <c r="Y30" s="61"/>
      <c r="Z30" s="60">
        <f>VLOOKUP($A30,'Return Data'!$B$7:$R$2292,16,0)</f>
        <v>3.7974999999999999</v>
      </c>
      <c r="AA30" s="62">
        <f t="shared" si="9"/>
        <v>19</v>
      </c>
    </row>
    <row r="31" spans="1:27" x14ac:dyDescent="0.3">
      <c r="A31" s="58" t="s">
        <v>1250</v>
      </c>
      <c r="B31" s="59">
        <f>VLOOKUP($A31,'Return Data'!$B$7:$R$2292,3,0)</f>
        <v>44829</v>
      </c>
      <c r="C31" s="60">
        <f>VLOOKUP($A31,'Return Data'!$B$7:$R$2292,4,0)</f>
        <v>3537.6228999999998</v>
      </c>
      <c r="D31" s="60">
        <f>VLOOKUP($A31,'Return Data'!$B$7:$R$2292,5,0)</f>
        <v>5.3722000000000003</v>
      </c>
      <c r="E31" s="61">
        <f t="shared" si="0"/>
        <v>18</v>
      </c>
      <c r="F31" s="60">
        <f>VLOOKUP($A31,'Return Data'!$B$7:$R$2292,6,0)</f>
        <v>5.3703000000000003</v>
      </c>
      <c r="G31" s="61">
        <f t="shared" si="1"/>
        <v>17</v>
      </c>
      <c r="H31" s="60">
        <f>VLOOKUP($A31,'Return Data'!$B$7:$R$2292,7,0)</f>
        <v>5.4516999999999998</v>
      </c>
      <c r="I31" s="61">
        <f t="shared" si="2"/>
        <v>14</v>
      </c>
      <c r="J31" s="60">
        <f>VLOOKUP($A31,'Return Data'!$B$7:$R$2292,8,0)</f>
        <v>5.3390000000000004</v>
      </c>
      <c r="K31" s="61">
        <f t="shared" si="3"/>
        <v>21</v>
      </c>
      <c r="L31" s="60">
        <f>VLOOKUP($A31,'Return Data'!$B$7:$R$2292,9,0)</f>
        <v>5.2331000000000003</v>
      </c>
      <c r="M31" s="61">
        <f t="shared" si="4"/>
        <v>22</v>
      </c>
      <c r="N31" s="60">
        <f>VLOOKUP($A31,'Return Data'!$B$7:$R$2292,10,0)</f>
        <v>5.0048000000000004</v>
      </c>
      <c r="O31" s="61">
        <f t="shared" si="5"/>
        <v>22</v>
      </c>
      <c r="P31" s="60">
        <f>VLOOKUP($A31,'Return Data'!$B$7:$R$2292,11,0)</f>
        <v>4.4824999999999999</v>
      </c>
      <c r="Q31" s="61">
        <f t="shared" si="6"/>
        <v>21</v>
      </c>
      <c r="R31" s="60">
        <f>VLOOKUP($A31,'Return Data'!$B$7:$R$2292,12,0)</f>
        <v>4.1486000000000001</v>
      </c>
      <c r="S31" s="61">
        <f t="shared" si="7"/>
        <v>21</v>
      </c>
      <c r="T31" s="60">
        <f>VLOOKUP($A31,'Return Data'!$B$7:$R$2292,13,0)</f>
        <v>3.9502000000000002</v>
      </c>
      <c r="U31" s="61">
        <f t="shared" si="8"/>
        <v>22</v>
      </c>
      <c r="V31" s="60">
        <f>VLOOKUP($A31,'Return Data'!$B$7:$R$2292,17,0)</f>
        <v>3.5222000000000002</v>
      </c>
      <c r="W31" s="61">
        <f t="shared" si="10"/>
        <v>20</v>
      </c>
      <c r="X31" s="60">
        <f>VLOOKUP($A31,'Return Data'!$B$7:$R$2292,14,0)</f>
        <v>3.6415000000000002</v>
      </c>
      <c r="Y31" s="61">
        <f>RANK(X31,X$8:X$36,0)</f>
        <v>8</v>
      </c>
      <c r="Z31" s="60">
        <f>VLOOKUP($A31,'Return Data'!$B$7:$R$2292,16,0)</f>
        <v>6.1731999999999996</v>
      </c>
      <c r="AA31" s="62">
        <f t="shared" si="9"/>
        <v>3</v>
      </c>
    </row>
    <row r="32" spans="1:27" x14ac:dyDescent="0.3">
      <c r="A32" s="58" t="s">
        <v>1252</v>
      </c>
      <c r="B32" s="59">
        <f>VLOOKUP($A32,'Return Data'!$B$7:$R$2292,3,0)</f>
        <v>44829</v>
      </c>
      <c r="C32" s="60">
        <f>VLOOKUP($A32,'Return Data'!$B$7:$R$2292,4,0)</f>
        <v>1154.7276999999999</v>
      </c>
      <c r="D32" s="60">
        <f>VLOOKUP($A32,'Return Data'!$B$7:$R$2292,5,0)</f>
        <v>5.3743999999999996</v>
      </c>
      <c r="E32" s="61">
        <f t="shared" si="0"/>
        <v>17</v>
      </c>
      <c r="F32" s="60">
        <f>VLOOKUP($A32,'Return Data'!$B$7:$R$2292,6,0)</f>
        <v>5.3727999999999998</v>
      </c>
      <c r="G32" s="61">
        <f t="shared" si="1"/>
        <v>16</v>
      </c>
      <c r="H32" s="60">
        <f>VLOOKUP($A32,'Return Data'!$B$7:$R$2292,7,0)</f>
        <v>5.4443000000000001</v>
      </c>
      <c r="I32" s="61">
        <f t="shared" si="2"/>
        <v>19</v>
      </c>
      <c r="J32" s="60">
        <f>VLOOKUP($A32,'Return Data'!$B$7:$R$2292,8,0)</f>
        <v>5.3586</v>
      </c>
      <c r="K32" s="61">
        <f t="shared" si="3"/>
        <v>15</v>
      </c>
      <c r="L32" s="60">
        <f>VLOOKUP($A32,'Return Data'!$B$7:$R$2292,9,0)</f>
        <v>5.2503000000000002</v>
      </c>
      <c r="M32" s="61">
        <f t="shared" si="4"/>
        <v>16</v>
      </c>
      <c r="N32" s="60">
        <f>VLOOKUP($A32,'Return Data'!$B$7:$R$2292,10,0)</f>
        <v>5.0137999999999998</v>
      </c>
      <c r="O32" s="61">
        <f t="shared" si="5"/>
        <v>19</v>
      </c>
      <c r="P32" s="60">
        <f>VLOOKUP($A32,'Return Data'!$B$7:$R$2292,11,0)</f>
        <v>4.4783999999999997</v>
      </c>
      <c r="Q32" s="61">
        <f t="shared" si="6"/>
        <v>23</v>
      </c>
      <c r="R32" s="60">
        <f>VLOOKUP($A32,'Return Data'!$B$7:$R$2292,12,0)</f>
        <v>4.1330999999999998</v>
      </c>
      <c r="S32" s="61">
        <f t="shared" si="7"/>
        <v>23</v>
      </c>
      <c r="T32" s="60">
        <f>VLOOKUP($A32,'Return Data'!$B$7:$R$2292,13,0)</f>
        <v>3.9350000000000001</v>
      </c>
      <c r="U32" s="61">
        <f t="shared" si="8"/>
        <v>23</v>
      </c>
      <c r="V32" s="60">
        <f>VLOOKUP($A32,'Return Data'!$B$7:$R$2292,17,0)</f>
        <v>3.5019999999999998</v>
      </c>
      <c r="W32" s="61">
        <f t="shared" si="10"/>
        <v>24</v>
      </c>
      <c r="X32" s="60"/>
      <c r="Y32" s="61"/>
      <c r="Z32" s="60">
        <f>VLOOKUP($A32,'Return Data'!$B$7:$R$2292,16,0)</f>
        <v>4.1711</v>
      </c>
      <c r="AA32" s="62">
        <f t="shared" si="9"/>
        <v>7</v>
      </c>
    </row>
    <row r="33" spans="1:27" x14ac:dyDescent="0.3">
      <c r="A33" s="58" t="s">
        <v>1254</v>
      </c>
      <c r="B33" s="59">
        <f>VLOOKUP($A33,'Return Data'!$B$7:$R$2292,3,0)</f>
        <v>44829</v>
      </c>
      <c r="C33" s="60">
        <f>VLOOKUP($A33,'Return Data'!$B$7:$R$2292,4,0)</f>
        <v>1146.2833000000001</v>
      </c>
      <c r="D33" s="60">
        <f>VLOOKUP($A33,'Return Data'!$B$7:$R$2292,5,0)</f>
        <v>5.3884999999999996</v>
      </c>
      <c r="E33" s="61">
        <f t="shared" si="0"/>
        <v>14</v>
      </c>
      <c r="F33" s="60">
        <f>VLOOKUP($A33,'Return Data'!$B$7:$R$2292,6,0)</f>
        <v>5.4112999999999998</v>
      </c>
      <c r="G33" s="61">
        <f t="shared" si="1"/>
        <v>7</v>
      </c>
      <c r="H33" s="60">
        <f>VLOOKUP($A33,'Return Data'!$B$7:$R$2292,7,0)</f>
        <v>5.4744000000000002</v>
      </c>
      <c r="I33" s="61">
        <f t="shared" si="2"/>
        <v>9</v>
      </c>
      <c r="J33" s="60">
        <f>VLOOKUP($A33,'Return Data'!$B$7:$R$2292,8,0)</f>
        <v>5.3733000000000004</v>
      </c>
      <c r="K33" s="61">
        <f t="shared" si="3"/>
        <v>10</v>
      </c>
      <c r="L33" s="60">
        <f>VLOOKUP($A33,'Return Data'!$B$7:$R$2292,9,0)</f>
        <v>5.2526000000000002</v>
      </c>
      <c r="M33" s="61">
        <f t="shared" si="4"/>
        <v>14</v>
      </c>
      <c r="N33" s="60">
        <f>VLOOKUP($A33,'Return Data'!$B$7:$R$2292,10,0)</f>
        <v>5.0339999999999998</v>
      </c>
      <c r="O33" s="61">
        <f t="shared" si="5"/>
        <v>14</v>
      </c>
      <c r="P33" s="60">
        <f>VLOOKUP($A33,'Return Data'!$B$7:$R$2292,11,0)</f>
        <v>4.5035999999999996</v>
      </c>
      <c r="Q33" s="61">
        <f t="shared" si="6"/>
        <v>15</v>
      </c>
      <c r="R33" s="60">
        <f>VLOOKUP($A33,'Return Data'!$B$7:$R$2292,12,0)</f>
        <v>4.1718000000000002</v>
      </c>
      <c r="S33" s="61">
        <f t="shared" si="7"/>
        <v>11</v>
      </c>
      <c r="T33" s="60">
        <f>VLOOKUP($A33,'Return Data'!$B$7:$R$2292,13,0)</f>
        <v>3.964</v>
      </c>
      <c r="U33" s="61">
        <f t="shared" si="8"/>
        <v>16</v>
      </c>
      <c r="V33" s="60">
        <f>VLOOKUP($A33,'Return Data'!$B$7:$R$2292,17,0)</f>
        <v>3.5436999999999999</v>
      </c>
      <c r="W33" s="61">
        <f t="shared" si="10"/>
        <v>12</v>
      </c>
      <c r="X33" s="60"/>
      <c r="Y33" s="61"/>
      <c r="Z33" s="60">
        <f>VLOOKUP($A33,'Return Data'!$B$7:$R$2292,16,0)</f>
        <v>3.9662999999999999</v>
      </c>
      <c r="AA33" s="62">
        <f t="shared" si="9"/>
        <v>13</v>
      </c>
    </row>
    <row r="34" spans="1:27" x14ac:dyDescent="0.3">
      <c r="A34" s="58" t="s">
        <v>1256</v>
      </c>
      <c r="B34" s="59">
        <f>VLOOKUP($A34,'Return Data'!$B$7:$R$2292,3,0)</f>
        <v>44829</v>
      </c>
      <c r="C34" s="60">
        <f>VLOOKUP($A34,'Return Data'!$B$7:$R$2292,4,0)</f>
        <v>1144.1023</v>
      </c>
      <c r="D34" s="60">
        <f>VLOOKUP($A34,'Return Data'!$B$7:$R$2292,5,0)</f>
        <v>5.4401999999999999</v>
      </c>
      <c r="E34" s="61">
        <f t="shared" si="0"/>
        <v>3</v>
      </c>
      <c r="F34" s="60">
        <f>VLOOKUP($A34,'Return Data'!$B$7:$R$2292,6,0)</f>
        <v>5.4013999999999998</v>
      </c>
      <c r="G34" s="61">
        <f t="shared" si="1"/>
        <v>10</v>
      </c>
      <c r="H34" s="60">
        <f>VLOOKUP($A34,'Return Data'!$B$7:$R$2292,7,0)</f>
        <v>5.4505999999999997</v>
      </c>
      <c r="I34" s="61">
        <f t="shared" si="2"/>
        <v>15</v>
      </c>
      <c r="J34" s="60">
        <f>VLOOKUP($A34,'Return Data'!$B$7:$R$2292,8,0)</f>
        <v>5.3658999999999999</v>
      </c>
      <c r="K34" s="61">
        <f t="shared" si="3"/>
        <v>12</v>
      </c>
      <c r="L34" s="60">
        <f>VLOOKUP($A34,'Return Data'!$B$7:$R$2292,9,0)</f>
        <v>5.2611999999999997</v>
      </c>
      <c r="M34" s="61">
        <f t="shared" si="4"/>
        <v>11</v>
      </c>
      <c r="N34" s="60">
        <f>VLOOKUP($A34,'Return Data'!$B$7:$R$2292,10,0)</f>
        <v>5.0374999999999996</v>
      </c>
      <c r="O34" s="61">
        <f t="shared" si="5"/>
        <v>13</v>
      </c>
      <c r="P34" s="60">
        <f>VLOOKUP($A34,'Return Data'!$B$7:$R$2292,11,0)</f>
        <v>4.5087000000000002</v>
      </c>
      <c r="Q34" s="61">
        <f t="shared" si="6"/>
        <v>12</v>
      </c>
      <c r="R34" s="60">
        <f>VLOOKUP($A34,'Return Data'!$B$7:$R$2292,12,0)</f>
        <v>4.1638999999999999</v>
      </c>
      <c r="S34" s="61">
        <f t="shared" si="7"/>
        <v>16</v>
      </c>
      <c r="T34" s="60">
        <f>VLOOKUP($A34,'Return Data'!$B$7:$R$2292,13,0)</f>
        <v>3.9765999999999999</v>
      </c>
      <c r="U34" s="61">
        <f t="shared" si="8"/>
        <v>11</v>
      </c>
      <c r="V34" s="60">
        <f>VLOOKUP($A34,'Return Data'!$B$7:$R$2292,17,0)</f>
        <v>3.5341999999999998</v>
      </c>
      <c r="W34" s="61">
        <f t="shared" si="10"/>
        <v>15</v>
      </c>
      <c r="X34" s="60"/>
      <c r="Y34" s="61"/>
      <c r="Z34" s="60">
        <f>VLOOKUP($A34,'Return Data'!$B$7:$R$2292,16,0)</f>
        <v>3.9148000000000001</v>
      </c>
      <c r="AA34" s="62">
        <f t="shared" si="9"/>
        <v>15</v>
      </c>
    </row>
    <row r="35" spans="1:27" x14ac:dyDescent="0.3">
      <c r="A35" s="58" t="s">
        <v>1258</v>
      </c>
      <c r="B35" s="59">
        <f>VLOOKUP($A35,'Return Data'!$B$7:$R$2292,3,0)</f>
        <v>44829</v>
      </c>
      <c r="C35" s="60">
        <f>VLOOKUP($A35,'Return Data'!$B$7:$R$2292,4,0)</f>
        <v>2974.4792000000002</v>
      </c>
      <c r="D35" s="60">
        <f>VLOOKUP($A35,'Return Data'!$B$7:$R$2292,5,0)</f>
        <v>5.3926999999999996</v>
      </c>
      <c r="E35" s="61">
        <f t="shared" si="0"/>
        <v>13</v>
      </c>
      <c r="F35" s="60">
        <f>VLOOKUP($A35,'Return Data'!$B$7:$R$2292,6,0)</f>
        <v>5.3930999999999996</v>
      </c>
      <c r="G35" s="61">
        <f t="shared" si="1"/>
        <v>14</v>
      </c>
      <c r="H35" s="60">
        <f>VLOOKUP($A35,'Return Data'!$B$7:$R$2292,7,0)</f>
        <v>5.4779</v>
      </c>
      <c r="I35" s="61">
        <f t="shared" si="2"/>
        <v>5</v>
      </c>
      <c r="J35" s="60">
        <f>VLOOKUP($A35,'Return Data'!$B$7:$R$2292,8,0)</f>
        <v>5.3677999999999999</v>
      </c>
      <c r="K35" s="61">
        <f t="shared" si="3"/>
        <v>11</v>
      </c>
      <c r="L35" s="60">
        <f>VLOOKUP($A35,'Return Data'!$B$7:$R$2292,9,0)</f>
        <v>5.2550999999999997</v>
      </c>
      <c r="M35" s="61">
        <f t="shared" si="4"/>
        <v>13</v>
      </c>
      <c r="N35" s="60">
        <f>VLOOKUP($A35,'Return Data'!$B$7:$R$2292,10,0)</f>
        <v>5.0401999999999996</v>
      </c>
      <c r="O35" s="61">
        <f t="shared" si="5"/>
        <v>11</v>
      </c>
      <c r="P35" s="60">
        <f>VLOOKUP($A35,'Return Data'!$B$7:$R$2292,11,0)</f>
        <v>4.5076000000000001</v>
      </c>
      <c r="Q35" s="61">
        <f t="shared" si="6"/>
        <v>13</v>
      </c>
      <c r="R35" s="60">
        <f>VLOOKUP($A35,'Return Data'!$B$7:$R$2292,12,0)</f>
        <v>4.1684000000000001</v>
      </c>
      <c r="S35" s="61">
        <f t="shared" si="7"/>
        <v>14</v>
      </c>
      <c r="T35" s="60">
        <f>VLOOKUP($A35,'Return Data'!$B$7:$R$2292,13,0)</f>
        <v>3.9725999999999999</v>
      </c>
      <c r="U35" s="61">
        <f t="shared" si="8"/>
        <v>13</v>
      </c>
      <c r="V35" s="60">
        <f>VLOOKUP($A35,'Return Data'!$B$7:$R$2292,17,0)</f>
        <v>3.5377999999999998</v>
      </c>
      <c r="W35" s="61">
        <f t="shared" si="10"/>
        <v>13</v>
      </c>
      <c r="X35" s="60">
        <f>VLOOKUP($A35,'Return Data'!$B$7:$R$2292,14,0)</f>
        <v>3.6695000000000002</v>
      </c>
      <c r="Y35" s="61">
        <f>RANK(X35,X$8:X$36,0)</f>
        <v>3</v>
      </c>
      <c r="Z35" s="60">
        <f>VLOOKUP($A35,'Return Data'!$B$7:$R$2292,16,0)</f>
        <v>6.2648000000000001</v>
      </c>
      <c r="AA35" s="62">
        <f t="shared" si="9"/>
        <v>2</v>
      </c>
    </row>
    <row r="36" spans="1:27" x14ac:dyDescent="0.3">
      <c r="A36" s="58" t="s">
        <v>1935</v>
      </c>
      <c r="B36" s="59">
        <f>VLOOKUP($A36,'Return Data'!$B$7:$R$2292,3,0)</f>
        <v>44829</v>
      </c>
      <c r="C36" s="60">
        <f>VLOOKUP($A36,'Return Data'!$B$7:$R$2292,4,0)</f>
        <v>1115.7731000000001</v>
      </c>
      <c r="D36" s="60">
        <f>VLOOKUP($A36,'Return Data'!$B$7:$R$2292,5,0)</f>
        <v>5.2110000000000003</v>
      </c>
      <c r="E36" s="61">
        <f t="shared" si="0"/>
        <v>28</v>
      </c>
      <c r="F36" s="60">
        <f>VLOOKUP($A36,'Return Data'!$B$7:$R$2292,6,0)</f>
        <v>5.2243000000000004</v>
      </c>
      <c r="G36" s="61">
        <f t="shared" si="1"/>
        <v>28</v>
      </c>
      <c r="H36" s="60">
        <f>VLOOKUP($A36,'Return Data'!$B$7:$R$2292,7,0)</f>
        <v>5.2857000000000003</v>
      </c>
      <c r="I36" s="61">
        <f t="shared" si="2"/>
        <v>28</v>
      </c>
      <c r="J36" s="60">
        <f>VLOOKUP($A36,'Return Data'!$B$7:$R$2292,8,0)</f>
        <v>5.1246999999999998</v>
      </c>
      <c r="K36" s="61">
        <f t="shared" si="3"/>
        <v>29</v>
      </c>
      <c r="L36" s="60">
        <f>VLOOKUP($A36,'Return Data'!$B$7:$R$2292,9,0)</f>
        <v>4.9762000000000004</v>
      </c>
      <c r="M36" s="61">
        <f t="shared" si="4"/>
        <v>29</v>
      </c>
      <c r="N36" s="60">
        <f>VLOOKUP($A36,'Return Data'!$B$7:$R$2292,10,0)</f>
        <v>4.8596000000000004</v>
      </c>
      <c r="O36" s="61">
        <f t="shared" si="5"/>
        <v>29</v>
      </c>
      <c r="P36" s="60">
        <f>VLOOKUP($A36,'Return Data'!$B$7:$R$2292,11,0)</f>
        <v>4.3635000000000002</v>
      </c>
      <c r="Q36" s="61">
        <f t="shared" si="6"/>
        <v>29</v>
      </c>
      <c r="R36" s="60">
        <f>VLOOKUP($A36,'Return Data'!$B$7:$R$2292,12,0)</f>
        <v>3.9891999999999999</v>
      </c>
      <c r="S36" s="61">
        <f t="shared" si="7"/>
        <v>29</v>
      </c>
      <c r="T36" s="60">
        <f>VLOOKUP($A36,'Return Data'!$B$7:$R$2292,13,0)</f>
        <v>3.7848999999999999</v>
      </c>
      <c r="U36" s="61">
        <f t="shared" si="8"/>
        <v>29</v>
      </c>
      <c r="V36" s="60">
        <f>VLOOKUP($A36,'Return Data'!$B$7:$R$2292,17,0)</f>
        <v>3.403</v>
      </c>
      <c r="W36" s="61">
        <f t="shared" si="10"/>
        <v>28</v>
      </c>
      <c r="X36" s="60"/>
      <c r="Y36" s="61"/>
      <c r="Z36" s="60">
        <f>VLOOKUP($A36,'Return Data'!$B$7:$R$2292,16,0)</f>
        <v>3.6051000000000002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5.3670172413793109</v>
      </c>
      <c r="E38" s="69"/>
      <c r="F38" s="70">
        <f>AVERAGE(F8:F36)</f>
        <v>5.3621482758620704</v>
      </c>
      <c r="G38" s="69"/>
      <c r="H38" s="70">
        <f>AVERAGE(H8:H36)</f>
        <v>5.4356655172413806</v>
      </c>
      <c r="I38" s="69"/>
      <c r="J38" s="70">
        <f>AVERAGE(J8:J36)</f>
        <v>5.336306896551724</v>
      </c>
      <c r="K38" s="69"/>
      <c r="L38" s="70">
        <f>AVERAGE(L8:L36)</f>
        <v>5.2281758620689667</v>
      </c>
      <c r="M38" s="69"/>
      <c r="N38" s="70">
        <f>AVERAGE(N8:N36)</f>
        <v>5.0178000000000011</v>
      </c>
      <c r="O38" s="69"/>
      <c r="P38" s="70">
        <f>AVERAGE(P8:P36)</f>
        <v>4.4922827586206893</v>
      </c>
      <c r="Q38" s="69"/>
      <c r="R38" s="70">
        <f>AVERAGE(R8:R36)</f>
        <v>4.1551655172413797</v>
      </c>
      <c r="S38" s="69"/>
      <c r="T38" s="70">
        <f>AVERAGE(T8:T36)</f>
        <v>3.9601172413793093</v>
      </c>
      <c r="U38" s="69"/>
      <c r="V38" s="70">
        <f>AVERAGE(V8:V36)</f>
        <v>3.5295607142857146</v>
      </c>
      <c r="W38" s="69"/>
      <c r="X38" s="70">
        <f>AVERAGE(X8:X36)</f>
        <v>3.6592099999999994</v>
      </c>
      <c r="Y38" s="69"/>
      <c r="Z38" s="70">
        <f>AVERAGE(Z8:Z36)</f>
        <v>4.188893103448275</v>
      </c>
      <c r="AA38" s="71"/>
    </row>
    <row r="39" spans="1:27" x14ac:dyDescent="0.3">
      <c r="A39" s="68" t="s">
        <v>28</v>
      </c>
      <c r="B39" s="69"/>
      <c r="C39" s="69"/>
      <c r="D39" s="70">
        <f>MIN(D8:D36)</f>
        <v>5.1947000000000001</v>
      </c>
      <c r="E39" s="69"/>
      <c r="F39" s="70">
        <f>MIN(F8:F36)</f>
        <v>5.1962000000000002</v>
      </c>
      <c r="G39" s="69"/>
      <c r="H39" s="70">
        <f>MIN(H8:H36)</f>
        <v>5.2335000000000003</v>
      </c>
      <c r="I39" s="69"/>
      <c r="J39" s="70">
        <f>MIN(J8:J36)</f>
        <v>5.1246999999999998</v>
      </c>
      <c r="K39" s="69"/>
      <c r="L39" s="70">
        <f>MIN(L8:L36)</f>
        <v>4.9762000000000004</v>
      </c>
      <c r="M39" s="69"/>
      <c r="N39" s="70">
        <f>MIN(N8:N36)</f>
        <v>4.8596000000000004</v>
      </c>
      <c r="O39" s="69"/>
      <c r="P39" s="70">
        <f>MIN(P8:P36)</f>
        <v>4.3635000000000002</v>
      </c>
      <c r="Q39" s="69"/>
      <c r="R39" s="70">
        <f>MIN(R8:R36)</f>
        <v>3.9891999999999999</v>
      </c>
      <c r="S39" s="69"/>
      <c r="T39" s="70">
        <f>MIN(T8:T36)</f>
        <v>3.7848999999999999</v>
      </c>
      <c r="U39" s="69"/>
      <c r="V39" s="70">
        <f>MIN(V8:V36)</f>
        <v>3.403</v>
      </c>
      <c r="W39" s="69"/>
      <c r="X39" s="70">
        <f>MIN(X8:X36)</f>
        <v>3.6200999999999999</v>
      </c>
      <c r="Y39" s="69"/>
      <c r="Z39" s="70">
        <f>MIN(Z8:Z36)</f>
        <v>3.508</v>
      </c>
      <c r="AA39" s="71"/>
    </row>
    <row r="40" spans="1:27" ht="15" thickBot="1" x14ac:dyDescent="0.35">
      <c r="A40" s="72" t="s">
        <v>29</v>
      </c>
      <c r="B40" s="73"/>
      <c r="C40" s="73"/>
      <c r="D40" s="74">
        <f>MAX(D8:D36)</f>
        <v>5.4451999999999998</v>
      </c>
      <c r="E40" s="73"/>
      <c r="F40" s="74">
        <f>MAX(F8:F36)</f>
        <v>5.4419000000000004</v>
      </c>
      <c r="G40" s="73"/>
      <c r="H40" s="74">
        <f>MAX(H8:H36)</f>
        <v>5.5030000000000001</v>
      </c>
      <c r="I40" s="73"/>
      <c r="J40" s="74">
        <f>MAX(J8:J36)</f>
        <v>5.3895</v>
      </c>
      <c r="K40" s="73"/>
      <c r="L40" s="74">
        <f>MAX(L8:L36)</f>
        <v>5.2942</v>
      </c>
      <c r="M40" s="73"/>
      <c r="N40" s="74">
        <f>MAX(N8:N36)</f>
        <v>5.0959000000000003</v>
      </c>
      <c r="O40" s="73"/>
      <c r="P40" s="74">
        <f>MAX(P8:P36)</f>
        <v>4.5861000000000001</v>
      </c>
      <c r="Q40" s="73"/>
      <c r="R40" s="74">
        <f>MAX(R8:R36)</f>
        <v>4.2807000000000004</v>
      </c>
      <c r="S40" s="73"/>
      <c r="T40" s="74">
        <f>MAX(T8:T36)</f>
        <v>4.0911999999999997</v>
      </c>
      <c r="U40" s="73"/>
      <c r="V40" s="74">
        <f>MAX(V8:V36)</f>
        <v>3.5912999999999999</v>
      </c>
      <c r="W40" s="73"/>
      <c r="X40" s="74">
        <f>MAX(X8:X36)</f>
        <v>3.7172999999999998</v>
      </c>
      <c r="Y40" s="73"/>
      <c r="Z40" s="74">
        <f>MAX(Z8:Z36)</f>
        <v>6.2706999999999997</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1207</v>
      </c>
      <c r="B8" s="59">
        <f>VLOOKUP($A8,'Return Data'!$B$7:$R$2292,3,0)</f>
        <v>44829</v>
      </c>
      <c r="C8" s="60">
        <f>VLOOKUP($A8,'Return Data'!$B$7:$R$2292,4,0)</f>
        <v>1169.5975000000001</v>
      </c>
      <c r="D8" s="60">
        <f>VLOOKUP($A8,'Return Data'!$B$7:$R$2292,5,0)</f>
        <v>5.2622999999999998</v>
      </c>
      <c r="E8" s="61">
        <f t="shared" ref="E8:E36" si="0">RANK(D8,D$8:D$36,0)</f>
        <v>23</v>
      </c>
      <c r="F8" s="60">
        <f>VLOOKUP($A8,'Return Data'!$B$7:$R$2292,6,0)</f>
        <v>5.2576000000000001</v>
      </c>
      <c r="G8" s="61">
        <f t="shared" ref="G8:G36" si="1">RANK(F8,F$8:F$36,0)</f>
        <v>23</v>
      </c>
      <c r="H8" s="60">
        <f>VLOOKUP($A8,'Return Data'!$B$7:$R$2292,7,0)</f>
        <v>5.3486000000000002</v>
      </c>
      <c r="I8" s="61">
        <f t="shared" ref="I8:I36" si="2">RANK(H8,H$8:H$36,0)</f>
        <v>20</v>
      </c>
      <c r="J8" s="60">
        <f>VLOOKUP($A8,'Return Data'!$B$7:$R$2292,8,0)</f>
        <v>5.2511999999999999</v>
      </c>
      <c r="K8" s="61">
        <f t="shared" ref="K8:K36" si="3">RANK(J8,J$8:J$36,0)</f>
        <v>20</v>
      </c>
      <c r="L8" s="60">
        <f>VLOOKUP($A8,'Return Data'!$B$7:$R$2292,9,0)</f>
        <v>5.1426999999999996</v>
      </c>
      <c r="M8" s="61">
        <f t="shared" ref="M8:M36" si="4">RANK(L8,L$8:L$36,0)</f>
        <v>20</v>
      </c>
      <c r="N8" s="60">
        <f>VLOOKUP($A8,'Return Data'!$B$7:$R$2292,10,0)</f>
        <v>4.9229000000000003</v>
      </c>
      <c r="O8" s="61">
        <f t="shared" ref="O8:O36" si="5">RANK(N8,N$8:N$36,0)</f>
        <v>18</v>
      </c>
      <c r="P8" s="60">
        <f>VLOOKUP($A8,'Return Data'!$B$7:$R$2292,11,0)</f>
        <v>4.3890000000000002</v>
      </c>
      <c r="Q8" s="61">
        <f t="shared" ref="Q8:Q36" si="6">RANK(P8,P$8:P$36,0)</f>
        <v>22</v>
      </c>
      <c r="R8" s="60">
        <f>VLOOKUP($A8,'Return Data'!$B$7:$R$2292,12,0)</f>
        <v>4.0529999999999999</v>
      </c>
      <c r="S8" s="61">
        <f t="shared" ref="S8:S36" si="7">RANK(R8,R$8:R$36,0)</f>
        <v>23</v>
      </c>
      <c r="T8" s="60">
        <f>VLOOKUP($A8,'Return Data'!$B$7:$R$2292,13,0)</f>
        <v>3.8576000000000001</v>
      </c>
      <c r="U8" s="61">
        <f t="shared" ref="U8:U36" si="8">RANK(T8,T$8:T$36,0)</f>
        <v>21</v>
      </c>
      <c r="V8" s="60">
        <f>VLOOKUP($A8,'Return Data'!$B$7:$R$2292,17,0)</f>
        <v>3.4325999999999999</v>
      </c>
      <c r="W8" s="61">
        <f>RANK(V8,V$8:V$36,0)</f>
        <v>18</v>
      </c>
      <c r="X8" s="60">
        <f>VLOOKUP($A8,'Return Data'!$B$7:$R$2292,14,0)</f>
        <v>3.5453999999999999</v>
      </c>
      <c r="Y8" s="61">
        <f>RANK(X8,X$8:X$36,0)</f>
        <v>6</v>
      </c>
      <c r="Z8" s="60">
        <f>VLOOKUP($A8,'Return Data'!$B$7:$R$2292,16,0)</f>
        <v>4.0972</v>
      </c>
      <c r="AA8" s="62">
        <f t="shared" ref="AA8:AA36" si="9">RANK(Z8,Z$8:Z$36,0)</f>
        <v>5</v>
      </c>
    </row>
    <row r="9" spans="1:27" x14ac:dyDescent="0.3">
      <c r="A9" s="58" t="s">
        <v>1209</v>
      </c>
      <c r="B9" s="59">
        <f>VLOOKUP($A9,'Return Data'!$B$7:$R$2292,3,0)</f>
        <v>44829</v>
      </c>
      <c r="C9" s="60">
        <f>VLOOKUP($A9,'Return Data'!$B$7:$R$2292,4,0)</f>
        <v>1146.5150000000001</v>
      </c>
      <c r="D9" s="60">
        <f>VLOOKUP($A9,'Return Data'!$B$7:$R$2292,5,0)</f>
        <v>5.3014000000000001</v>
      </c>
      <c r="E9" s="61">
        <f t="shared" si="0"/>
        <v>14</v>
      </c>
      <c r="F9" s="60">
        <f>VLOOKUP($A9,'Return Data'!$B$7:$R$2292,6,0)</f>
        <v>5.2901999999999996</v>
      </c>
      <c r="G9" s="61">
        <f t="shared" si="1"/>
        <v>17</v>
      </c>
      <c r="H9" s="60">
        <f>VLOOKUP($A9,'Return Data'!$B$7:$R$2292,7,0)</f>
        <v>5.4076000000000004</v>
      </c>
      <c r="I9" s="61">
        <f t="shared" si="2"/>
        <v>4</v>
      </c>
      <c r="J9" s="60">
        <f>VLOOKUP($A9,'Return Data'!$B$7:$R$2292,8,0)</f>
        <v>5.3265000000000002</v>
      </c>
      <c r="K9" s="61">
        <f t="shared" si="3"/>
        <v>1</v>
      </c>
      <c r="L9" s="60">
        <f>VLOOKUP($A9,'Return Data'!$B$7:$R$2292,9,0)</f>
        <v>5.2337999999999996</v>
      </c>
      <c r="M9" s="61">
        <f t="shared" si="4"/>
        <v>2</v>
      </c>
      <c r="N9" s="60">
        <f>VLOOKUP($A9,'Return Data'!$B$7:$R$2292,10,0)</f>
        <v>5.0095000000000001</v>
      </c>
      <c r="O9" s="61">
        <f t="shared" si="5"/>
        <v>3</v>
      </c>
      <c r="P9" s="60">
        <f>VLOOKUP($A9,'Return Data'!$B$7:$R$2292,11,0)</f>
        <v>4.4775</v>
      </c>
      <c r="Q9" s="61">
        <f t="shared" si="6"/>
        <v>3</v>
      </c>
      <c r="R9" s="60">
        <f>VLOOKUP($A9,'Return Data'!$B$7:$R$2292,12,0)</f>
        <v>4.1397000000000004</v>
      </c>
      <c r="S9" s="61">
        <f t="shared" si="7"/>
        <v>3</v>
      </c>
      <c r="T9" s="60">
        <f>VLOOKUP($A9,'Return Data'!$B$7:$R$2292,13,0)</f>
        <v>3.9405000000000001</v>
      </c>
      <c r="U9" s="61">
        <f t="shared" si="8"/>
        <v>2</v>
      </c>
      <c r="V9" s="60">
        <f>VLOOKUP($A9,'Return Data'!$B$7:$R$2292,17,0)</f>
        <v>3.5034999999999998</v>
      </c>
      <c r="W9" s="61">
        <f>RANK(V9,V$8:V$36,0)</f>
        <v>3</v>
      </c>
      <c r="X9" s="60"/>
      <c r="Y9" s="61"/>
      <c r="Z9" s="60">
        <f>VLOOKUP($A9,'Return Data'!$B$7:$R$2292,16,0)</f>
        <v>3.9443999999999999</v>
      </c>
      <c r="AA9" s="62">
        <f t="shared" si="9"/>
        <v>12</v>
      </c>
    </row>
    <row r="10" spans="1:27" x14ac:dyDescent="0.3">
      <c r="A10" s="58" t="s">
        <v>1986</v>
      </c>
      <c r="B10" s="59">
        <f>VLOOKUP($A10,'Return Data'!$B$7:$R$2292,3,0)</f>
        <v>44829</v>
      </c>
      <c r="C10" s="60">
        <f>VLOOKUP($A10,'Return Data'!$B$7:$R$2292,4,0)</f>
        <v>1138.9182000000001</v>
      </c>
      <c r="D10" s="60">
        <f>VLOOKUP($A10,'Return Data'!$B$7:$R$2292,5,0)</f>
        <v>5.3207000000000004</v>
      </c>
      <c r="E10" s="61">
        <f t="shared" si="0"/>
        <v>11</v>
      </c>
      <c r="F10" s="60">
        <f>VLOOKUP($A10,'Return Data'!$B$7:$R$2292,6,0)</f>
        <v>5.3234000000000004</v>
      </c>
      <c r="G10" s="61">
        <f t="shared" si="1"/>
        <v>7</v>
      </c>
      <c r="H10" s="60">
        <f>VLOOKUP($A10,'Return Data'!$B$7:$R$2292,7,0)</f>
        <v>5.3878000000000004</v>
      </c>
      <c r="I10" s="61">
        <f t="shared" si="2"/>
        <v>7</v>
      </c>
      <c r="J10" s="60">
        <f>VLOOKUP($A10,'Return Data'!$B$7:$R$2292,8,0)</f>
        <v>5.2971000000000004</v>
      </c>
      <c r="K10" s="61">
        <f t="shared" si="3"/>
        <v>6</v>
      </c>
      <c r="L10" s="60">
        <f>VLOOKUP($A10,'Return Data'!$B$7:$R$2292,9,0)</f>
        <v>5.1910999999999996</v>
      </c>
      <c r="M10" s="61">
        <f t="shared" si="4"/>
        <v>5</v>
      </c>
      <c r="N10" s="60">
        <f>VLOOKUP($A10,'Return Data'!$B$7:$R$2292,10,0)</f>
        <v>4.9913999999999996</v>
      </c>
      <c r="O10" s="61">
        <f t="shared" si="5"/>
        <v>5</v>
      </c>
      <c r="P10" s="60">
        <f>VLOOKUP($A10,'Return Data'!$B$7:$R$2292,11,0)</f>
        <v>4.4524999999999997</v>
      </c>
      <c r="Q10" s="61">
        <f t="shared" si="6"/>
        <v>5</v>
      </c>
      <c r="R10" s="60">
        <f>VLOOKUP($A10,'Return Data'!$B$7:$R$2292,12,0)</f>
        <v>4.1036000000000001</v>
      </c>
      <c r="S10" s="61">
        <f t="shared" si="7"/>
        <v>7</v>
      </c>
      <c r="T10" s="60">
        <f>VLOOKUP($A10,'Return Data'!$B$7:$R$2292,13,0)</f>
        <v>3.9001000000000001</v>
      </c>
      <c r="U10" s="61">
        <f t="shared" si="8"/>
        <v>8</v>
      </c>
      <c r="V10" s="60">
        <f>VLOOKUP($A10,'Return Data'!$B$7:$R$2292,17,0)</f>
        <v>3.4883000000000002</v>
      </c>
      <c r="W10" s="61">
        <f>RANK(V10,V$8:V$36,0)</f>
        <v>5</v>
      </c>
      <c r="X10" s="60"/>
      <c r="Y10" s="61"/>
      <c r="Z10" s="60">
        <f>VLOOKUP($A10,'Return Data'!$B$7:$R$2292,16,0)</f>
        <v>3.8694000000000002</v>
      </c>
      <c r="AA10" s="62">
        <f t="shared" si="9"/>
        <v>13</v>
      </c>
    </row>
    <row r="11" spans="1:27" x14ac:dyDescent="0.3">
      <c r="A11" s="58" t="s">
        <v>2036</v>
      </c>
      <c r="B11" s="59">
        <f>VLOOKUP($A11,'Return Data'!$B$7:$R$2292,3,0)</f>
        <v>44829</v>
      </c>
      <c r="C11" s="60">
        <f>VLOOKUP($A11,'Return Data'!$B$7:$R$2292,4,0)</f>
        <v>1098.1042</v>
      </c>
      <c r="D11" s="60">
        <f>VLOOKUP($A11,'Return Data'!$B$7:$R$2292,5,0)</f>
        <v>5.3357000000000001</v>
      </c>
      <c r="E11" s="61">
        <f t="shared" si="0"/>
        <v>7</v>
      </c>
      <c r="F11" s="60">
        <f>VLOOKUP($A11,'Return Data'!$B$7:$R$2292,6,0)</f>
        <v>5.3383000000000003</v>
      </c>
      <c r="G11" s="61">
        <f t="shared" si="1"/>
        <v>4</v>
      </c>
      <c r="H11" s="60">
        <f>VLOOKUP($A11,'Return Data'!$B$7:$R$2292,7,0)</f>
        <v>5.4374000000000002</v>
      </c>
      <c r="I11" s="61">
        <f t="shared" si="2"/>
        <v>1</v>
      </c>
      <c r="J11" s="60">
        <f>VLOOKUP($A11,'Return Data'!$B$7:$R$2292,8,0)</f>
        <v>5.3212999999999999</v>
      </c>
      <c r="K11" s="61">
        <f t="shared" si="3"/>
        <v>2</v>
      </c>
      <c r="L11" s="60">
        <f>VLOOKUP($A11,'Return Data'!$B$7:$R$2292,9,0)</f>
        <v>5.2342000000000004</v>
      </c>
      <c r="M11" s="61">
        <f t="shared" si="4"/>
        <v>1</v>
      </c>
      <c r="N11" s="60">
        <f>VLOOKUP($A11,'Return Data'!$B$7:$R$2292,10,0)</f>
        <v>5.0426000000000002</v>
      </c>
      <c r="O11" s="61">
        <f t="shared" si="5"/>
        <v>1</v>
      </c>
      <c r="P11" s="60">
        <f>VLOOKUP($A11,'Return Data'!$B$7:$R$2292,11,0)</f>
        <v>4.5324999999999998</v>
      </c>
      <c r="Q11" s="61">
        <f t="shared" si="6"/>
        <v>1</v>
      </c>
      <c r="R11" s="60">
        <f>VLOOKUP($A11,'Return Data'!$B$7:$R$2292,12,0)</f>
        <v>4.2225999999999999</v>
      </c>
      <c r="S11" s="61">
        <f t="shared" si="7"/>
        <v>1</v>
      </c>
      <c r="T11" s="60">
        <f>VLOOKUP($A11,'Return Data'!$B$7:$R$2292,13,0)</f>
        <v>4.0319000000000003</v>
      </c>
      <c r="U11" s="61">
        <f t="shared" si="8"/>
        <v>1</v>
      </c>
      <c r="V11" s="60"/>
      <c r="W11" s="61"/>
      <c r="X11" s="60"/>
      <c r="Y11" s="61"/>
      <c r="Z11" s="60">
        <f>VLOOKUP($A11,'Return Data'!$B$7:$R$2292,16,0)</f>
        <v>3.5756000000000001</v>
      </c>
      <c r="AA11" s="62">
        <f t="shared" si="9"/>
        <v>25</v>
      </c>
    </row>
    <row r="12" spans="1:27" x14ac:dyDescent="0.3">
      <c r="A12" s="58" t="s">
        <v>1213</v>
      </c>
      <c r="B12" s="59">
        <f>VLOOKUP($A12,'Return Data'!$B$7:$R$2292,3,0)</f>
        <v>44829</v>
      </c>
      <c r="C12" s="60">
        <f>VLOOKUP($A12,'Return Data'!$B$7:$R$2292,4,0)</f>
        <v>1123.9591</v>
      </c>
      <c r="D12" s="60">
        <f>VLOOKUP($A12,'Return Data'!$B$7:$R$2292,5,0)</f>
        <v>5.3331</v>
      </c>
      <c r="E12" s="61">
        <f t="shared" si="0"/>
        <v>8</v>
      </c>
      <c r="F12" s="60">
        <f>VLOOKUP($A12,'Return Data'!$B$7:$R$2292,6,0)</f>
        <v>5.3368000000000002</v>
      </c>
      <c r="G12" s="61">
        <f t="shared" si="1"/>
        <v>5</v>
      </c>
      <c r="H12" s="60">
        <f>VLOOKUP($A12,'Return Data'!$B$7:$R$2292,7,0)</f>
        <v>5.4223999999999997</v>
      </c>
      <c r="I12" s="61">
        <f t="shared" si="2"/>
        <v>3</v>
      </c>
      <c r="J12" s="60">
        <f>VLOOKUP($A12,'Return Data'!$B$7:$R$2292,8,0)</f>
        <v>5.3120000000000003</v>
      </c>
      <c r="K12" s="61">
        <f t="shared" si="3"/>
        <v>4</v>
      </c>
      <c r="L12" s="60">
        <f>VLOOKUP($A12,'Return Data'!$B$7:$R$2292,9,0)</f>
        <v>5.2073</v>
      </c>
      <c r="M12" s="61">
        <f t="shared" si="4"/>
        <v>3</v>
      </c>
      <c r="N12" s="60">
        <f>VLOOKUP($A12,'Return Data'!$B$7:$R$2292,10,0)</f>
        <v>4.9916</v>
      </c>
      <c r="O12" s="61">
        <f t="shared" si="5"/>
        <v>4</v>
      </c>
      <c r="P12" s="60">
        <f>VLOOKUP($A12,'Return Data'!$B$7:$R$2292,11,0)</f>
        <v>4.4843999999999999</v>
      </c>
      <c r="Q12" s="61">
        <f t="shared" si="6"/>
        <v>2</v>
      </c>
      <c r="R12" s="60">
        <f>VLOOKUP($A12,'Return Data'!$B$7:$R$2292,12,0)</f>
        <v>4.1406999999999998</v>
      </c>
      <c r="S12" s="61">
        <f t="shared" si="7"/>
        <v>2</v>
      </c>
      <c r="T12" s="60">
        <f>VLOOKUP($A12,'Return Data'!$B$7:$R$2292,13,0)</f>
        <v>3.9392999999999998</v>
      </c>
      <c r="U12" s="61">
        <f t="shared" si="8"/>
        <v>3</v>
      </c>
      <c r="V12" s="60">
        <f>VLOOKUP($A12,'Return Data'!$B$7:$R$2292,17,0)</f>
        <v>3.5045000000000002</v>
      </c>
      <c r="W12" s="61">
        <f t="shared" ref="W12:W36" si="10">RANK(V12,V$8:V$36,0)</f>
        <v>2</v>
      </c>
      <c r="X12" s="60"/>
      <c r="Y12" s="61"/>
      <c r="Z12" s="60">
        <f>VLOOKUP($A12,'Return Data'!$B$7:$R$2292,16,0)</f>
        <v>3.7423000000000002</v>
      </c>
      <c r="AA12" s="62">
        <f t="shared" si="9"/>
        <v>19</v>
      </c>
    </row>
    <row r="13" spans="1:27" x14ac:dyDescent="0.3">
      <c r="A13" s="58" t="s">
        <v>1215</v>
      </c>
      <c r="B13" s="59">
        <f>VLOOKUP($A13,'Return Data'!$B$7:$R$2292,3,0)</f>
        <v>44829</v>
      </c>
      <c r="C13" s="60">
        <f>VLOOKUP($A13,'Return Data'!$B$7:$R$2292,4,0)</f>
        <v>1160.0360000000001</v>
      </c>
      <c r="D13" s="60">
        <f>VLOOKUP($A13,'Return Data'!$B$7:$R$2292,5,0)</f>
        <v>5.3364000000000003</v>
      </c>
      <c r="E13" s="61">
        <f t="shared" si="0"/>
        <v>6</v>
      </c>
      <c r="F13" s="60">
        <f>VLOOKUP($A13,'Return Data'!$B$7:$R$2292,6,0)</f>
        <v>5.3197999999999999</v>
      </c>
      <c r="G13" s="61">
        <f t="shared" si="1"/>
        <v>8</v>
      </c>
      <c r="H13" s="60">
        <f>VLOOKUP($A13,'Return Data'!$B$7:$R$2292,7,0)</f>
        <v>5.3922999999999996</v>
      </c>
      <c r="I13" s="61">
        <f t="shared" si="2"/>
        <v>6</v>
      </c>
      <c r="J13" s="60">
        <f>VLOOKUP($A13,'Return Data'!$B$7:$R$2292,8,0)</f>
        <v>5.2992999999999997</v>
      </c>
      <c r="K13" s="61">
        <f t="shared" si="3"/>
        <v>5</v>
      </c>
      <c r="L13" s="60">
        <f>VLOOKUP($A13,'Return Data'!$B$7:$R$2292,9,0)</f>
        <v>5.1862000000000004</v>
      </c>
      <c r="M13" s="61">
        <f t="shared" si="4"/>
        <v>7</v>
      </c>
      <c r="N13" s="60">
        <f>VLOOKUP($A13,'Return Data'!$B$7:$R$2292,10,0)</f>
        <v>4.9591000000000003</v>
      </c>
      <c r="O13" s="61">
        <f t="shared" si="5"/>
        <v>8</v>
      </c>
      <c r="P13" s="60">
        <f>VLOOKUP($A13,'Return Data'!$B$7:$R$2292,11,0)</f>
        <v>4.4360999999999997</v>
      </c>
      <c r="Q13" s="61">
        <f t="shared" si="6"/>
        <v>7</v>
      </c>
      <c r="R13" s="60">
        <f>VLOOKUP($A13,'Return Data'!$B$7:$R$2292,12,0)</f>
        <v>4.0922000000000001</v>
      </c>
      <c r="S13" s="61">
        <f t="shared" si="7"/>
        <v>10</v>
      </c>
      <c r="T13" s="60">
        <f>VLOOKUP($A13,'Return Data'!$B$7:$R$2292,13,0)</f>
        <v>3.8955000000000002</v>
      </c>
      <c r="U13" s="61">
        <f t="shared" si="8"/>
        <v>10</v>
      </c>
      <c r="V13" s="60">
        <f>VLOOKUP($A13,'Return Data'!$B$7:$R$2292,17,0)</f>
        <v>3.4645000000000001</v>
      </c>
      <c r="W13" s="61">
        <f t="shared" si="10"/>
        <v>9</v>
      </c>
      <c r="X13" s="60">
        <f>VLOOKUP($A13,'Return Data'!$B$7:$R$2292,14,0)</f>
        <v>3.6335000000000002</v>
      </c>
      <c r="Y13" s="61">
        <f>RANK(X13,X$8:X$36,0)</f>
        <v>1</v>
      </c>
      <c r="Z13" s="60">
        <f>VLOOKUP($A13,'Return Data'!$B$7:$R$2292,16,0)</f>
        <v>4.0750000000000002</v>
      </c>
      <c r="AA13" s="62">
        <f t="shared" si="9"/>
        <v>6</v>
      </c>
    </row>
    <row r="14" spans="1:27" x14ac:dyDescent="0.3">
      <c r="A14" s="58" t="s">
        <v>1217</v>
      </c>
      <c r="B14" s="59">
        <f>VLOOKUP($A14,'Return Data'!$B$7:$R$2292,3,0)</f>
        <v>44829</v>
      </c>
      <c r="C14" s="60">
        <f>VLOOKUP($A14,'Return Data'!$B$7:$R$2292,4,0)</f>
        <v>1123.9371000000001</v>
      </c>
      <c r="D14" s="60">
        <f>VLOOKUP($A14,'Return Data'!$B$7:$R$2292,5,0)</f>
        <v>5.1935000000000002</v>
      </c>
      <c r="E14" s="61">
        <f t="shared" si="0"/>
        <v>26</v>
      </c>
      <c r="F14" s="60">
        <f>VLOOKUP($A14,'Return Data'!$B$7:$R$2292,6,0)</f>
        <v>5.1896000000000004</v>
      </c>
      <c r="G14" s="61">
        <f t="shared" si="1"/>
        <v>25</v>
      </c>
      <c r="H14" s="60">
        <f>VLOOKUP($A14,'Return Data'!$B$7:$R$2292,7,0)</f>
        <v>5.2797999999999998</v>
      </c>
      <c r="I14" s="61">
        <f t="shared" si="2"/>
        <v>26</v>
      </c>
      <c r="J14" s="60">
        <f>VLOOKUP($A14,'Return Data'!$B$7:$R$2292,8,0)</f>
        <v>5.2093999999999996</v>
      </c>
      <c r="K14" s="61">
        <f t="shared" si="3"/>
        <v>25</v>
      </c>
      <c r="L14" s="60">
        <f>VLOOKUP($A14,'Return Data'!$B$7:$R$2292,9,0)</f>
        <v>5.0991999999999997</v>
      </c>
      <c r="M14" s="61">
        <f t="shared" si="4"/>
        <v>25</v>
      </c>
      <c r="N14" s="60">
        <f>VLOOKUP($A14,'Return Data'!$B$7:$R$2292,10,0)</f>
        <v>4.8944000000000001</v>
      </c>
      <c r="O14" s="61">
        <f t="shared" si="5"/>
        <v>24</v>
      </c>
      <c r="P14" s="60">
        <f>VLOOKUP($A14,'Return Data'!$B$7:$R$2292,11,0)</f>
        <v>4.3718000000000004</v>
      </c>
      <c r="Q14" s="61">
        <f t="shared" si="6"/>
        <v>24</v>
      </c>
      <c r="R14" s="60">
        <f>VLOOKUP($A14,'Return Data'!$B$7:$R$2292,12,0)</f>
        <v>4.0308999999999999</v>
      </c>
      <c r="S14" s="61">
        <f t="shared" si="7"/>
        <v>25</v>
      </c>
      <c r="T14" s="60">
        <f>VLOOKUP($A14,'Return Data'!$B$7:$R$2292,13,0)</f>
        <v>3.8443000000000001</v>
      </c>
      <c r="U14" s="61">
        <f t="shared" si="8"/>
        <v>25</v>
      </c>
      <c r="V14" s="60">
        <f>VLOOKUP($A14,'Return Data'!$B$7:$R$2292,17,0)</f>
        <v>3.4552</v>
      </c>
      <c r="W14" s="61">
        <f t="shared" si="10"/>
        <v>11</v>
      </c>
      <c r="X14" s="60"/>
      <c r="Y14" s="61"/>
      <c r="Z14" s="60">
        <f>VLOOKUP($A14,'Return Data'!$B$7:$R$2292,16,0)</f>
        <v>3.7431000000000001</v>
      </c>
      <c r="AA14" s="62">
        <f t="shared" si="9"/>
        <v>17</v>
      </c>
    </row>
    <row r="15" spans="1:27" x14ac:dyDescent="0.3">
      <c r="A15" s="58" t="s">
        <v>1218</v>
      </c>
      <c r="B15" s="59">
        <f>VLOOKUP($A15,'Return Data'!$B$7:$R$2292,3,0)</f>
        <v>44829</v>
      </c>
      <c r="C15" s="60">
        <f>VLOOKUP($A15,'Return Data'!$B$7:$R$2292,4,0)</f>
        <v>1132.4899</v>
      </c>
      <c r="D15" s="60">
        <f>VLOOKUP($A15,'Return Data'!$B$7:$R$2292,5,0)</f>
        <v>5.2381000000000002</v>
      </c>
      <c r="E15" s="61">
        <f t="shared" si="0"/>
        <v>24</v>
      </c>
      <c r="F15" s="60">
        <f>VLOOKUP($A15,'Return Data'!$B$7:$R$2292,6,0)</f>
        <v>5.2342000000000004</v>
      </c>
      <c r="G15" s="61">
        <f t="shared" si="1"/>
        <v>24</v>
      </c>
      <c r="H15" s="60">
        <f>VLOOKUP($A15,'Return Data'!$B$7:$R$2292,7,0)</f>
        <v>5.3414000000000001</v>
      </c>
      <c r="I15" s="61">
        <f t="shared" si="2"/>
        <v>22</v>
      </c>
      <c r="J15" s="60">
        <f>VLOOKUP($A15,'Return Data'!$B$7:$R$2292,8,0)</f>
        <v>5.2614999999999998</v>
      </c>
      <c r="K15" s="61">
        <f t="shared" si="3"/>
        <v>15</v>
      </c>
      <c r="L15" s="60">
        <f>VLOOKUP($A15,'Return Data'!$B$7:$R$2292,9,0)</f>
        <v>5.1531000000000002</v>
      </c>
      <c r="M15" s="61">
        <f t="shared" si="4"/>
        <v>17</v>
      </c>
      <c r="N15" s="60">
        <f>VLOOKUP($A15,'Return Data'!$B$7:$R$2292,10,0)</f>
        <v>4.9359000000000002</v>
      </c>
      <c r="O15" s="61">
        <f t="shared" si="5"/>
        <v>15</v>
      </c>
      <c r="P15" s="60">
        <f>VLOOKUP($A15,'Return Data'!$B$7:$R$2292,11,0)</f>
        <v>4.4058000000000002</v>
      </c>
      <c r="Q15" s="61">
        <f t="shared" si="6"/>
        <v>15</v>
      </c>
      <c r="R15" s="60">
        <f>VLOOKUP($A15,'Return Data'!$B$7:$R$2292,12,0)</f>
        <v>4.0625</v>
      </c>
      <c r="S15" s="61">
        <f t="shared" si="7"/>
        <v>17</v>
      </c>
      <c r="T15" s="60">
        <f>VLOOKUP($A15,'Return Data'!$B$7:$R$2292,13,0)</f>
        <v>3.8662000000000001</v>
      </c>
      <c r="U15" s="61">
        <f t="shared" si="8"/>
        <v>16</v>
      </c>
      <c r="V15" s="60">
        <f>VLOOKUP($A15,'Return Data'!$B$7:$R$2292,17,0)</f>
        <v>3.4338000000000002</v>
      </c>
      <c r="W15" s="61">
        <f t="shared" si="10"/>
        <v>16</v>
      </c>
      <c r="X15" s="60"/>
      <c r="Y15" s="61"/>
      <c r="Z15" s="60">
        <f>VLOOKUP($A15,'Return Data'!$B$7:$R$2292,16,0)</f>
        <v>3.7425000000000002</v>
      </c>
      <c r="AA15" s="62">
        <f t="shared" si="9"/>
        <v>18</v>
      </c>
    </row>
    <row r="16" spans="1:27" x14ac:dyDescent="0.3">
      <c r="A16" s="58" t="s">
        <v>1220</v>
      </c>
      <c r="B16" s="59">
        <f>VLOOKUP($A16,'Return Data'!$B$7:$R$2292,3,0)</f>
        <v>44829</v>
      </c>
      <c r="C16" s="60">
        <f>VLOOKUP($A16,'Return Data'!$B$7:$R$2292,4,0)</f>
        <v>3203.1639</v>
      </c>
      <c r="D16" s="60">
        <f>VLOOKUP($A16,'Return Data'!$B$7:$R$2292,5,0)</f>
        <v>5.2195999999999998</v>
      </c>
      <c r="E16" s="61">
        <f t="shared" si="0"/>
        <v>25</v>
      </c>
      <c r="F16" s="60">
        <f>VLOOKUP($A16,'Return Data'!$B$7:$R$2292,6,0)</f>
        <v>5.1891999999999996</v>
      </c>
      <c r="G16" s="61">
        <f t="shared" si="1"/>
        <v>26</v>
      </c>
      <c r="H16" s="60">
        <f>VLOOKUP($A16,'Return Data'!$B$7:$R$2292,7,0)</f>
        <v>5.2990000000000004</v>
      </c>
      <c r="I16" s="61">
        <f t="shared" si="2"/>
        <v>25</v>
      </c>
      <c r="J16" s="60">
        <f>VLOOKUP($A16,'Return Data'!$B$7:$R$2292,8,0)</f>
        <v>5.2028999999999996</v>
      </c>
      <c r="K16" s="61">
        <f t="shared" si="3"/>
        <v>26</v>
      </c>
      <c r="L16" s="60">
        <f>VLOOKUP($A16,'Return Data'!$B$7:$R$2292,9,0)</f>
        <v>5.0894000000000004</v>
      </c>
      <c r="M16" s="61">
        <f t="shared" si="4"/>
        <v>26</v>
      </c>
      <c r="N16" s="60">
        <f>VLOOKUP($A16,'Return Data'!$B$7:$R$2292,10,0)</f>
        <v>4.8806000000000003</v>
      </c>
      <c r="O16" s="61">
        <f t="shared" si="5"/>
        <v>26</v>
      </c>
      <c r="P16" s="60">
        <f>VLOOKUP($A16,'Return Data'!$B$7:$R$2292,11,0)</f>
        <v>4.3558000000000003</v>
      </c>
      <c r="Q16" s="61">
        <f t="shared" si="6"/>
        <v>26</v>
      </c>
      <c r="R16" s="60">
        <f>VLOOKUP($A16,'Return Data'!$B$7:$R$2292,12,0)</f>
        <v>4.0119999999999996</v>
      </c>
      <c r="S16" s="61">
        <f t="shared" si="7"/>
        <v>26</v>
      </c>
      <c r="T16" s="60">
        <f>VLOOKUP($A16,'Return Data'!$B$7:$R$2292,13,0)</f>
        <v>3.8235000000000001</v>
      </c>
      <c r="U16" s="61">
        <f t="shared" si="8"/>
        <v>26</v>
      </c>
      <c r="V16" s="60">
        <f>VLOOKUP($A16,'Return Data'!$B$7:$R$2292,17,0)</f>
        <v>3.4011</v>
      </c>
      <c r="W16" s="61">
        <f t="shared" si="10"/>
        <v>24</v>
      </c>
      <c r="X16" s="60">
        <f>VLOOKUP($A16,'Return Data'!$B$7:$R$2292,14,0)</f>
        <v>3.5158999999999998</v>
      </c>
      <c r="Y16" s="61">
        <f>RANK(X16,X$8:X$36,0)</f>
        <v>9</v>
      </c>
      <c r="Z16" s="60">
        <f>VLOOKUP($A16,'Return Data'!$B$7:$R$2292,16,0)</f>
        <v>5.8003999999999998</v>
      </c>
      <c r="AA16" s="62">
        <f t="shared" si="9"/>
        <v>4</v>
      </c>
    </row>
    <row r="17" spans="1:27" x14ac:dyDescent="0.3">
      <c r="A17" s="58" t="s">
        <v>1223</v>
      </c>
      <c r="B17" s="59">
        <f>VLOOKUP($A17,'Return Data'!$B$7:$R$2292,3,0)</f>
        <v>44829</v>
      </c>
      <c r="C17" s="60">
        <f>VLOOKUP($A17,'Return Data'!$B$7:$R$2292,4,0)</f>
        <v>1131.1018999999999</v>
      </c>
      <c r="D17" s="60">
        <f>VLOOKUP($A17,'Return Data'!$B$7:$R$2292,5,0)</f>
        <v>5.2873000000000001</v>
      </c>
      <c r="E17" s="61">
        <f t="shared" si="0"/>
        <v>18</v>
      </c>
      <c r="F17" s="60">
        <f>VLOOKUP($A17,'Return Data'!$B$7:$R$2292,6,0)</f>
        <v>5.2718999999999996</v>
      </c>
      <c r="G17" s="61">
        <f t="shared" si="1"/>
        <v>20</v>
      </c>
      <c r="H17" s="60">
        <f>VLOOKUP($A17,'Return Data'!$B$7:$R$2292,7,0)</f>
        <v>5.3234000000000004</v>
      </c>
      <c r="I17" s="61">
        <f t="shared" si="2"/>
        <v>24</v>
      </c>
      <c r="J17" s="60">
        <f>VLOOKUP($A17,'Return Data'!$B$7:$R$2292,8,0)</f>
        <v>5.2149999999999999</v>
      </c>
      <c r="K17" s="61">
        <f t="shared" si="3"/>
        <v>24</v>
      </c>
      <c r="L17" s="60">
        <f>VLOOKUP($A17,'Return Data'!$B$7:$R$2292,9,0)</f>
        <v>5.1249000000000002</v>
      </c>
      <c r="M17" s="61">
        <f t="shared" si="4"/>
        <v>24</v>
      </c>
      <c r="N17" s="60">
        <f>VLOOKUP($A17,'Return Data'!$B$7:$R$2292,10,0)</f>
        <v>4.8936999999999999</v>
      </c>
      <c r="O17" s="61">
        <f t="shared" si="5"/>
        <v>25</v>
      </c>
      <c r="P17" s="60">
        <f>VLOOKUP($A17,'Return Data'!$B$7:$R$2292,11,0)</f>
        <v>4.3711000000000002</v>
      </c>
      <c r="Q17" s="61">
        <f t="shared" si="6"/>
        <v>25</v>
      </c>
      <c r="R17" s="60">
        <f>VLOOKUP($A17,'Return Data'!$B$7:$R$2292,12,0)</f>
        <v>4.0442999999999998</v>
      </c>
      <c r="S17" s="61">
        <f t="shared" si="7"/>
        <v>24</v>
      </c>
      <c r="T17" s="60">
        <f>VLOOKUP($A17,'Return Data'!$B$7:$R$2292,13,0)</f>
        <v>3.8542000000000001</v>
      </c>
      <c r="U17" s="61">
        <f t="shared" si="8"/>
        <v>22</v>
      </c>
      <c r="V17" s="60">
        <f>VLOOKUP($A17,'Return Data'!$B$7:$R$2292,17,0)</f>
        <v>3.4346999999999999</v>
      </c>
      <c r="W17" s="61">
        <f t="shared" si="10"/>
        <v>15</v>
      </c>
      <c r="X17" s="60"/>
      <c r="Y17" s="61"/>
      <c r="Z17" s="60">
        <f>VLOOKUP($A17,'Return Data'!$B$7:$R$2292,16,0)</f>
        <v>3.7433000000000001</v>
      </c>
      <c r="AA17" s="62">
        <f t="shared" si="9"/>
        <v>16</v>
      </c>
    </row>
    <row r="18" spans="1:27" x14ac:dyDescent="0.3">
      <c r="A18" s="58" t="s">
        <v>1224</v>
      </c>
      <c r="B18" s="59">
        <f>VLOOKUP($A18,'Return Data'!$B$7:$R$2292,3,0)</f>
        <v>44829</v>
      </c>
      <c r="C18" s="60">
        <f>VLOOKUP($A18,'Return Data'!$B$7:$R$2292,4,0)</f>
        <v>1166.9399000000001</v>
      </c>
      <c r="D18" s="60">
        <f>VLOOKUP($A18,'Return Data'!$B$7:$R$2292,5,0)</f>
        <v>5.2735000000000003</v>
      </c>
      <c r="E18" s="61">
        <f t="shared" si="0"/>
        <v>21</v>
      </c>
      <c r="F18" s="60">
        <f>VLOOKUP($A18,'Return Data'!$B$7:$R$2292,6,0)</f>
        <v>5.2716000000000003</v>
      </c>
      <c r="G18" s="61">
        <f t="shared" si="1"/>
        <v>21</v>
      </c>
      <c r="H18" s="60">
        <f>VLOOKUP($A18,'Return Data'!$B$7:$R$2292,7,0)</f>
        <v>5.3586</v>
      </c>
      <c r="I18" s="61">
        <f t="shared" si="2"/>
        <v>18</v>
      </c>
      <c r="J18" s="60">
        <f>VLOOKUP($A18,'Return Data'!$B$7:$R$2292,8,0)</f>
        <v>5.2577999999999996</v>
      </c>
      <c r="K18" s="61">
        <f t="shared" si="3"/>
        <v>18</v>
      </c>
      <c r="L18" s="60">
        <f>VLOOKUP($A18,'Return Data'!$B$7:$R$2292,9,0)</f>
        <v>5.1527000000000003</v>
      </c>
      <c r="M18" s="61">
        <f t="shared" si="4"/>
        <v>18</v>
      </c>
      <c r="N18" s="60">
        <f>VLOOKUP($A18,'Return Data'!$B$7:$R$2292,10,0)</f>
        <v>4.9211999999999998</v>
      </c>
      <c r="O18" s="61">
        <f t="shared" si="5"/>
        <v>19</v>
      </c>
      <c r="P18" s="60">
        <f>VLOOKUP($A18,'Return Data'!$B$7:$R$2292,11,0)</f>
        <v>4.4000000000000004</v>
      </c>
      <c r="Q18" s="61">
        <f t="shared" si="6"/>
        <v>19</v>
      </c>
      <c r="R18" s="60">
        <f>VLOOKUP($A18,'Return Data'!$B$7:$R$2292,12,0)</f>
        <v>4.0579999999999998</v>
      </c>
      <c r="S18" s="61">
        <f t="shared" si="7"/>
        <v>20</v>
      </c>
      <c r="T18" s="60">
        <f>VLOOKUP($A18,'Return Data'!$B$7:$R$2292,13,0)</f>
        <v>3.8580000000000001</v>
      </c>
      <c r="U18" s="61">
        <f t="shared" si="8"/>
        <v>20</v>
      </c>
      <c r="V18" s="60">
        <f>VLOOKUP($A18,'Return Data'!$B$7:$R$2292,17,0)</f>
        <v>3.4251999999999998</v>
      </c>
      <c r="W18" s="61">
        <f t="shared" si="10"/>
        <v>20</v>
      </c>
      <c r="X18" s="60">
        <f>VLOOKUP($A18,'Return Data'!$B$7:$R$2292,14,0)</f>
        <v>3.5362</v>
      </c>
      <c r="Y18" s="61">
        <f>RANK(X18,X$8:X$36,0)</f>
        <v>7</v>
      </c>
      <c r="Z18" s="60">
        <f>VLOOKUP($A18,'Return Data'!$B$7:$R$2292,16,0)</f>
        <v>4.0731999999999999</v>
      </c>
      <c r="AA18" s="62">
        <f t="shared" si="9"/>
        <v>7</v>
      </c>
    </row>
    <row r="19" spans="1:27" x14ac:dyDescent="0.3">
      <c r="A19" s="58" t="s">
        <v>1227</v>
      </c>
      <c r="B19" s="59">
        <f>VLOOKUP($A19,'Return Data'!$B$7:$R$2292,3,0)</f>
        <v>44829</v>
      </c>
      <c r="C19" s="60">
        <f>VLOOKUP($A19,'Return Data'!$B$7:$R$2292,4,0)</f>
        <v>1153.9875999999999</v>
      </c>
      <c r="D19" s="60">
        <f>VLOOKUP($A19,'Return Data'!$B$7:$R$2292,5,0)</f>
        <v>5.2954999999999997</v>
      </c>
      <c r="E19" s="61">
        <f t="shared" si="0"/>
        <v>16</v>
      </c>
      <c r="F19" s="60">
        <f>VLOOKUP($A19,'Return Data'!$B$7:$R$2292,6,0)</f>
        <v>5.3308</v>
      </c>
      <c r="G19" s="61">
        <f t="shared" si="1"/>
        <v>6</v>
      </c>
      <c r="H19" s="60">
        <f>VLOOKUP($A19,'Return Data'!$B$7:$R$2292,7,0)</f>
        <v>5.3753000000000002</v>
      </c>
      <c r="I19" s="61">
        <f t="shared" si="2"/>
        <v>13</v>
      </c>
      <c r="J19" s="60">
        <f>VLOOKUP($A19,'Return Data'!$B$7:$R$2292,8,0)</f>
        <v>5.2778999999999998</v>
      </c>
      <c r="K19" s="61">
        <f t="shared" si="3"/>
        <v>12</v>
      </c>
      <c r="L19" s="60">
        <f>VLOOKUP($A19,'Return Data'!$B$7:$R$2292,9,0)</f>
        <v>5.1669999999999998</v>
      </c>
      <c r="M19" s="61">
        <f t="shared" si="4"/>
        <v>13</v>
      </c>
      <c r="N19" s="60">
        <f>VLOOKUP($A19,'Return Data'!$B$7:$R$2292,10,0)</f>
        <v>4.9259000000000004</v>
      </c>
      <c r="O19" s="61">
        <f t="shared" si="5"/>
        <v>16</v>
      </c>
      <c r="P19" s="60">
        <f>VLOOKUP($A19,'Return Data'!$B$7:$R$2292,11,0)</f>
        <v>4.3963000000000001</v>
      </c>
      <c r="Q19" s="61">
        <f t="shared" si="6"/>
        <v>20</v>
      </c>
      <c r="R19" s="60">
        <f>VLOOKUP($A19,'Return Data'!$B$7:$R$2292,12,0)</f>
        <v>4.0655000000000001</v>
      </c>
      <c r="S19" s="61">
        <f t="shared" si="7"/>
        <v>14</v>
      </c>
      <c r="T19" s="60">
        <f>VLOOKUP($A19,'Return Data'!$B$7:$R$2292,13,0)</f>
        <v>3.8618999999999999</v>
      </c>
      <c r="U19" s="61">
        <f t="shared" si="8"/>
        <v>18</v>
      </c>
      <c r="V19" s="60">
        <f>VLOOKUP($A19,'Return Data'!$B$7:$R$2292,17,0)</f>
        <v>3.4192</v>
      </c>
      <c r="W19" s="61">
        <f t="shared" si="10"/>
        <v>23</v>
      </c>
      <c r="X19" s="60">
        <f>VLOOKUP($A19,'Return Data'!$B$7:$R$2292,14,0)</f>
        <v>3.5253000000000001</v>
      </c>
      <c r="Y19" s="61">
        <f>RANK(X19,X$8:X$36,0)</f>
        <v>8</v>
      </c>
      <c r="Z19" s="60">
        <f>VLOOKUP($A19,'Return Data'!$B$7:$R$2292,16,0)</f>
        <v>3.9603000000000002</v>
      </c>
      <c r="AA19" s="62">
        <f t="shared" si="9"/>
        <v>11</v>
      </c>
    </row>
    <row r="20" spans="1:27" x14ac:dyDescent="0.3">
      <c r="A20" s="58" t="s">
        <v>1229</v>
      </c>
      <c r="B20" s="59">
        <f>VLOOKUP($A20,'Return Data'!$B$7:$R$2292,3,0)</f>
        <v>44829</v>
      </c>
      <c r="C20" s="60">
        <f>VLOOKUP($A20,'Return Data'!$B$7:$R$2292,4,0)</f>
        <v>1121.4592</v>
      </c>
      <c r="D20" s="60">
        <f>VLOOKUP($A20,'Return Data'!$B$7:$R$2292,5,0)</f>
        <v>5.1463999999999999</v>
      </c>
      <c r="E20" s="61">
        <f t="shared" si="0"/>
        <v>28</v>
      </c>
      <c r="F20" s="60">
        <f>VLOOKUP($A20,'Return Data'!$B$7:$R$2292,6,0)</f>
        <v>5.1456999999999997</v>
      </c>
      <c r="G20" s="61">
        <f t="shared" si="1"/>
        <v>28</v>
      </c>
      <c r="H20" s="60">
        <f>VLOOKUP($A20,'Return Data'!$B$7:$R$2292,7,0)</f>
        <v>5.1833999999999998</v>
      </c>
      <c r="I20" s="61">
        <f t="shared" si="2"/>
        <v>29</v>
      </c>
      <c r="J20" s="60">
        <f>VLOOKUP($A20,'Return Data'!$B$7:$R$2292,8,0)</f>
        <v>5.1109999999999998</v>
      </c>
      <c r="K20" s="61">
        <f t="shared" si="3"/>
        <v>28</v>
      </c>
      <c r="L20" s="60">
        <f>VLOOKUP($A20,'Return Data'!$B$7:$R$2292,9,0)</f>
        <v>4.9980000000000002</v>
      </c>
      <c r="M20" s="61">
        <f t="shared" si="4"/>
        <v>27</v>
      </c>
      <c r="N20" s="60">
        <f>VLOOKUP($A20,'Return Data'!$B$7:$R$2292,10,0)</f>
        <v>4.8470000000000004</v>
      </c>
      <c r="O20" s="61">
        <f t="shared" si="5"/>
        <v>27</v>
      </c>
      <c r="P20" s="60">
        <f>VLOOKUP($A20,'Return Data'!$B$7:$R$2292,11,0)</f>
        <v>4.2816999999999998</v>
      </c>
      <c r="Q20" s="61">
        <f t="shared" si="6"/>
        <v>28</v>
      </c>
      <c r="R20" s="60">
        <f>VLOOKUP($A20,'Return Data'!$B$7:$R$2292,12,0)</f>
        <v>3.9525000000000001</v>
      </c>
      <c r="S20" s="61">
        <f t="shared" si="7"/>
        <v>28</v>
      </c>
      <c r="T20" s="60">
        <f>VLOOKUP($A20,'Return Data'!$B$7:$R$2292,13,0)</f>
        <v>3.7589000000000001</v>
      </c>
      <c r="U20" s="61">
        <f t="shared" si="8"/>
        <v>28</v>
      </c>
      <c r="V20" s="60">
        <f>VLOOKUP($A20,'Return Data'!$B$7:$R$2292,17,0)</f>
        <v>3.3475999999999999</v>
      </c>
      <c r="W20" s="61">
        <f t="shared" si="10"/>
        <v>27</v>
      </c>
      <c r="X20" s="60"/>
      <c r="Y20" s="61"/>
      <c r="Z20" s="60">
        <f>VLOOKUP($A20,'Return Data'!$B$7:$R$2292,16,0)</f>
        <v>3.625</v>
      </c>
      <c r="AA20" s="62">
        <f t="shared" si="9"/>
        <v>23</v>
      </c>
    </row>
    <row r="21" spans="1:27" x14ac:dyDescent="0.3">
      <c r="A21" s="58" t="s">
        <v>1231</v>
      </c>
      <c r="B21" s="59">
        <f>VLOOKUP($A21,'Return Data'!$B$7:$R$2292,3,0)</f>
        <v>44829</v>
      </c>
      <c r="C21" s="60">
        <f>VLOOKUP($A21,'Return Data'!$B$7:$R$2292,4,0)</f>
        <v>1096.3391999999999</v>
      </c>
      <c r="D21" s="60">
        <f>VLOOKUP($A21,'Return Data'!$B$7:$R$2292,5,0)</f>
        <v>5.2976000000000001</v>
      </c>
      <c r="E21" s="61">
        <f t="shared" si="0"/>
        <v>15</v>
      </c>
      <c r="F21" s="60">
        <f>VLOOKUP($A21,'Return Data'!$B$7:$R$2292,6,0)</f>
        <v>5.2957999999999998</v>
      </c>
      <c r="G21" s="61">
        <f t="shared" si="1"/>
        <v>15</v>
      </c>
      <c r="H21" s="60">
        <f>VLOOKUP($A21,'Return Data'!$B$7:$R$2292,7,0)</f>
        <v>5.3789999999999996</v>
      </c>
      <c r="I21" s="61">
        <f t="shared" si="2"/>
        <v>10</v>
      </c>
      <c r="J21" s="60">
        <f>VLOOKUP($A21,'Return Data'!$B$7:$R$2292,8,0)</f>
        <v>5.2819000000000003</v>
      </c>
      <c r="K21" s="61">
        <f t="shared" si="3"/>
        <v>10</v>
      </c>
      <c r="L21" s="60">
        <f>VLOOKUP($A21,'Return Data'!$B$7:$R$2292,9,0)</f>
        <v>5.1761999999999997</v>
      </c>
      <c r="M21" s="61">
        <f t="shared" si="4"/>
        <v>12</v>
      </c>
      <c r="N21" s="60">
        <f>VLOOKUP($A21,'Return Data'!$B$7:$R$2292,10,0)</f>
        <v>4.9653</v>
      </c>
      <c r="O21" s="61">
        <f t="shared" si="5"/>
        <v>7</v>
      </c>
      <c r="P21" s="60">
        <f>VLOOKUP($A21,'Return Data'!$B$7:$R$2292,11,0)</f>
        <v>4.4295</v>
      </c>
      <c r="Q21" s="61">
        <f t="shared" si="6"/>
        <v>9</v>
      </c>
      <c r="R21" s="60">
        <f>VLOOKUP($A21,'Return Data'!$B$7:$R$2292,12,0)</f>
        <v>4.0941999999999998</v>
      </c>
      <c r="S21" s="61">
        <f t="shared" si="7"/>
        <v>9</v>
      </c>
      <c r="T21" s="60">
        <f>VLOOKUP($A21,'Return Data'!$B$7:$R$2292,13,0)</f>
        <v>3.8975</v>
      </c>
      <c r="U21" s="61">
        <f t="shared" si="8"/>
        <v>9</v>
      </c>
      <c r="V21" s="60">
        <f>VLOOKUP($A21,'Return Data'!$B$7:$R$2292,17,0)</f>
        <v>3.4611000000000001</v>
      </c>
      <c r="W21" s="61">
        <f t="shared" si="10"/>
        <v>10</v>
      </c>
      <c r="X21" s="60"/>
      <c r="Y21" s="61"/>
      <c r="Z21" s="60">
        <f>VLOOKUP($A21,'Return Data'!$B$7:$R$2292,16,0)</f>
        <v>3.4457</v>
      </c>
      <c r="AA21" s="62">
        <f t="shared" si="9"/>
        <v>29</v>
      </c>
    </row>
    <row r="22" spans="1:27" x14ac:dyDescent="0.3">
      <c r="A22" s="58" t="s">
        <v>1233</v>
      </c>
      <c r="B22" s="59">
        <f>VLOOKUP($A22,'Return Data'!$B$7:$R$2292,3,0)</f>
        <v>44829</v>
      </c>
      <c r="C22" s="60">
        <f>VLOOKUP($A22,'Return Data'!$B$7:$R$2292,4,0)</f>
        <v>1104.5224000000001</v>
      </c>
      <c r="D22" s="60">
        <f>VLOOKUP($A22,'Return Data'!$B$7:$R$2292,5,0)</f>
        <v>5.1394000000000002</v>
      </c>
      <c r="E22" s="61">
        <f t="shared" si="0"/>
        <v>29</v>
      </c>
      <c r="F22" s="60">
        <f>VLOOKUP($A22,'Return Data'!$B$7:$R$2292,6,0)</f>
        <v>5.1407999999999996</v>
      </c>
      <c r="G22" s="61">
        <f t="shared" si="1"/>
        <v>29</v>
      </c>
      <c r="H22" s="60">
        <f>VLOOKUP($A22,'Return Data'!$B$7:$R$2292,7,0)</f>
        <v>5.226</v>
      </c>
      <c r="I22" s="61">
        <f t="shared" si="2"/>
        <v>27</v>
      </c>
      <c r="J22" s="60">
        <f>VLOOKUP($A22,'Return Data'!$B$7:$R$2292,8,0)</f>
        <v>5.1162999999999998</v>
      </c>
      <c r="K22" s="61">
        <f t="shared" si="3"/>
        <v>27</v>
      </c>
      <c r="L22" s="60">
        <f>VLOOKUP($A22,'Return Data'!$B$7:$R$2292,9,0)</f>
        <v>4.9485000000000001</v>
      </c>
      <c r="M22" s="61">
        <f t="shared" si="4"/>
        <v>28</v>
      </c>
      <c r="N22" s="60">
        <f>VLOOKUP($A22,'Return Data'!$B$7:$R$2292,10,0)</f>
        <v>4.7793999999999999</v>
      </c>
      <c r="O22" s="61">
        <f t="shared" si="5"/>
        <v>28</v>
      </c>
      <c r="P22" s="60">
        <f>VLOOKUP($A22,'Return Data'!$B$7:$R$2292,11,0)</f>
        <v>4.2907999999999999</v>
      </c>
      <c r="Q22" s="61">
        <f t="shared" si="6"/>
        <v>27</v>
      </c>
      <c r="R22" s="60">
        <f>VLOOKUP($A22,'Return Data'!$B$7:$R$2292,12,0)</f>
        <v>3.9552999999999998</v>
      </c>
      <c r="S22" s="61">
        <f t="shared" si="7"/>
        <v>27</v>
      </c>
      <c r="T22" s="60">
        <f>VLOOKUP($A22,'Return Data'!$B$7:$R$2292,13,0)</f>
        <v>3.7755000000000001</v>
      </c>
      <c r="U22" s="61">
        <f t="shared" si="8"/>
        <v>27</v>
      </c>
      <c r="V22" s="60">
        <f>VLOOKUP($A22,'Return Data'!$B$7:$R$2292,17,0)</f>
        <v>3.3559999999999999</v>
      </c>
      <c r="W22" s="61">
        <f t="shared" si="10"/>
        <v>26</v>
      </c>
      <c r="X22" s="60"/>
      <c r="Y22" s="61"/>
      <c r="Z22" s="60">
        <f>VLOOKUP($A22,'Return Data'!$B$7:$R$2292,16,0)</f>
        <v>3.4592000000000001</v>
      </c>
      <c r="AA22" s="62">
        <f t="shared" si="9"/>
        <v>28</v>
      </c>
    </row>
    <row r="23" spans="1:27" x14ac:dyDescent="0.3">
      <c r="A23" s="58" t="s">
        <v>1235</v>
      </c>
      <c r="B23" s="59">
        <f>VLOOKUP($A23,'Return Data'!$B$7:$R$2292,3,0)</f>
        <v>44829</v>
      </c>
      <c r="C23" s="60">
        <f>VLOOKUP($A23,'Return Data'!$B$7:$R$2292,4,0)</f>
        <v>1102.1171999999999</v>
      </c>
      <c r="D23" s="60">
        <f>VLOOKUP($A23,'Return Data'!$B$7:$R$2292,5,0)</f>
        <v>5.3526999999999996</v>
      </c>
      <c r="E23" s="61">
        <f t="shared" si="0"/>
        <v>1</v>
      </c>
      <c r="F23" s="60">
        <f>VLOOKUP($A23,'Return Data'!$B$7:$R$2292,6,0)</f>
        <v>5.3520000000000003</v>
      </c>
      <c r="G23" s="61">
        <f t="shared" si="1"/>
        <v>1</v>
      </c>
      <c r="H23" s="60">
        <f>VLOOKUP($A23,'Return Data'!$B$7:$R$2292,7,0)</f>
        <v>5.3650000000000002</v>
      </c>
      <c r="I23" s="61">
        <f t="shared" si="2"/>
        <v>15</v>
      </c>
      <c r="J23" s="60">
        <f>VLOOKUP($A23,'Return Data'!$B$7:$R$2292,8,0)</f>
        <v>5.2816999999999998</v>
      </c>
      <c r="K23" s="61">
        <f t="shared" si="3"/>
        <v>11</v>
      </c>
      <c r="L23" s="60">
        <f>VLOOKUP($A23,'Return Data'!$B$7:$R$2292,9,0)</f>
        <v>5.1783999999999999</v>
      </c>
      <c r="M23" s="61">
        <f t="shared" si="4"/>
        <v>9</v>
      </c>
      <c r="N23" s="60">
        <f>VLOOKUP($A23,'Return Data'!$B$7:$R$2292,10,0)</f>
        <v>4.9425999999999997</v>
      </c>
      <c r="O23" s="61">
        <f t="shared" si="5"/>
        <v>12</v>
      </c>
      <c r="P23" s="60">
        <f>VLOOKUP($A23,'Return Data'!$B$7:$R$2292,11,0)</f>
        <v>4.4084000000000003</v>
      </c>
      <c r="Q23" s="61">
        <f t="shared" si="6"/>
        <v>13</v>
      </c>
      <c r="R23" s="60">
        <f>VLOOKUP($A23,'Return Data'!$B$7:$R$2292,12,0)</f>
        <v>4.0765000000000002</v>
      </c>
      <c r="S23" s="61">
        <f t="shared" si="7"/>
        <v>12</v>
      </c>
      <c r="T23" s="60">
        <f>VLOOKUP($A23,'Return Data'!$B$7:$R$2292,13,0)</f>
        <v>3.8925000000000001</v>
      </c>
      <c r="U23" s="61">
        <f t="shared" si="8"/>
        <v>11</v>
      </c>
      <c r="V23" s="60">
        <f>VLOOKUP($A23,'Return Data'!$B$7:$R$2292,17,0)</f>
        <v>3.4777</v>
      </c>
      <c r="W23" s="61">
        <f t="shared" si="10"/>
        <v>6</v>
      </c>
      <c r="X23" s="60"/>
      <c r="Y23" s="61"/>
      <c r="Z23" s="60">
        <f>VLOOKUP($A23,'Return Data'!$B$7:$R$2292,16,0)</f>
        <v>3.5160999999999998</v>
      </c>
      <c r="AA23" s="62">
        <f t="shared" si="9"/>
        <v>27</v>
      </c>
    </row>
    <row r="24" spans="1:27" x14ac:dyDescent="0.3">
      <c r="A24" s="58" t="s">
        <v>1237</v>
      </c>
      <c r="B24" s="59">
        <f>VLOOKUP($A24,'Return Data'!$B$7:$R$2292,3,0)</f>
        <v>44829</v>
      </c>
      <c r="C24" s="60">
        <f>VLOOKUP($A24,'Return Data'!$B$7:$R$2292,4,0)</f>
        <v>1155.2855999999999</v>
      </c>
      <c r="D24" s="60">
        <f>VLOOKUP($A24,'Return Data'!$B$7:$R$2292,5,0)</f>
        <v>5.2777000000000003</v>
      </c>
      <c r="E24" s="61">
        <f t="shared" si="0"/>
        <v>19</v>
      </c>
      <c r="F24" s="60">
        <f>VLOOKUP($A24,'Return Data'!$B$7:$R$2292,6,0)</f>
        <v>5.2763999999999998</v>
      </c>
      <c r="G24" s="61">
        <f t="shared" si="1"/>
        <v>19</v>
      </c>
      <c r="H24" s="60">
        <f>VLOOKUP($A24,'Return Data'!$B$7:$R$2292,7,0)</f>
        <v>5.3452999999999999</v>
      </c>
      <c r="I24" s="61">
        <f t="shared" si="2"/>
        <v>21</v>
      </c>
      <c r="J24" s="60">
        <f>VLOOKUP($A24,'Return Data'!$B$7:$R$2292,8,0)</f>
        <v>5.2556000000000003</v>
      </c>
      <c r="K24" s="61">
        <f t="shared" si="3"/>
        <v>19</v>
      </c>
      <c r="L24" s="60">
        <f>VLOOKUP($A24,'Return Data'!$B$7:$R$2292,9,0)</f>
        <v>5.1547000000000001</v>
      </c>
      <c r="M24" s="61">
        <f t="shared" si="4"/>
        <v>16</v>
      </c>
      <c r="N24" s="60">
        <f>VLOOKUP($A24,'Return Data'!$B$7:$R$2292,10,0)</f>
        <v>4.9161999999999999</v>
      </c>
      <c r="O24" s="61">
        <f t="shared" si="5"/>
        <v>22</v>
      </c>
      <c r="P24" s="60">
        <f>VLOOKUP($A24,'Return Data'!$B$7:$R$2292,11,0)</f>
        <v>4.3956</v>
      </c>
      <c r="Q24" s="61">
        <f t="shared" si="6"/>
        <v>21</v>
      </c>
      <c r="R24" s="60">
        <f>VLOOKUP($A24,'Return Data'!$B$7:$R$2292,12,0)</f>
        <v>4.0557999999999996</v>
      </c>
      <c r="S24" s="61">
        <f t="shared" si="7"/>
        <v>21</v>
      </c>
      <c r="T24" s="60">
        <f>VLOOKUP($A24,'Return Data'!$B$7:$R$2292,13,0)</f>
        <v>3.8584999999999998</v>
      </c>
      <c r="U24" s="61">
        <f t="shared" si="8"/>
        <v>19</v>
      </c>
      <c r="V24" s="60">
        <f>VLOOKUP($A24,'Return Data'!$B$7:$R$2292,17,0)</f>
        <v>3.4241000000000001</v>
      </c>
      <c r="W24" s="61">
        <f t="shared" si="10"/>
        <v>21</v>
      </c>
      <c r="X24" s="60">
        <f>VLOOKUP($A24,'Return Data'!$B$7:$R$2292,14,0)</f>
        <v>3.5482999999999998</v>
      </c>
      <c r="Y24" s="61">
        <f>RANK(X24,X$8:X$36,0)</f>
        <v>5</v>
      </c>
      <c r="Z24" s="60">
        <f>VLOOKUP($A24,'Return Data'!$B$7:$R$2292,16,0)</f>
        <v>3.9828999999999999</v>
      </c>
      <c r="AA24" s="62">
        <f t="shared" si="9"/>
        <v>10</v>
      </c>
    </row>
    <row r="25" spans="1:27" x14ac:dyDescent="0.3">
      <c r="A25" s="58" t="s">
        <v>1239</v>
      </c>
      <c r="B25" s="59">
        <f>VLOOKUP($A25,'Return Data'!$B$7:$R$2292,3,0)</f>
        <v>44829</v>
      </c>
      <c r="C25" s="60">
        <f>VLOOKUP($A25,'Return Data'!$B$7:$R$2292,4,0)</f>
        <v>2686.6298333333302</v>
      </c>
      <c r="D25" s="60">
        <f>VLOOKUP($A25,'Return Data'!$B$7:$R$2292,5,0)</f>
        <v>5.3219000000000003</v>
      </c>
      <c r="E25" s="61">
        <f t="shared" si="0"/>
        <v>9</v>
      </c>
      <c r="F25" s="60">
        <f>VLOOKUP($A25,'Return Data'!$B$7:$R$2292,6,0)</f>
        <v>5.3197000000000001</v>
      </c>
      <c r="G25" s="61">
        <f t="shared" si="1"/>
        <v>9</v>
      </c>
      <c r="H25" s="60">
        <f>VLOOKUP($A25,'Return Data'!$B$7:$R$2292,7,0)</f>
        <v>5.3777999999999997</v>
      </c>
      <c r="I25" s="61">
        <f t="shared" si="2"/>
        <v>11</v>
      </c>
      <c r="J25" s="60">
        <f>VLOOKUP($A25,'Return Data'!$B$7:$R$2292,8,0)</f>
        <v>5.2619999999999996</v>
      </c>
      <c r="K25" s="61">
        <f t="shared" si="3"/>
        <v>14</v>
      </c>
      <c r="L25" s="60">
        <f>VLOOKUP($A25,'Return Data'!$B$7:$R$2292,9,0)</f>
        <v>5.1547999999999998</v>
      </c>
      <c r="M25" s="61">
        <f t="shared" si="4"/>
        <v>15</v>
      </c>
      <c r="N25" s="60">
        <f>VLOOKUP($A25,'Return Data'!$B$7:$R$2292,10,0)</f>
        <v>4.9184000000000001</v>
      </c>
      <c r="O25" s="61">
        <f t="shared" si="5"/>
        <v>20</v>
      </c>
      <c r="P25" s="60">
        <f>VLOOKUP($A25,'Return Data'!$B$7:$R$2292,11,0)</f>
        <v>4.4016000000000002</v>
      </c>
      <c r="Q25" s="61">
        <f t="shared" si="6"/>
        <v>17</v>
      </c>
      <c r="R25" s="60">
        <f>VLOOKUP($A25,'Return Data'!$B$7:$R$2292,12,0)</f>
        <v>4.0643000000000002</v>
      </c>
      <c r="S25" s="61">
        <f t="shared" si="7"/>
        <v>15</v>
      </c>
      <c r="T25" s="60">
        <f>VLOOKUP($A25,'Return Data'!$B$7:$R$2292,13,0)</f>
        <v>3.8656000000000001</v>
      </c>
      <c r="U25" s="61">
        <f t="shared" si="8"/>
        <v>17</v>
      </c>
      <c r="V25" s="60">
        <f>VLOOKUP($A25,'Return Data'!$B$7:$R$2292,17,0)</f>
        <v>3.4373</v>
      </c>
      <c r="W25" s="61">
        <f t="shared" si="10"/>
        <v>14</v>
      </c>
      <c r="X25" s="60">
        <f>VLOOKUP($A25,'Return Data'!$B$7:$R$2292,14,0)</f>
        <v>3.4485999999999999</v>
      </c>
      <c r="Y25" s="61">
        <f>RANK(X25,X$8:X$36,0)</f>
        <v>10</v>
      </c>
      <c r="Z25" s="60">
        <f>VLOOKUP($A25,'Return Data'!$B$7:$R$2292,16,0)</f>
        <v>6.4386000000000001</v>
      </c>
      <c r="AA25" s="62">
        <f t="shared" si="9"/>
        <v>2</v>
      </c>
    </row>
    <row r="26" spans="1:27" x14ac:dyDescent="0.3">
      <c r="A26" s="58" t="s">
        <v>1241</v>
      </c>
      <c r="B26" s="59">
        <f>VLOOKUP($A26,'Return Data'!$B$7:$R$2292,3,0)</f>
        <v>44829</v>
      </c>
      <c r="C26" s="60">
        <f>VLOOKUP($A26,'Return Data'!$B$7:$R$2292,4,0)</f>
        <v>1121.7581</v>
      </c>
      <c r="D26" s="60">
        <f>VLOOKUP($A26,'Return Data'!$B$7:$R$2292,5,0)</f>
        <v>5.3045</v>
      </c>
      <c r="E26" s="61">
        <f t="shared" si="0"/>
        <v>12</v>
      </c>
      <c r="F26" s="60">
        <f>VLOOKUP($A26,'Return Data'!$B$7:$R$2292,6,0)</f>
        <v>5.2984</v>
      </c>
      <c r="G26" s="61">
        <f t="shared" si="1"/>
        <v>14</v>
      </c>
      <c r="H26" s="60">
        <f>VLOOKUP($A26,'Return Data'!$B$7:$R$2292,7,0)</f>
        <v>5.3604000000000003</v>
      </c>
      <c r="I26" s="61">
        <f t="shared" si="2"/>
        <v>17</v>
      </c>
      <c r="J26" s="60">
        <f>VLOOKUP($A26,'Return Data'!$B$7:$R$2292,8,0)</f>
        <v>5.2457000000000003</v>
      </c>
      <c r="K26" s="61">
        <f t="shared" si="3"/>
        <v>22</v>
      </c>
      <c r="L26" s="60">
        <f>VLOOKUP($A26,'Return Data'!$B$7:$R$2292,9,0)</f>
        <v>5.1314000000000002</v>
      </c>
      <c r="M26" s="61">
        <f t="shared" si="4"/>
        <v>23</v>
      </c>
      <c r="N26" s="60">
        <f>VLOOKUP($A26,'Return Data'!$B$7:$R$2292,10,0)</f>
        <v>4.9409000000000001</v>
      </c>
      <c r="O26" s="61">
        <f t="shared" si="5"/>
        <v>13</v>
      </c>
      <c r="P26" s="60">
        <f>VLOOKUP($A26,'Return Data'!$B$7:$R$2292,11,0)</f>
        <v>4.4032</v>
      </c>
      <c r="Q26" s="61">
        <f t="shared" si="6"/>
        <v>16</v>
      </c>
      <c r="R26" s="60">
        <f>VLOOKUP($A26,'Return Data'!$B$7:$R$2292,12,0)</f>
        <v>4.0631000000000004</v>
      </c>
      <c r="S26" s="61">
        <f t="shared" si="7"/>
        <v>16</v>
      </c>
      <c r="T26" s="60">
        <f>VLOOKUP($A26,'Return Data'!$B$7:$R$2292,13,0)</f>
        <v>3.8664000000000001</v>
      </c>
      <c r="U26" s="61">
        <f t="shared" si="8"/>
        <v>15</v>
      </c>
      <c r="V26" s="60">
        <f>VLOOKUP($A26,'Return Data'!$B$7:$R$2292,17,0)</f>
        <v>3.4235000000000002</v>
      </c>
      <c r="W26" s="61">
        <f t="shared" si="10"/>
        <v>22</v>
      </c>
      <c r="X26" s="60"/>
      <c r="Y26" s="61"/>
      <c r="Z26" s="60">
        <f>VLOOKUP($A26,'Return Data'!$B$7:$R$2292,16,0)</f>
        <v>3.6475</v>
      </c>
      <c r="AA26" s="62">
        <f t="shared" si="9"/>
        <v>22</v>
      </c>
    </row>
    <row r="27" spans="1:27" x14ac:dyDescent="0.3">
      <c r="A27" s="58" t="s">
        <v>1243</v>
      </c>
      <c r="B27" s="59">
        <f>VLOOKUP($A27,'Return Data'!$B$7:$R$2292,3,0)</f>
        <v>44829</v>
      </c>
      <c r="C27" s="60">
        <f>VLOOKUP($A27,'Return Data'!$B$7:$R$2292,4,0)</f>
        <v>1121.2175999999999</v>
      </c>
      <c r="D27" s="60">
        <f>VLOOKUP($A27,'Return Data'!$B$7:$R$2292,5,0)</f>
        <v>5.3037999999999998</v>
      </c>
      <c r="E27" s="61">
        <f t="shared" si="0"/>
        <v>13</v>
      </c>
      <c r="F27" s="60">
        <f>VLOOKUP($A27,'Return Data'!$B$7:$R$2292,6,0)</f>
        <v>5.3052999999999999</v>
      </c>
      <c r="G27" s="61">
        <f t="shared" si="1"/>
        <v>11</v>
      </c>
      <c r="H27" s="60">
        <f>VLOOKUP($A27,'Return Data'!$B$7:$R$2292,7,0)</f>
        <v>5.3769</v>
      </c>
      <c r="I27" s="61">
        <f t="shared" si="2"/>
        <v>12</v>
      </c>
      <c r="J27" s="60">
        <f>VLOOKUP($A27,'Return Data'!$B$7:$R$2292,8,0)</f>
        <v>5.2885999999999997</v>
      </c>
      <c r="K27" s="61">
        <f t="shared" si="3"/>
        <v>7</v>
      </c>
      <c r="L27" s="60">
        <f>VLOOKUP($A27,'Return Data'!$B$7:$R$2292,9,0)</f>
        <v>5.1773999999999996</v>
      </c>
      <c r="M27" s="61">
        <f t="shared" si="4"/>
        <v>10</v>
      </c>
      <c r="N27" s="60">
        <f>VLOOKUP($A27,'Return Data'!$B$7:$R$2292,10,0)</f>
        <v>4.952</v>
      </c>
      <c r="O27" s="61">
        <f t="shared" si="5"/>
        <v>10</v>
      </c>
      <c r="P27" s="60">
        <f>VLOOKUP($A27,'Return Data'!$B$7:$R$2292,11,0)</f>
        <v>4.4179000000000004</v>
      </c>
      <c r="Q27" s="61">
        <f t="shared" si="6"/>
        <v>12</v>
      </c>
      <c r="R27" s="60">
        <f>VLOOKUP($A27,'Return Data'!$B$7:$R$2292,12,0)</f>
        <v>4.0952000000000002</v>
      </c>
      <c r="S27" s="61">
        <f t="shared" si="7"/>
        <v>8</v>
      </c>
      <c r="T27" s="60">
        <f>VLOOKUP($A27,'Return Data'!$B$7:$R$2292,13,0)</f>
        <v>3.903</v>
      </c>
      <c r="U27" s="61">
        <f t="shared" si="8"/>
        <v>7</v>
      </c>
      <c r="V27" s="60">
        <f>VLOOKUP($A27,'Return Data'!$B$7:$R$2292,17,0)</f>
        <v>3.4704000000000002</v>
      </c>
      <c r="W27" s="61">
        <f t="shared" si="10"/>
        <v>8</v>
      </c>
      <c r="X27" s="60"/>
      <c r="Y27" s="61"/>
      <c r="Z27" s="60">
        <f>VLOOKUP($A27,'Return Data'!$B$7:$R$2292,16,0)</f>
        <v>3.6657000000000002</v>
      </c>
      <c r="AA27" s="62">
        <f t="shared" si="9"/>
        <v>21</v>
      </c>
    </row>
    <row r="28" spans="1:27" x14ac:dyDescent="0.3">
      <c r="A28" s="58" t="s">
        <v>1245</v>
      </c>
      <c r="B28" s="59">
        <f>VLOOKUP($A28,'Return Data'!$B$7:$R$2292,3,0)</f>
        <v>44829</v>
      </c>
      <c r="C28" s="60">
        <f>VLOOKUP($A28,'Return Data'!$B$7:$R$2292,4,0)</f>
        <v>1110.5654</v>
      </c>
      <c r="D28" s="60">
        <f>VLOOKUP($A28,'Return Data'!$B$7:$R$2292,5,0)</f>
        <v>5.3440000000000003</v>
      </c>
      <c r="E28" s="61">
        <f t="shared" si="0"/>
        <v>2</v>
      </c>
      <c r="F28" s="60">
        <f>VLOOKUP($A28,'Return Data'!$B$7:$R$2292,6,0)</f>
        <v>5.3441999999999998</v>
      </c>
      <c r="G28" s="61">
        <f t="shared" si="1"/>
        <v>2</v>
      </c>
      <c r="H28" s="60">
        <f>VLOOKUP($A28,'Return Data'!$B$7:$R$2292,7,0)</f>
        <v>5.4050000000000002</v>
      </c>
      <c r="I28" s="61">
        <f t="shared" si="2"/>
        <v>5</v>
      </c>
      <c r="J28" s="60">
        <f>VLOOKUP($A28,'Return Data'!$B$7:$R$2292,8,0)</f>
        <v>5.2845000000000004</v>
      </c>
      <c r="K28" s="61">
        <f t="shared" si="3"/>
        <v>9</v>
      </c>
      <c r="L28" s="60">
        <f>VLOOKUP($A28,'Return Data'!$B$7:$R$2292,9,0)</f>
        <v>5.1798000000000002</v>
      </c>
      <c r="M28" s="61">
        <f t="shared" si="4"/>
        <v>8</v>
      </c>
      <c r="N28" s="60">
        <f>VLOOKUP($A28,'Return Data'!$B$7:$R$2292,10,0)</f>
        <v>4.9503000000000004</v>
      </c>
      <c r="O28" s="61">
        <f t="shared" si="5"/>
        <v>11</v>
      </c>
      <c r="P28" s="60">
        <f>VLOOKUP($A28,'Return Data'!$B$7:$R$2292,11,0)</f>
        <v>4.4335000000000004</v>
      </c>
      <c r="Q28" s="61">
        <f t="shared" si="6"/>
        <v>8</v>
      </c>
      <c r="R28" s="60">
        <f>VLOOKUP($A28,'Return Data'!$B$7:$R$2292,12,0)</f>
        <v>4.1096000000000004</v>
      </c>
      <c r="S28" s="61">
        <f t="shared" si="7"/>
        <v>6</v>
      </c>
      <c r="T28" s="60">
        <f>VLOOKUP($A28,'Return Data'!$B$7:$R$2292,13,0)</f>
        <v>3.9144999999999999</v>
      </c>
      <c r="U28" s="61">
        <f t="shared" si="8"/>
        <v>5</v>
      </c>
      <c r="V28" s="60">
        <f>VLOOKUP($A28,'Return Data'!$B$7:$R$2292,17,0)</f>
        <v>3.4971999999999999</v>
      </c>
      <c r="W28" s="61">
        <f t="shared" si="10"/>
        <v>4</v>
      </c>
      <c r="X28" s="60"/>
      <c r="Y28" s="61"/>
      <c r="Z28" s="60">
        <f>VLOOKUP($A28,'Return Data'!$B$7:$R$2292,16,0)</f>
        <v>3.6214</v>
      </c>
      <c r="AA28" s="62">
        <f t="shared" si="9"/>
        <v>24</v>
      </c>
    </row>
    <row r="29" spans="1:27" x14ac:dyDescent="0.3">
      <c r="A29" s="58" t="s">
        <v>1247</v>
      </c>
      <c r="B29" s="59">
        <f>VLOOKUP($A29,'Return Data'!$B$7:$R$2292,3,0)</f>
        <v>44829</v>
      </c>
      <c r="C29" s="60">
        <f>VLOOKUP($A29,'Return Data'!$B$7:$R$2292,4,0)</f>
        <v>116.22150000000001</v>
      </c>
      <c r="D29" s="60">
        <f>VLOOKUP($A29,'Return Data'!$B$7:$R$2292,5,0)</f>
        <v>5.3396999999999997</v>
      </c>
      <c r="E29" s="61">
        <f t="shared" si="0"/>
        <v>5</v>
      </c>
      <c r="F29" s="60">
        <f>VLOOKUP($A29,'Return Data'!$B$7:$R$2292,6,0)</f>
        <v>5.3098999999999998</v>
      </c>
      <c r="G29" s="61">
        <f t="shared" si="1"/>
        <v>10</v>
      </c>
      <c r="H29" s="60">
        <f>VLOOKUP($A29,'Return Data'!$B$7:$R$2292,7,0)</f>
        <v>5.3803999999999998</v>
      </c>
      <c r="I29" s="61">
        <f t="shared" si="2"/>
        <v>8</v>
      </c>
      <c r="J29" s="60">
        <f>VLOOKUP($A29,'Return Data'!$B$7:$R$2292,8,0)</f>
        <v>5.2846000000000002</v>
      </c>
      <c r="K29" s="61">
        <f t="shared" si="3"/>
        <v>8</v>
      </c>
      <c r="L29" s="60">
        <f>VLOOKUP($A29,'Return Data'!$B$7:$R$2292,9,0)</f>
        <v>5.1905000000000001</v>
      </c>
      <c r="M29" s="61">
        <f t="shared" si="4"/>
        <v>6</v>
      </c>
      <c r="N29" s="60">
        <f>VLOOKUP($A29,'Return Data'!$B$7:$R$2292,10,0)</f>
        <v>4.9528999999999996</v>
      </c>
      <c r="O29" s="61">
        <f t="shared" si="5"/>
        <v>9</v>
      </c>
      <c r="P29" s="60">
        <f>VLOOKUP($A29,'Return Data'!$B$7:$R$2292,11,0)</f>
        <v>4.4260999999999999</v>
      </c>
      <c r="Q29" s="61">
        <f t="shared" si="6"/>
        <v>10</v>
      </c>
      <c r="R29" s="60">
        <f>VLOOKUP($A29,'Return Data'!$B$7:$R$2292,12,0)</f>
        <v>4.0876999999999999</v>
      </c>
      <c r="S29" s="61">
        <f t="shared" si="7"/>
        <v>11</v>
      </c>
      <c r="T29" s="60">
        <f>VLOOKUP($A29,'Return Data'!$B$7:$R$2292,13,0)</f>
        <v>3.8917000000000002</v>
      </c>
      <c r="U29" s="61">
        <f t="shared" si="8"/>
        <v>12</v>
      </c>
      <c r="V29" s="60">
        <f>VLOOKUP($A29,'Return Data'!$B$7:$R$2292,17,0)</f>
        <v>3.45</v>
      </c>
      <c r="W29" s="61">
        <f t="shared" si="10"/>
        <v>12</v>
      </c>
      <c r="X29" s="60">
        <f>VLOOKUP($A29,'Return Data'!$B$7:$R$2292,14,0)</f>
        <v>3.5834000000000001</v>
      </c>
      <c r="Y29" s="61">
        <f>RANK(X29,X$8:X$36,0)</f>
        <v>3</v>
      </c>
      <c r="Z29" s="60">
        <f>VLOOKUP($A29,'Return Data'!$B$7:$R$2292,16,0)</f>
        <v>4.0651999999999999</v>
      </c>
      <c r="AA29" s="62">
        <f t="shared" si="9"/>
        <v>9</v>
      </c>
    </row>
    <row r="30" spans="1:27" x14ac:dyDescent="0.3">
      <c r="A30" s="58" t="s">
        <v>1249</v>
      </c>
      <c r="B30" s="59">
        <f>VLOOKUP($A30,'Return Data'!$B$7:$R$2292,3,0)</f>
        <v>44829</v>
      </c>
      <c r="C30" s="60">
        <f>VLOOKUP($A30,'Return Data'!$B$7:$R$2292,4,0)</f>
        <v>1118.9157</v>
      </c>
      <c r="D30" s="60">
        <f>VLOOKUP($A30,'Return Data'!$B$7:$R$2292,5,0)</f>
        <v>5.3212000000000002</v>
      </c>
      <c r="E30" s="61">
        <f t="shared" si="0"/>
        <v>10</v>
      </c>
      <c r="F30" s="60">
        <f>VLOOKUP($A30,'Return Data'!$B$7:$R$2292,6,0)</f>
        <v>5.2956000000000003</v>
      </c>
      <c r="G30" s="61">
        <f t="shared" si="1"/>
        <v>16</v>
      </c>
      <c r="H30" s="60">
        <f>VLOOKUP($A30,'Return Data'!$B$7:$R$2292,7,0)</f>
        <v>5.3795999999999999</v>
      </c>
      <c r="I30" s="61">
        <f t="shared" si="2"/>
        <v>9</v>
      </c>
      <c r="J30" s="60">
        <f>VLOOKUP($A30,'Return Data'!$B$7:$R$2292,8,0)</f>
        <v>5.2499000000000002</v>
      </c>
      <c r="K30" s="61">
        <f t="shared" si="3"/>
        <v>21</v>
      </c>
      <c r="L30" s="60">
        <f>VLOOKUP($A30,'Return Data'!$B$7:$R$2292,9,0)</f>
        <v>5.1771000000000003</v>
      </c>
      <c r="M30" s="61">
        <f t="shared" si="4"/>
        <v>11</v>
      </c>
      <c r="N30" s="60">
        <f>VLOOKUP($A30,'Return Data'!$B$7:$R$2292,10,0)</f>
        <v>5.0312000000000001</v>
      </c>
      <c r="O30" s="61">
        <f t="shared" si="5"/>
        <v>2</v>
      </c>
      <c r="P30" s="60">
        <f>VLOOKUP($A30,'Return Data'!$B$7:$R$2292,11,0)</f>
        <v>4.4603000000000002</v>
      </c>
      <c r="Q30" s="61">
        <f t="shared" si="6"/>
        <v>4</v>
      </c>
      <c r="R30" s="60">
        <f>VLOOKUP($A30,'Return Data'!$B$7:$R$2292,12,0)</f>
        <v>4.1273999999999997</v>
      </c>
      <c r="S30" s="61">
        <f t="shared" si="7"/>
        <v>4</v>
      </c>
      <c r="T30" s="60">
        <f>VLOOKUP($A30,'Return Data'!$B$7:$R$2292,13,0)</f>
        <v>3.9342000000000001</v>
      </c>
      <c r="U30" s="61">
        <f t="shared" si="8"/>
        <v>4</v>
      </c>
      <c r="V30" s="60">
        <f>VLOOKUP($A30,'Return Data'!$B$7:$R$2292,17,0)</f>
        <v>3.5127000000000002</v>
      </c>
      <c r="W30" s="61">
        <f t="shared" si="10"/>
        <v>1</v>
      </c>
      <c r="X30" s="60"/>
      <c r="Y30" s="61"/>
      <c r="Z30" s="60">
        <f>VLOOKUP($A30,'Return Data'!$B$7:$R$2292,16,0)</f>
        <v>3.7126999999999999</v>
      </c>
      <c r="AA30" s="62">
        <f t="shared" si="9"/>
        <v>20</v>
      </c>
    </row>
    <row r="31" spans="1:27" x14ac:dyDescent="0.3">
      <c r="A31" s="58" t="s">
        <v>1251</v>
      </c>
      <c r="B31" s="59">
        <f>VLOOKUP($A31,'Return Data'!$B$7:$R$2292,3,0)</f>
        <v>44829</v>
      </c>
      <c r="C31" s="60">
        <f>VLOOKUP($A31,'Return Data'!$B$7:$R$2292,4,0)</f>
        <v>3499.3894</v>
      </c>
      <c r="D31" s="60">
        <f>VLOOKUP($A31,'Return Data'!$B$7:$R$2292,5,0)</f>
        <v>5.2920999999999996</v>
      </c>
      <c r="E31" s="61">
        <f t="shared" si="0"/>
        <v>17</v>
      </c>
      <c r="F31" s="60">
        <f>VLOOKUP($A31,'Return Data'!$B$7:$R$2292,6,0)</f>
        <v>5.2901999999999996</v>
      </c>
      <c r="G31" s="61">
        <f t="shared" si="1"/>
        <v>17</v>
      </c>
      <c r="H31" s="60">
        <f>VLOOKUP($A31,'Return Data'!$B$7:$R$2292,7,0)</f>
        <v>5.3696999999999999</v>
      </c>
      <c r="I31" s="61">
        <f t="shared" si="2"/>
        <v>14</v>
      </c>
      <c r="J31" s="60">
        <f>VLOOKUP($A31,'Return Data'!$B$7:$R$2292,8,0)</f>
        <v>5.2579000000000002</v>
      </c>
      <c r="K31" s="61">
        <f t="shared" si="3"/>
        <v>17</v>
      </c>
      <c r="L31" s="60">
        <f>VLOOKUP($A31,'Return Data'!$B$7:$R$2292,9,0)</f>
        <v>5.1523000000000003</v>
      </c>
      <c r="M31" s="61">
        <f t="shared" si="4"/>
        <v>19</v>
      </c>
      <c r="N31" s="60">
        <f>VLOOKUP($A31,'Return Data'!$B$7:$R$2292,10,0)</f>
        <v>4.9236000000000004</v>
      </c>
      <c r="O31" s="61">
        <f t="shared" si="5"/>
        <v>17</v>
      </c>
      <c r="P31" s="60">
        <f>VLOOKUP($A31,'Return Data'!$B$7:$R$2292,11,0)</f>
        <v>4.4005000000000001</v>
      </c>
      <c r="Q31" s="61">
        <f t="shared" si="6"/>
        <v>18</v>
      </c>
      <c r="R31" s="60">
        <f>VLOOKUP($A31,'Return Data'!$B$7:$R$2292,12,0)</f>
        <v>4.0659000000000001</v>
      </c>
      <c r="S31" s="61">
        <f t="shared" si="7"/>
        <v>13</v>
      </c>
      <c r="T31" s="60">
        <f>VLOOKUP($A31,'Return Data'!$B$7:$R$2292,13,0)</f>
        <v>3.8668999999999998</v>
      </c>
      <c r="U31" s="61">
        <f t="shared" si="8"/>
        <v>14</v>
      </c>
      <c r="V31" s="60">
        <f>VLOOKUP($A31,'Return Data'!$B$7:$R$2292,17,0)</f>
        <v>3.4441000000000002</v>
      </c>
      <c r="W31" s="61">
        <f t="shared" si="10"/>
        <v>13</v>
      </c>
      <c r="X31" s="60">
        <f>VLOOKUP($A31,'Return Data'!$B$7:$R$2292,14,0)</f>
        <v>3.5651000000000002</v>
      </c>
      <c r="Y31" s="61">
        <f>RANK(X31,X$8:X$36,0)</f>
        <v>4</v>
      </c>
      <c r="Z31" s="60">
        <f>VLOOKUP($A31,'Return Data'!$B$7:$R$2292,16,0)</f>
        <v>6.4577</v>
      </c>
      <c r="AA31" s="62">
        <f t="shared" si="9"/>
        <v>1</v>
      </c>
    </row>
    <row r="32" spans="1:27" x14ac:dyDescent="0.3">
      <c r="A32" s="58" t="s">
        <v>1253</v>
      </c>
      <c r="B32" s="59">
        <f>VLOOKUP($A32,'Return Data'!$B$7:$R$2292,3,0)</f>
        <v>44829</v>
      </c>
      <c r="C32" s="60">
        <f>VLOOKUP($A32,'Return Data'!$B$7:$R$2292,4,0)</f>
        <v>1150.6696999999999</v>
      </c>
      <c r="D32" s="60">
        <f>VLOOKUP($A32,'Return Data'!$B$7:$R$2292,5,0)</f>
        <v>5.2632000000000003</v>
      </c>
      <c r="E32" s="61">
        <f t="shared" si="0"/>
        <v>22</v>
      </c>
      <c r="F32" s="60">
        <f>VLOOKUP($A32,'Return Data'!$B$7:$R$2292,6,0)</f>
        <v>5.2594000000000003</v>
      </c>
      <c r="G32" s="61">
        <f t="shared" si="1"/>
        <v>22</v>
      </c>
      <c r="H32" s="60">
        <f>VLOOKUP($A32,'Return Data'!$B$7:$R$2292,7,0)</f>
        <v>5.3308999999999997</v>
      </c>
      <c r="I32" s="61">
        <f t="shared" si="2"/>
        <v>23</v>
      </c>
      <c r="J32" s="60">
        <f>VLOOKUP($A32,'Return Data'!$B$7:$R$2292,8,0)</f>
        <v>5.2453000000000003</v>
      </c>
      <c r="K32" s="61">
        <f t="shared" si="3"/>
        <v>23</v>
      </c>
      <c r="L32" s="60">
        <f>VLOOKUP($A32,'Return Data'!$B$7:$R$2292,9,0)</f>
        <v>5.1375999999999999</v>
      </c>
      <c r="M32" s="61">
        <f t="shared" si="4"/>
        <v>22</v>
      </c>
      <c r="N32" s="60">
        <f>VLOOKUP($A32,'Return Data'!$B$7:$R$2292,10,0)</f>
        <v>4.8998999999999997</v>
      </c>
      <c r="O32" s="61">
        <f t="shared" si="5"/>
        <v>23</v>
      </c>
      <c r="P32" s="60">
        <f>VLOOKUP($A32,'Return Data'!$B$7:$R$2292,11,0)</f>
        <v>4.4188000000000001</v>
      </c>
      <c r="Q32" s="61">
        <f t="shared" si="6"/>
        <v>11</v>
      </c>
      <c r="R32" s="60">
        <f>VLOOKUP($A32,'Return Data'!$B$7:$R$2292,12,0)</f>
        <v>4.0545</v>
      </c>
      <c r="S32" s="61">
        <f t="shared" si="7"/>
        <v>22</v>
      </c>
      <c r="T32" s="60">
        <f>VLOOKUP($A32,'Return Data'!$B$7:$R$2292,13,0)</f>
        <v>3.8462000000000001</v>
      </c>
      <c r="U32" s="61">
        <f t="shared" si="8"/>
        <v>24</v>
      </c>
      <c r="V32" s="60">
        <f>VLOOKUP($A32,'Return Data'!$B$7:$R$2292,17,0)</f>
        <v>3.4009</v>
      </c>
      <c r="W32" s="61">
        <f t="shared" si="10"/>
        <v>25</v>
      </c>
      <c r="X32" s="60"/>
      <c r="Y32" s="61"/>
      <c r="Z32" s="60">
        <f>VLOOKUP($A32,'Return Data'!$B$7:$R$2292,16,0)</f>
        <v>4.0670000000000002</v>
      </c>
      <c r="AA32" s="62">
        <f t="shared" si="9"/>
        <v>8</v>
      </c>
    </row>
    <row r="33" spans="1:27" x14ac:dyDescent="0.3">
      <c r="A33" s="58" t="s">
        <v>1255</v>
      </c>
      <c r="B33" s="59">
        <f>VLOOKUP($A33,'Return Data'!$B$7:$R$2292,3,0)</f>
        <v>44829</v>
      </c>
      <c r="C33" s="60">
        <f>VLOOKUP($A33,'Return Data'!$B$7:$R$2292,4,0)</f>
        <v>1142.0376000000001</v>
      </c>
      <c r="D33" s="60">
        <f>VLOOKUP($A33,'Return Data'!$B$7:$R$2292,5,0)</f>
        <v>5.2774000000000001</v>
      </c>
      <c r="E33" s="61">
        <f t="shared" si="0"/>
        <v>20</v>
      </c>
      <c r="F33" s="60">
        <f>VLOOKUP($A33,'Return Data'!$B$7:$R$2292,6,0)</f>
        <v>5.2991999999999999</v>
      </c>
      <c r="G33" s="61">
        <f t="shared" si="1"/>
        <v>13</v>
      </c>
      <c r="H33" s="60">
        <f>VLOOKUP($A33,'Return Data'!$B$7:$R$2292,7,0)</f>
        <v>5.3616000000000001</v>
      </c>
      <c r="I33" s="61">
        <f t="shared" si="2"/>
        <v>16</v>
      </c>
      <c r="J33" s="60">
        <f>VLOOKUP($A33,'Return Data'!$B$7:$R$2292,8,0)</f>
        <v>5.2601000000000004</v>
      </c>
      <c r="K33" s="61">
        <f t="shared" si="3"/>
        <v>16</v>
      </c>
      <c r="L33" s="60">
        <f>VLOOKUP($A33,'Return Data'!$B$7:$R$2292,9,0)</f>
        <v>5.1378000000000004</v>
      </c>
      <c r="M33" s="61">
        <f t="shared" si="4"/>
        <v>21</v>
      </c>
      <c r="N33" s="60">
        <f>VLOOKUP($A33,'Return Data'!$B$7:$R$2292,10,0)</f>
        <v>4.9164000000000003</v>
      </c>
      <c r="O33" s="61">
        <f t="shared" si="5"/>
        <v>21</v>
      </c>
      <c r="P33" s="60">
        <f>VLOOKUP($A33,'Return Data'!$B$7:$R$2292,11,0)</f>
        <v>4.3872999999999998</v>
      </c>
      <c r="Q33" s="61">
        <f t="shared" si="6"/>
        <v>23</v>
      </c>
      <c r="R33" s="60">
        <f>VLOOKUP($A33,'Return Data'!$B$7:$R$2292,12,0)</f>
        <v>4.0591999999999997</v>
      </c>
      <c r="S33" s="61">
        <f t="shared" si="7"/>
        <v>19</v>
      </c>
      <c r="T33" s="60">
        <f>VLOOKUP($A33,'Return Data'!$B$7:$R$2292,13,0)</f>
        <v>3.8529</v>
      </c>
      <c r="U33" s="61">
        <f t="shared" si="8"/>
        <v>23</v>
      </c>
      <c r="V33" s="60">
        <f>VLOOKUP($A33,'Return Data'!$B$7:$R$2292,17,0)</f>
        <v>3.4312999999999998</v>
      </c>
      <c r="W33" s="61">
        <f t="shared" si="10"/>
        <v>19</v>
      </c>
      <c r="X33" s="60"/>
      <c r="Y33" s="61"/>
      <c r="Z33" s="60">
        <f>VLOOKUP($A33,'Return Data'!$B$7:$R$2292,16,0)</f>
        <v>3.8561999999999999</v>
      </c>
      <c r="AA33" s="62">
        <f t="shared" si="9"/>
        <v>14</v>
      </c>
    </row>
    <row r="34" spans="1:27" x14ac:dyDescent="0.3">
      <c r="A34" s="58" t="s">
        <v>1257</v>
      </c>
      <c r="B34" s="59">
        <f>VLOOKUP($A34,'Return Data'!$B$7:$R$2292,3,0)</f>
        <v>44829</v>
      </c>
      <c r="C34" s="60">
        <f>VLOOKUP($A34,'Return Data'!$B$7:$R$2292,4,0)</f>
        <v>1140.1541999999999</v>
      </c>
      <c r="D34" s="60">
        <f>VLOOKUP($A34,'Return Data'!$B$7:$R$2292,5,0)</f>
        <v>5.3406000000000002</v>
      </c>
      <c r="E34" s="61">
        <f t="shared" si="0"/>
        <v>4</v>
      </c>
      <c r="F34" s="60">
        <f>VLOOKUP($A34,'Return Data'!$B$7:$R$2292,6,0)</f>
        <v>5.3005000000000004</v>
      </c>
      <c r="G34" s="61">
        <f t="shared" si="1"/>
        <v>12</v>
      </c>
      <c r="H34" s="60">
        <f>VLOOKUP($A34,'Return Data'!$B$7:$R$2292,7,0)</f>
        <v>5.3512000000000004</v>
      </c>
      <c r="I34" s="61">
        <f t="shared" si="2"/>
        <v>19</v>
      </c>
      <c r="J34" s="60">
        <f>VLOOKUP($A34,'Return Data'!$B$7:$R$2292,8,0)</f>
        <v>5.2663000000000002</v>
      </c>
      <c r="K34" s="61">
        <f t="shared" si="3"/>
        <v>13</v>
      </c>
      <c r="L34" s="60">
        <f>VLOOKUP($A34,'Return Data'!$B$7:$R$2292,9,0)</f>
        <v>5.1607000000000003</v>
      </c>
      <c r="M34" s="61">
        <f t="shared" si="4"/>
        <v>14</v>
      </c>
      <c r="N34" s="60">
        <f>VLOOKUP($A34,'Return Data'!$B$7:$R$2292,10,0)</f>
        <v>4.9364999999999997</v>
      </c>
      <c r="O34" s="61">
        <f t="shared" si="5"/>
        <v>14</v>
      </c>
      <c r="P34" s="60">
        <f>VLOOKUP($A34,'Return Data'!$B$7:$R$2292,11,0)</f>
        <v>4.4065000000000003</v>
      </c>
      <c r="Q34" s="61">
        <f t="shared" si="6"/>
        <v>14</v>
      </c>
      <c r="R34" s="60">
        <f>VLOOKUP($A34,'Return Data'!$B$7:$R$2292,12,0)</f>
        <v>4.0609000000000002</v>
      </c>
      <c r="S34" s="61">
        <f t="shared" si="7"/>
        <v>18</v>
      </c>
      <c r="T34" s="60">
        <f>VLOOKUP($A34,'Return Data'!$B$7:$R$2292,13,0)</f>
        <v>3.8727999999999998</v>
      </c>
      <c r="U34" s="61">
        <f t="shared" si="8"/>
        <v>13</v>
      </c>
      <c r="V34" s="60">
        <f>VLOOKUP($A34,'Return Data'!$B$7:$R$2292,17,0)</f>
        <v>3.4331</v>
      </c>
      <c r="W34" s="61">
        <f t="shared" si="10"/>
        <v>17</v>
      </c>
      <c r="X34" s="60"/>
      <c r="Y34" s="61"/>
      <c r="Z34" s="60">
        <f>VLOOKUP($A34,'Return Data'!$B$7:$R$2292,16,0)</f>
        <v>3.8123999999999998</v>
      </c>
      <c r="AA34" s="62">
        <f t="shared" si="9"/>
        <v>15</v>
      </c>
    </row>
    <row r="35" spans="1:27" x14ac:dyDescent="0.3">
      <c r="A35" s="58" t="s">
        <v>1259</v>
      </c>
      <c r="B35" s="59">
        <f>VLOOKUP($A35,'Return Data'!$B$7:$R$2292,3,0)</f>
        <v>44829</v>
      </c>
      <c r="C35" s="60">
        <f>VLOOKUP($A35,'Return Data'!$B$7:$R$2292,4,0)</f>
        <v>2946.6262000000002</v>
      </c>
      <c r="D35" s="60">
        <f>VLOOKUP($A35,'Return Data'!$B$7:$R$2292,5,0)</f>
        <v>5.3421000000000003</v>
      </c>
      <c r="E35" s="61">
        <f t="shared" si="0"/>
        <v>3</v>
      </c>
      <c r="F35" s="60">
        <f>VLOOKUP($A35,'Return Data'!$B$7:$R$2292,6,0)</f>
        <v>5.3428000000000004</v>
      </c>
      <c r="G35" s="61">
        <f t="shared" si="1"/>
        <v>3</v>
      </c>
      <c r="H35" s="60">
        <f>VLOOKUP($A35,'Return Data'!$B$7:$R$2292,7,0)</f>
        <v>5.4278000000000004</v>
      </c>
      <c r="I35" s="61">
        <f t="shared" si="2"/>
        <v>2</v>
      </c>
      <c r="J35" s="60">
        <f>VLOOKUP($A35,'Return Data'!$B$7:$R$2292,8,0)</f>
        <v>5.3177000000000003</v>
      </c>
      <c r="K35" s="61">
        <f t="shared" si="3"/>
        <v>3</v>
      </c>
      <c r="L35" s="60">
        <f>VLOOKUP($A35,'Return Data'!$B$7:$R$2292,9,0)</f>
        <v>5.2047999999999996</v>
      </c>
      <c r="M35" s="61">
        <f t="shared" si="4"/>
        <v>4</v>
      </c>
      <c r="N35" s="60">
        <f>VLOOKUP($A35,'Return Data'!$B$7:$R$2292,10,0)</f>
        <v>4.9894999999999996</v>
      </c>
      <c r="O35" s="61">
        <f t="shared" si="5"/>
        <v>6</v>
      </c>
      <c r="P35" s="60">
        <f>VLOOKUP($A35,'Return Data'!$B$7:$R$2292,11,0)</f>
        <v>4.4518000000000004</v>
      </c>
      <c r="Q35" s="61">
        <f t="shared" si="6"/>
        <v>6</v>
      </c>
      <c r="R35" s="60">
        <f>VLOOKUP($A35,'Return Data'!$B$7:$R$2292,12,0)</f>
        <v>4.1101999999999999</v>
      </c>
      <c r="S35" s="61">
        <f t="shared" si="7"/>
        <v>5</v>
      </c>
      <c r="T35" s="60">
        <f>VLOOKUP($A35,'Return Data'!$B$7:$R$2292,13,0)</f>
        <v>3.9129999999999998</v>
      </c>
      <c r="U35" s="61">
        <f t="shared" si="8"/>
        <v>6</v>
      </c>
      <c r="V35" s="60">
        <f>VLOOKUP($A35,'Return Data'!$B$7:$R$2292,17,0)</f>
        <v>3.4773000000000001</v>
      </c>
      <c r="W35" s="61">
        <f t="shared" si="10"/>
        <v>7</v>
      </c>
      <c r="X35" s="60">
        <f>VLOOKUP($A35,'Return Data'!$B$7:$R$2292,14,0)</f>
        <v>3.6055999999999999</v>
      </c>
      <c r="Y35" s="61">
        <f>RANK(X35,X$8:X$36,0)</f>
        <v>2</v>
      </c>
      <c r="Z35" s="60">
        <f>VLOOKUP($A35,'Return Data'!$B$7:$R$2292,16,0)</f>
        <v>5.9139999999999997</v>
      </c>
      <c r="AA35" s="62">
        <f t="shared" si="9"/>
        <v>3</v>
      </c>
    </row>
    <row r="36" spans="1:27" x14ac:dyDescent="0.3">
      <c r="A36" s="58" t="s">
        <v>1936</v>
      </c>
      <c r="B36" s="59">
        <f>VLOOKUP($A36,'Return Data'!$B$7:$R$2292,3,0)</f>
        <v>44829</v>
      </c>
      <c r="C36" s="60">
        <f>VLOOKUP($A36,'Return Data'!$B$7:$R$2292,4,0)</f>
        <v>1113.2796000000001</v>
      </c>
      <c r="D36" s="60">
        <f>VLOOKUP($A36,'Return Data'!$B$7:$R$2292,5,0)</f>
        <v>5.1603000000000003</v>
      </c>
      <c r="E36" s="61">
        <f t="shared" si="0"/>
        <v>27</v>
      </c>
      <c r="F36" s="60">
        <f>VLOOKUP($A36,'Return Data'!$B$7:$R$2292,6,0)</f>
        <v>5.1496000000000004</v>
      </c>
      <c r="G36" s="61">
        <f t="shared" si="1"/>
        <v>27</v>
      </c>
      <c r="H36" s="60">
        <f>VLOOKUP($A36,'Return Data'!$B$7:$R$2292,7,0)</f>
        <v>5.2243000000000004</v>
      </c>
      <c r="I36" s="61">
        <f t="shared" si="2"/>
        <v>28</v>
      </c>
      <c r="J36" s="60">
        <f>VLOOKUP($A36,'Return Data'!$B$7:$R$2292,8,0)</f>
        <v>5.0285000000000002</v>
      </c>
      <c r="K36" s="61">
        <f t="shared" si="3"/>
        <v>29</v>
      </c>
      <c r="L36" s="60">
        <f>VLOOKUP($A36,'Return Data'!$B$7:$R$2292,9,0)</f>
        <v>4.8526999999999996</v>
      </c>
      <c r="M36" s="61">
        <f t="shared" si="4"/>
        <v>29</v>
      </c>
      <c r="N36" s="60">
        <f>VLOOKUP($A36,'Return Data'!$B$7:$R$2292,10,0)</f>
        <v>4.7276999999999996</v>
      </c>
      <c r="O36" s="61">
        <f t="shared" si="5"/>
        <v>29</v>
      </c>
      <c r="P36" s="60">
        <f>VLOOKUP($A36,'Return Data'!$B$7:$R$2292,11,0)</f>
        <v>4.2561</v>
      </c>
      <c r="Q36" s="61">
        <f t="shared" si="6"/>
        <v>29</v>
      </c>
      <c r="R36" s="60">
        <f>VLOOKUP($A36,'Return Data'!$B$7:$R$2292,12,0)</f>
        <v>3.8877999999999999</v>
      </c>
      <c r="S36" s="61">
        <f t="shared" si="7"/>
        <v>29</v>
      </c>
      <c r="T36" s="60">
        <f>VLOOKUP($A36,'Return Data'!$B$7:$R$2292,13,0)</f>
        <v>3.6915</v>
      </c>
      <c r="U36" s="61">
        <f t="shared" si="8"/>
        <v>29</v>
      </c>
      <c r="V36" s="60">
        <f>VLOOKUP($A36,'Return Data'!$B$7:$R$2292,17,0)</f>
        <v>3.3210000000000002</v>
      </c>
      <c r="W36" s="61">
        <f t="shared" si="10"/>
        <v>28</v>
      </c>
      <c r="X36" s="60"/>
      <c r="Y36" s="61"/>
      <c r="Z36" s="60">
        <f>VLOOKUP($A36,'Return Data'!$B$7:$R$2292,16,0)</f>
        <v>3.5301999999999998</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5.2835068965517227</v>
      </c>
      <c r="E38" s="69"/>
      <c r="F38" s="70">
        <f>AVERAGE(F8:F36)</f>
        <v>5.2785827586206908</v>
      </c>
      <c r="G38" s="69"/>
      <c r="H38" s="70">
        <f>AVERAGE(H8:H36)</f>
        <v>5.3523413793103449</v>
      </c>
      <c r="I38" s="69"/>
      <c r="J38" s="70">
        <f>AVERAGE(J8:J36)</f>
        <v>5.2506724137931045</v>
      </c>
      <c r="K38" s="69"/>
      <c r="L38" s="70">
        <f>AVERAGE(L8:L36)</f>
        <v>5.1411827586206886</v>
      </c>
      <c r="M38" s="69"/>
      <c r="N38" s="70">
        <f>AVERAGE(N8:N36)</f>
        <v>4.9296068965517241</v>
      </c>
      <c r="O38" s="69"/>
      <c r="P38" s="70">
        <f>AVERAGE(P8:P36)</f>
        <v>4.4049103448275861</v>
      </c>
      <c r="Q38" s="69"/>
      <c r="R38" s="70">
        <f>AVERAGE(R8:R36)</f>
        <v>4.0670724137931051</v>
      </c>
      <c r="S38" s="69"/>
      <c r="T38" s="70">
        <f>AVERAGE(T8:T36)</f>
        <v>3.8715379310344828</v>
      </c>
      <c r="U38" s="69"/>
      <c r="V38" s="70">
        <f>AVERAGE(V8:V36)</f>
        <v>3.4402821428571424</v>
      </c>
      <c r="W38" s="69"/>
      <c r="X38" s="70">
        <f>AVERAGE(X8:X36)</f>
        <v>3.5507300000000006</v>
      </c>
      <c r="Y38" s="69"/>
      <c r="Z38" s="70">
        <f>AVERAGE(Z8:Z36)</f>
        <v>4.109799999999999</v>
      </c>
      <c r="AA38" s="71"/>
    </row>
    <row r="39" spans="1:27" x14ac:dyDescent="0.3">
      <c r="A39" s="68" t="s">
        <v>28</v>
      </c>
      <c r="B39" s="69"/>
      <c r="C39" s="69"/>
      <c r="D39" s="70">
        <f>MIN(D8:D36)</f>
        <v>5.1394000000000002</v>
      </c>
      <c r="E39" s="69"/>
      <c r="F39" s="70">
        <f>MIN(F8:F36)</f>
        <v>5.1407999999999996</v>
      </c>
      <c r="G39" s="69"/>
      <c r="H39" s="70">
        <f>MIN(H8:H36)</f>
        <v>5.1833999999999998</v>
      </c>
      <c r="I39" s="69"/>
      <c r="J39" s="70">
        <f>MIN(J8:J36)</f>
        <v>5.0285000000000002</v>
      </c>
      <c r="K39" s="69"/>
      <c r="L39" s="70">
        <f>MIN(L8:L36)</f>
        <v>4.8526999999999996</v>
      </c>
      <c r="M39" s="69"/>
      <c r="N39" s="70">
        <f>MIN(N8:N36)</f>
        <v>4.7276999999999996</v>
      </c>
      <c r="O39" s="69"/>
      <c r="P39" s="70">
        <f>MIN(P8:P36)</f>
        <v>4.2561</v>
      </c>
      <c r="Q39" s="69"/>
      <c r="R39" s="70">
        <f>MIN(R8:R36)</f>
        <v>3.8877999999999999</v>
      </c>
      <c r="S39" s="69"/>
      <c r="T39" s="70">
        <f>MIN(T8:T36)</f>
        <v>3.6915</v>
      </c>
      <c r="U39" s="69"/>
      <c r="V39" s="70">
        <f>MIN(V8:V36)</f>
        <v>3.3210000000000002</v>
      </c>
      <c r="W39" s="69"/>
      <c r="X39" s="70">
        <f>MIN(X8:X36)</f>
        <v>3.4485999999999999</v>
      </c>
      <c r="Y39" s="69"/>
      <c r="Z39" s="70">
        <f>MIN(Z8:Z36)</f>
        <v>3.4457</v>
      </c>
      <c r="AA39" s="71"/>
    </row>
    <row r="40" spans="1:27" ht="15" thickBot="1" x14ac:dyDescent="0.35">
      <c r="A40" s="72" t="s">
        <v>29</v>
      </c>
      <c r="B40" s="73"/>
      <c r="C40" s="73"/>
      <c r="D40" s="74">
        <f>MAX(D8:D36)</f>
        <v>5.3526999999999996</v>
      </c>
      <c r="E40" s="73"/>
      <c r="F40" s="74">
        <f>MAX(F8:F36)</f>
        <v>5.3520000000000003</v>
      </c>
      <c r="G40" s="73"/>
      <c r="H40" s="74">
        <f>MAX(H8:H36)</f>
        <v>5.4374000000000002</v>
      </c>
      <c r="I40" s="73"/>
      <c r="J40" s="74">
        <f>MAX(J8:J36)</f>
        <v>5.3265000000000002</v>
      </c>
      <c r="K40" s="73"/>
      <c r="L40" s="74">
        <f>MAX(L8:L36)</f>
        <v>5.2342000000000004</v>
      </c>
      <c r="M40" s="73"/>
      <c r="N40" s="74">
        <f>MAX(N8:N36)</f>
        <v>5.0426000000000002</v>
      </c>
      <c r="O40" s="73"/>
      <c r="P40" s="74">
        <f>MAX(P8:P36)</f>
        <v>4.5324999999999998</v>
      </c>
      <c r="Q40" s="73"/>
      <c r="R40" s="74">
        <f>MAX(R8:R36)</f>
        <v>4.2225999999999999</v>
      </c>
      <c r="S40" s="73"/>
      <c r="T40" s="74">
        <f>MAX(T8:T36)</f>
        <v>4.0319000000000003</v>
      </c>
      <c r="U40" s="73"/>
      <c r="V40" s="74">
        <f>MAX(V8:V36)</f>
        <v>3.5127000000000002</v>
      </c>
      <c r="W40" s="73"/>
      <c r="X40" s="74">
        <f>MAX(X8:X36)</f>
        <v>3.6335000000000002</v>
      </c>
      <c r="Y40" s="73"/>
      <c r="Z40" s="74">
        <f>MAX(Z8:Z36)</f>
        <v>6.4577</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44827</v>
      </c>
      <c r="C8" s="60">
        <f>VLOOKUP($A8,'Return Data'!$B$7:$R$2292,4,0)</f>
        <v>590.00229999999999</v>
      </c>
      <c r="D8" s="60">
        <f>VLOOKUP($A8,'Return Data'!$B$7:$R$2292,5,0)</f>
        <v>-14.210900000000001</v>
      </c>
      <c r="E8" s="61">
        <f t="shared" ref="E8:E31" si="0">RANK(D8,D$8:D$31,0)</f>
        <v>22</v>
      </c>
      <c r="F8" s="60">
        <f>VLOOKUP($A8,'Return Data'!$B$7:$R$2292,6,0)</f>
        <v>-2.8965999999999998</v>
      </c>
      <c r="G8" s="61">
        <f t="shared" ref="G8:G31" si="1">RANK(F8,F$8:F$31,0)</f>
        <v>6</v>
      </c>
      <c r="H8" s="60">
        <f>VLOOKUP($A8,'Return Data'!$B$7:$R$2292,7,0)</f>
        <v>-0.88449999999999995</v>
      </c>
      <c r="I8" s="61">
        <f t="shared" ref="I8:I31" si="2">RANK(H8,H$8:H$31,0)</f>
        <v>13</v>
      </c>
      <c r="J8" s="60">
        <f>VLOOKUP($A8,'Return Data'!$B$7:$R$2292,8,0)</f>
        <v>0.1295</v>
      </c>
      <c r="K8" s="61">
        <f t="shared" ref="K8:K31" si="3">RANK(J8,J$8:J$31,0)</f>
        <v>6</v>
      </c>
      <c r="L8" s="60">
        <f>VLOOKUP($A8,'Return Data'!$B$7:$R$2292,9,0)</f>
        <v>4.1277999999999997</v>
      </c>
      <c r="M8" s="61">
        <f t="shared" ref="M8:M31" si="4">RANK(L8,L$8:L$31,0)</f>
        <v>4</v>
      </c>
      <c r="N8" s="60">
        <f>VLOOKUP($A8,'Return Data'!$B$7:$R$2292,10,0)</f>
        <v>6.0369000000000002</v>
      </c>
      <c r="O8" s="61">
        <f t="shared" ref="O8:O31" si="5">RANK(N8,N$8:N$31,0)</f>
        <v>4</v>
      </c>
      <c r="P8" s="60">
        <f>VLOOKUP($A8,'Return Data'!$B$7:$R$2292,11,0)</f>
        <v>4.5743999999999998</v>
      </c>
      <c r="Q8" s="61">
        <f t="shared" ref="Q8:Q31" si="6">RANK(P8,P$8:P$31,0)</f>
        <v>1</v>
      </c>
      <c r="R8" s="60">
        <f>VLOOKUP($A8,'Return Data'!$B$7:$R$2292,12,0)</f>
        <v>4.5355999999999996</v>
      </c>
      <c r="S8" s="61">
        <f t="shared" ref="S8:S31" si="7">RANK(R8,R$8:R$31,0)</f>
        <v>1</v>
      </c>
      <c r="T8" s="60">
        <f>VLOOKUP($A8,'Return Data'!$B$7:$R$2292,13,0)</f>
        <v>4.2542</v>
      </c>
      <c r="U8" s="61">
        <f t="shared" ref="U8:U31" si="8">RANK(T8,T$8:T$31,0)</f>
        <v>2</v>
      </c>
      <c r="V8" s="60">
        <f>VLOOKUP($A8,'Return Data'!$B$7:$R$2292,17,0)</f>
        <v>4.7502000000000004</v>
      </c>
      <c r="W8" s="61">
        <f t="shared" ref="W8:W31" si="9">RANK(V8,V$8:V$31,0)</f>
        <v>4</v>
      </c>
      <c r="X8" s="60">
        <f>VLOOKUP($A8,'Return Data'!$B$7:$R$2292,14,0)</f>
        <v>6.1227999999999998</v>
      </c>
      <c r="Y8" s="61">
        <f t="shared" ref="Y8:Y29" si="10">RANK(X8,X$8:X$31,0)</f>
        <v>4</v>
      </c>
      <c r="Z8" s="60">
        <f>VLOOKUP($A8,'Return Data'!$B$7:$R$2292,16,0)</f>
        <v>8.0608000000000004</v>
      </c>
      <c r="AA8" s="62">
        <f t="shared" ref="AA8:AA31" si="11">RANK(Z8,Z$8:Z$31,0)</f>
        <v>1</v>
      </c>
    </row>
    <row r="9" spans="1:27" x14ac:dyDescent="0.3">
      <c r="A9" s="58" t="s">
        <v>963</v>
      </c>
      <c r="B9" s="59">
        <f>VLOOKUP($A9,'Return Data'!$B$7:$R$2292,3,0)</f>
        <v>44827</v>
      </c>
      <c r="C9" s="60">
        <f>VLOOKUP($A9,'Return Data'!$B$7:$R$2292,4,0)</f>
        <v>2636.8870999999999</v>
      </c>
      <c r="D9" s="60">
        <f>VLOOKUP($A9,'Return Data'!$B$7:$R$2292,5,0)</f>
        <v>-7.1231</v>
      </c>
      <c r="E9" s="61">
        <f t="shared" si="0"/>
        <v>8</v>
      </c>
      <c r="F9" s="60">
        <f>VLOOKUP($A9,'Return Data'!$B$7:$R$2292,6,0)</f>
        <v>-3.1846999999999999</v>
      </c>
      <c r="G9" s="61">
        <f t="shared" si="1"/>
        <v>7</v>
      </c>
      <c r="H9" s="60">
        <f>VLOOKUP($A9,'Return Data'!$B$7:$R$2292,7,0)</f>
        <v>-0.26500000000000001</v>
      </c>
      <c r="I9" s="61">
        <f t="shared" si="2"/>
        <v>7</v>
      </c>
      <c r="J9" s="60">
        <f>VLOOKUP($A9,'Return Data'!$B$7:$R$2292,8,0)</f>
        <v>0.73709999999999998</v>
      </c>
      <c r="K9" s="61">
        <f t="shared" si="3"/>
        <v>4</v>
      </c>
      <c r="L9" s="60">
        <f>VLOOKUP($A9,'Return Data'!$B$7:$R$2292,9,0)</f>
        <v>3.9209000000000001</v>
      </c>
      <c r="M9" s="61">
        <f t="shared" si="4"/>
        <v>5</v>
      </c>
      <c r="N9" s="60">
        <f>VLOOKUP($A9,'Return Data'!$B$7:$R$2292,10,0)</f>
        <v>5.6748000000000003</v>
      </c>
      <c r="O9" s="61">
        <f t="shared" si="5"/>
        <v>6</v>
      </c>
      <c r="P9" s="60">
        <f>VLOOKUP($A9,'Return Data'!$B$7:$R$2292,11,0)</f>
        <v>4.0121000000000002</v>
      </c>
      <c r="Q9" s="61">
        <f t="shared" si="6"/>
        <v>6</v>
      </c>
      <c r="R9" s="60">
        <f>VLOOKUP($A9,'Return Data'!$B$7:$R$2292,12,0)</f>
        <v>4.1102999999999996</v>
      </c>
      <c r="S9" s="61">
        <f t="shared" si="7"/>
        <v>5</v>
      </c>
      <c r="T9" s="60">
        <f>VLOOKUP($A9,'Return Data'!$B$7:$R$2292,13,0)</f>
        <v>3.8929</v>
      </c>
      <c r="U9" s="61">
        <f t="shared" si="8"/>
        <v>6</v>
      </c>
      <c r="V9" s="60">
        <f>VLOOKUP($A9,'Return Data'!$B$7:$R$2292,17,0)</f>
        <v>4.3209999999999997</v>
      </c>
      <c r="W9" s="61">
        <f t="shared" si="9"/>
        <v>10</v>
      </c>
      <c r="X9" s="60">
        <f>VLOOKUP($A9,'Return Data'!$B$7:$R$2292,14,0)</f>
        <v>5.5941999999999998</v>
      </c>
      <c r="Y9" s="61">
        <f t="shared" si="10"/>
        <v>10</v>
      </c>
      <c r="Z9" s="60">
        <f>VLOOKUP($A9,'Return Data'!$B$7:$R$2292,16,0)</f>
        <v>7.7290999999999999</v>
      </c>
      <c r="AA9" s="62">
        <f t="shared" si="11"/>
        <v>4</v>
      </c>
    </row>
    <row r="10" spans="1:27" x14ac:dyDescent="0.3">
      <c r="A10" s="58" t="s">
        <v>1979</v>
      </c>
      <c r="B10" s="59">
        <f>VLOOKUP($A10,'Return Data'!$B$7:$R$2292,3,0)</f>
        <v>44827</v>
      </c>
      <c r="C10" s="60">
        <f>VLOOKUP($A10,'Return Data'!$B$7:$R$2292,4,0)</f>
        <v>35.729599999999998</v>
      </c>
      <c r="D10" s="60">
        <f>VLOOKUP($A10,'Return Data'!$B$7:$R$2292,5,0)</f>
        <v>-8.8854000000000006</v>
      </c>
      <c r="E10" s="61">
        <f t="shared" si="0"/>
        <v>12</v>
      </c>
      <c r="F10" s="60">
        <f>VLOOKUP($A10,'Return Data'!$B$7:$R$2292,6,0)</f>
        <v>-4.1528999999999998</v>
      </c>
      <c r="G10" s="61">
        <f t="shared" si="1"/>
        <v>13</v>
      </c>
      <c r="H10" s="60">
        <f>VLOOKUP($A10,'Return Data'!$B$7:$R$2292,7,0)</f>
        <v>-0.90469999999999995</v>
      </c>
      <c r="I10" s="61">
        <f t="shared" si="2"/>
        <v>14</v>
      </c>
      <c r="J10" s="60">
        <f>VLOOKUP($A10,'Return Data'!$B$7:$R$2292,8,0)</f>
        <v>-0.48880000000000001</v>
      </c>
      <c r="K10" s="61">
        <f t="shared" si="3"/>
        <v>17</v>
      </c>
      <c r="L10" s="60">
        <f>VLOOKUP($A10,'Return Data'!$B$7:$R$2292,9,0)</f>
        <v>3.6029</v>
      </c>
      <c r="M10" s="61">
        <f t="shared" si="4"/>
        <v>8</v>
      </c>
      <c r="N10" s="60">
        <f>VLOOKUP($A10,'Return Data'!$B$7:$R$2292,10,0)</f>
        <v>5.8868</v>
      </c>
      <c r="O10" s="61">
        <f t="shared" si="5"/>
        <v>5</v>
      </c>
      <c r="P10" s="60">
        <f>VLOOKUP($A10,'Return Data'!$B$7:$R$2292,11,0)</f>
        <v>3.4702000000000002</v>
      </c>
      <c r="Q10" s="61">
        <f t="shared" si="6"/>
        <v>18</v>
      </c>
      <c r="R10" s="60">
        <f>VLOOKUP($A10,'Return Data'!$B$7:$R$2292,12,0)</f>
        <v>3.8727999999999998</v>
      </c>
      <c r="S10" s="61">
        <f t="shared" si="7"/>
        <v>12</v>
      </c>
      <c r="T10" s="60">
        <f>VLOOKUP($A10,'Return Data'!$B$7:$R$2292,13,0)</f>
        <v>3.6846000000000001</v>
      </c>
      <c r="U10" s="61">
        <f t="shared" si="8"/>
        <v>11</v>
      </c>
      <c r="V10" s="60">
        <f>VLOOKUP($A10,'Return Data'!$B$7:$R$2292,17,0)</f>
        <v>4.3944999999999999</v>
      </c>
      <c r="W10" s="61">
        <f t="shared" si="9"/>
        <v>7</v>
      </c>
      <c r="X10" s="60">
        <f>VLOOKUP($A10,'Return Data'!$B$7:$R$2292,14,0)</f>
        <v>5.7824</v>
      </c>
      <c r="Y10" s="61">
        <f t="shared" si="10"/>
        <v>9</v>
      </c>
      <c r="Z10" s="60">
        <f>VLOOKUP($A10,'Return Data'!$B$7:$R$2292,16,0)</f>
        <v>7.6403999999999996</v>
      </c>
      <c r="AA10" s="62">
        <f t="shared" si="11"/>
        <v>7</v>
      </c>
    </row>
    <row r="11" spans="1:27" x14ac:dyDescent="0.3">
      <c r="A11" s="58" t="s">
        <v>967</v>
      </c>
      <c r="B11" s="59">
        <f>VLOOKUP($A11,'Return Data'!$B$7:$R$2292,3,0)</f>
        <v>44827</v>
      </c>
      <c r="C11" s="60">
        <f>VLOOKUP($A11,'Return Data'!$B$7:$R$2292,4,0)</f>
        <v>35.4009</v>
      </c>
      <c r="D11" s="60">
        <f>VLOOKUP($A11,'Return Data'!$B$7:$R$2292,5,0)</f>
        <v>-11.0289</v>
      </c>
      <c r="E11" s="61">
        <f t="shared" si="0"/>
        <v>13</v>
      </c>
      <c r="F11" s="60">
        <f>VLOOKUP($A11,'Return Data'!$B$7:$R$2292,6,0)</f>
        <v>-7.7279</v>
      </c>
      <c r="G11" s="61">
        <f t="shared" si="1"/>
        <v>22</v>
      </c>
      <c r="H11" s="60">
        <f>VLOOKUP($A11,'Return Data'!$B$7:$R$2292,7,0)</f>
        <v>-2.4144999999999999</v>
      </c>
      <c r="I11" s="61">
        <f t="shared" si="2"/>
        <v>21</v>
      </c>
      <c r="J11" s="60">
        <f>VLOOKUP($A11,'Return Data'!$B$7:$R$2292,8,0)</f>
        <v>-1.2586999999999999</v>
      </c>
      <c r="K11" s="61">
        <f t="shared" si="3"/>
        <v>23</v>
      </c>
      <c r="L11" s="60">
        <f>VLOOKUP($A11,'Return Data'!$B$7:$R$2292,9,0)</f>
        <v>2.3996</v>
      </c>
      <c r="M11" s="61">
        <f t="shared" si="4"/>
        <v>21</v>
      </c>
      <c r="N11" s="60">
        <f>VLOOKUP($A11,'Return Data'!$B$7:$R$2292,10,0)</f>
        <v>4.6853999999999996</v>
      </c>
      <c r="O11" s="61">
        <f t="shared" si="5"/>
        <v>22</v>
      </c>
      <c r="P11" s="60">
        <f>VLOOKUP($A11,'Return Data'!$B$7:$R$2292,11,0)</f>
        <v>3.4317000000000002</v>
      </c>
      <c r="Q11" s="61">
        <f t="shared" si="6"/>
        <v>20</v>
      </c>
      <c r="R11" s="60">
        <f>VLOOKUP($A11,'Return Data'!$B$7:$R$2292,12,0)</f>
        <v>3.5920000000000001</v>
      </c>
      <c r="S11" s="61">
        <f t="shared" si="7"/>
        <v>21</v>
      </c>
      <c r="T11" s="60">
        <f>VLOOKUP($A11,'Return Data'!$B$7:$R$2292,13,0)</f>
        <v>3.3946999999999998</v>
      </c>
      <c r="U11" s="61">
        <f t="shared" si="8"/>
        <v>21</v>
      </c>
      <c r="V11" s="60">
        <f>VLOOKUP($A11,'Return Data'!$B$7:$R$2292,17,0)</f>
        <v>3.6718000000000002</v>
      </c>
      <c r="W11" s="61">
        <f t="shared" si="9"/>
        <v>22</v>
      </c>
      <c r="X11" s="60">
        <f>VLOOKUP($A11,'Return Data'!$B$7:$R$2292,14,0)</f>
        <v>4.8129999999999997</v>
      </c>
      <c r="Y11" s="61">
        <f t="shared" si="10"/>
        <v>20</v>
      </c>
      <c r="Z11" s="60">
        <f>VLOOKUP($A11,'Return Data'!$B$7:$R$2292,16,0)</f>
        <v>7.2380000000000004</v>
      </c>
      <c r="AA11" s="62">
        <f t="shared" si="11"/>
        <v>12</v>
      </c>
    </row>
    <row r="12" spans="1:27" x14ac:dyDescent="0.3">
      <c r="A12" s="58" t="s">
        <v>969</v>
      </c>
      <c r="B12" s="59">
        <f>VLOOKUP($A12,'Return Data'!$B$7:$R$2292,3,0)</f>
        <v>44827</v>
      </c>
      <c r="C12" s="60">
        <f>VLOOKUP($A12,'Return Data'!$B$7:$R$2292,4,0)</f>
        <v>16.732099999999999</v>
      </c>
      <c r="D12" s="60">
        <f>VLOOKUP($A12,'Return Data'!$B$7:$R$2292,5,0)</f>
        <v>-13.3019</v>
      </c>
      <c r="E12" s="61">
        <f t="shared" si="0"/>
        <v>19</v>
      </c>
      <c r="F12" s="60">
        <f>VLOOKUP($A12,'Return Data'!$B$7:$R$2292,6,0)</f>
        <v>-4.1433</v>
      </c>
      <c r="G12" s="61">
        <f t="shared" si="1"/>
        <v>12</v>
      </c>
      <c r="H12" s="60">
        <f>VLOOKUP($A12,'Return Data'!$B$7:$R$2292,7,0)</f>
        <v>-1.3085</v>
      </c>
      <c r="I12" s="61">
        <f t="shared" si="2"/>
        <v>18</v>
      </c>
      <c r="J12" s="60">
        <f>VLOOKUP($A12,'Return Data'!$B$7:$R$2292,8,0)</f>
        <v>-0.66979999999999995</v>
      </c>
      <c r="K12" s="61">
        <f t="shared" si="3"/>
        <v>20</v>
      </c>
      <c r="L12" s="60">
        <f>VLOOKUP($A12,'Return Data'!$B$7:$R$2292,9,0)</f>
        <v>2.7507999999999999</v>
      </c>
      <c r="M12" s="61">
        <f t="shared" si="4"/>
        <v>19</v>
      </c>
      <c r="N12" s="60">
        <f>VLOOKUP($A12,'Return Data'!$B$7:$R$2292,10,0)</f>
        <v>4.8506</v>
      </c>
      <c r="O12" s="61">
        <f t="shared" si="5"/>
        <v>17</v>
      </c>
      <c r="P12" s="60">
        <f>VLOOKUP($A12,'Return Data'!$B$7:$R$2292,11,0)</f>
        <v>3.5983000000000001</v>
      </c>
      <c r="Q12" s="61">
        <f t="shared" si="6"/>
        <v>17</v>
      </c>
      <c r="R12" s="60">
        <f>VLOOKUP($A12,'Return Data'!$B$7:$R$2292,12,0)</f>
        <v>3.8054000000000001</v>
      </c>
      <c r="S12" s="61">
        <f t="shared" si="7"/>
        <v>15</v>
      </c>
      <c r="T12" s="60">
        <f>VLOOKUP($A12,'Return Data'!$B$7:$R$2292,13,0)</f>
        <v>3.5882999999999998</v>
      </c>
      <c r="U12" s="61">
        <f t="shared" si="8"/>
        <v>17</v>
      </c>
      <c r="V12" s="60">
        <f>VLOOKUP($A12,'Return Data'!$B$7:$R$2292,17,0)</f>
        <v>3.9962</v>
      </c>
      <c r="W12" s="61">
        <f t="shared" si="9"/>
        <v>18</v>
      </c>
      <c r="X12" s="60">
        <f>VLOOKUP($A12,'Return Data'!$B$7:$R$2292,14,0)</f>
        <v>5.1699000000000002</v>
      </c>
      <c r="Y12" s="61">
        <f t="shared" si="10"/>
        <v>17</v>
      </c>
      <c r="Z12" s="60">
        <f>VLOOKUP($A12,'Return Data'!$B$7:$R$2292,16,0)</f>
        <v>7.0602</v>
      </c>
      <c r="AA12" s="62">
        <f t="shared" si="11"/>
        <v>14</v>
      </c>
    </row>
    <row r="13" spans="1:27" x14ac:dyDescent="0.3">
      <c r="A13" s="58" t="s">
        <v>1793</v>
      </c>
      <c r="B13" s="59">
        <f>VLOOKUP($A13,'Return Data'!$B$7:$R$2292,3,0)</f>
        <v>0</v>
      </c>
      <c r="C13" s="60">
        <f>VLOOKUP($A13,'Return Data'!$B$7:$R$2292,4,0)</f>
        <v>0</v>
      </c>
      <c r="D13" s="60">
        <f>VLOOKUP($A13,'Return Data'!$B$7:$R$2292,5,0)</f>
        <v>0</v>
      </c>
      <c r="E13" s="61">
        <f t="shared" si="0"/>
        <v>1</v>
      </c>
      <c r="F13" s="60">
        <f>VLOOKUP($A13,'Return Data'!$B$7:$R$2292,6,0)</f>
        <v>0</v>
      </c>
      <c r="G13" s="61">
        <f t="shared" si="1"/>
        <v>1</v>
      </c>
      <c r="H13" s="60">
        <f>VLOOKUP($A13,'Return Data'!$B$7:$R$2292,7,0)</f>
        <v>0</v>
      </c>
      <c r="I13" s="61">
        <f t="shared" si="2"/>
        <v>5</v>
      </c>
      <c r="J13" s="60">
        <f>VLOOKUP($A13,'Return Data'!$B$7:$R$2292,8,0)</f>
        <v>0</v>
      </c>
      <c r="K13" s="61">
        <f t="shared" si="3"/>
        <v>11</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976</v>
      </c>
      <c r="B14" s="59">
        <f>VLOOKUP($A14,'Return Data'!$B$7:$R$2292,3,0)</f>
        <v>44827</v>
      </c>
      <c r="C14" s="60">
        <f>VLOOKUP($A14,'Return Data'!$B$7:$R$2292,4,0)</f>
        <v>50.724200000000003</v>
      </c>
      <c r="D14" s="60">
        <f>VLOOKUP($A14,'Return Data'!$B$7:$R$2292,5,0)</f>
        <v>-17.045999999999999</v>
      </c>
      <c r="E14" s="61">
        <f t="shared" si="0"/>
        <v>24</v>
      </c>
      <c r="F14" s="60">
        <f>VLOOKUP($A14,'Return Data'!$B$7:$R$2292,6,0)</f>
        <v>-5.4903000000000004</v>
      </c>
      <c r="G14" s="61">
        <f t="shared" si="1"/>
        <v>18</v>
      </c>
      <c r="H14" s="60">
        <f>VLOOKUP($A14,'Return Data'!$B$7:$R$2292,7,0)</f>
        <v>-0.96609999999999996</v>
      </c>
      <c r="I14" s="61">
        <f t="shared" si="2"/>
        <v>15</v>
      </c>
      <c r="J14" s="60">
        <f>VLOOKUP($A14,'Return Data'!$B$7:$R$2292,8,0)</f>
        <v>0.1028</v>
      </c>
      <c r="K14" s="61">
        <f t="shared" si="3"/>
        <v>10</v>
      </c>
      <c r="L14" s="60">
        <f>VLOOKUP($A14,'Return Data'!$B$7:$R$2292,9,0)</f>
        <v>5.0937999999999999</v>
      </c>
      <c r="M14" s="61">
        <f t="shared" si="4"/>
        <v>2</v>
      </c>
      <c r="N14" s="60">
        <f>VLOOKUP($A14,'Return Data'!$B$7:$R$2292,10,0)</f>
        <v>6.6288999999999998</v>
      </c>
      <c r="O14" s="61">
        <f t="shared" si="5"/>
        <v>2</v>
      </c>
      <c r="P14" s="60">
        <f>VLOOKUP($A14,'Return Data'!$B$7:$R$2292,11,0)</f>
        <v>4.0777000000000001</v>
      </c>
      <c r="Q14" s="61">
        <f t="shared" si="6"/>
        <v>5</v>
      </c>
      <c r="R14" s="60">
        <f>VLOOKUP($A14,'Return Data'!$B$7:$R$2292,12,0)</f>
        <v>4.0978000000000003</v>
      </c>
      <c r="S14" s="61">
        <f t="shared" si="7"/>
        <v>6</v>
      </c>
      <c r="T14" s="60">
        <f>VLOOKUP($A14,'Return Data'!$B$7:$R$2292,13,0)</f>
        <v>3.9272999999999998</v>
      </c>
      <c r="U14" s="61">
        <f t="shared" si="8"/>
        <v>5</v>
      </c>
      <c r="V14" s="60">
        <f>VLOOKUP($A14,'Return Data'!$B$7:$R$2292,17,0)</f>
        <v>4.7873000000000001</v>
      </c>
      <c r="W14" s="61">
        <f t="shared" si="9"/>
        <v>3</v>
      </c>
      <c r="X14" s="60">
        <f>VLOOKUP($A14,'Return Data'!$B$7:$R$2292,14,0)</f>
        <v>6.0254000000000003</v>
      </c>
      <c r="Y14" s="61">
        <f t="shared" si="10"/>
        <v>7</v>
      </c>
      <c r="Z14" s="60">
        <f>VLOOKUP($A14,'Return Data'!$B$7:$R$2292,16,0)</f>
        <v>7.6955999999999998</v>
      </c>
      <c r="AA14" s="62">
        <f t="shared" si="11"/>
        <v>5</v>
      </c>
    </row>
    <row r="15" spans="1:27" x14ac:dyDescent="0.3">
      <c r="A15" s="58" t="s">
        <v>978</v>
      </c>
      <c r="B15" s="59">
        <f>VLOOKUP($A15,'Return Data'!$B$7:$R$2292,3,0)</f>
        <v>44827</v>
      </c>
      <c r="C15" s="60">
        <f>VLOOKUP($A15,'Return Data'!$B$7:$R$2292,4,0)</f>
        <v>18.2089</v>
      </c>
      <c r="D15" s="60">
        <f>VLOOKUP($A15,'Return Data'!$B$7:$R$2292,5,0)</f>
        <v>-6.2129000000000003</v>
      </c>
      <c r="E15" s="61">
        <f t="shared" si="0"/>
        <v>7</v>
      </c>
      <c r="F15" s="60">
        <f>VLOOKUP($A15,'Return Data'!$B$7:$R$2292,6,0)</f>
        <v>-1.6701999999999999</v>
      </c>
      <c r="G15" s="61">
        <f t="shared" si="1"/>
        <v>4</v>
      </c>
      <c r="H15" s="60">
        <f>VLOOKUP($A15,'Return Data'!$B$7:$R$2292,7,0)</f>
        <v>0.85919999999999996</v>
      </c>
      <c r="I15" s="61">
        <f t="shared" si="2"/>
        <v>2</v>
      </c>
      <c r="J15" s="60">
        <f>VLOOKUP($A15,'Return Data'!$B$7:$R$2292,8,0)</f>
        <v>1.4181999999999999</v>
      </c>
      <c r="K15" s="61">
        <f t="shared" si="3"/>
        <v>2</v>
      </c>
      <c r="L15" s="60">
        <f>VLOOKUP($A15,'Return Data'!$B$7:$R$2292,9,0)</f>
        <v>3.7038000000000002</v>
      </c>
      <c r="M15" s="61">
        <f t="shared" si="4"/>
        <v>7</v>
      </c>
      <c r="N15" s="60">
        <f>VLOOKUP($A15,'Return Data'!$B$7:$R$2292,10,0)</f>
        <v>5.2476000000000003</v>
      </c>
      <c r="O15" s="61">
        <f t="shared" si="5"/>
        <v>10</v>
      </c>
      <c r="P15" s="60">
        <f>VLOOKUP($A15,'Return Data'!$B$7:$R$2292,11,0)</f>
        <v>3.2385000000000002</v>
      </c>
      <c r="Q15" s="61">
        <f t="shared" si="6"/>
        <v>21</v>
      </c>
      <c r="R15" s="60">
        <f>VLOOKUP($A15,'Return Data'!$B$7:$R$2292,12,0)</f>
        <v>3.6042999999999998</v>
      </c>
      <c r="S15" s="61">
        <f t="shared" si="7"/>
        <v>20</v>
      </c>
      <c r="T15" s="60">
        <f>VLOOKUP($A15,'Return Data'!$B$7:$R$2292,13,0)</f>
        <v>3.4779</v>
      </c>
      <c r="U15" s="61">
        <f t="shared" si="8"/>
        <v>18</v>
      </c>
      <c r="V15" s="60">
        <f>VLOOKUP($A15,'Return Data'!$B$7:$R$2292,17,0)</f>
        <v>4.0456000000000003</v>
      </c>
      <c r="W15" s="61">
        <f t="shared" si="9"/>
        <v>15</v>
      </c>
      <c r="X15" s="60">
        <f>VLOOKUP($A15,'Return Data'!$B$7:$R$2292,14,0)</f>
        <v>4.2201000000000004</v>
      </c>
      <c r="Y15" s="61">
        <f t="shared" si="10"/>
        <v>22</v>
      </c>
      <c r="Z15" s="60">
        <f>VLOOKUP($A15,'Return Data'!$B$7:$R$2292,16,0)</f>
        <v>6.0917000000000003</v>
      </c>
      <c r="AA15" s="62">
        <f t="shared" si="11"/>
        <v>20</v>
      </c>
    </row>
    <row r="16" spans="1:27" x14ac:dyDescent="0.3">
      <c r="A16" s="58" t="s">
        <v>980</v>
      </c>
      <c r="B16" s="59">
        <f>VLOOKUP($A16,'Return Data'!$B$7:$R$2292,3,0)</f>
        <v>44827</v>
      </c>
      <c r="C16" s="60">
        <f>VLOOKUP($A16,'Return Data'!$B$7:$R$2292,4,0)</f>
        <v>446.5804</v>
      </c>
      <c r="D16" s="60">
        <f>VLOOKUP($A16,'Return Data'!$B$7:$R$2292,5,0)</f>
        <v>-12.6069</v>
      </c>
      <c r="E16" s="61">
        <f t="shared" si="0"/>
        <v>16</v>
      </c>
      <c r="F16" s="60">
        <f>VLOOKUP($A16,'Return Data'!$B$7:$R$2292,6,0)</f>
        <v>-1.0650999999999999</v>
      </c>
      <c r="G16" s="61">
        <f t="shared" si="1"/>
        <v>3</v>
      </c>
      <c r="H16" s="60">
        <f>VLOOKUP($A16,'Return Data'!$B$7:$R$2292,7,0)</f>
        <v>1.7228000000000001</v>
      </c>
      <c r="I16" s="61">
        <f t="shared" si="2"/>
        <v>1</v>
      </c>
      <c r="J16" s="60">
        <f>VLOOKUP($A16,'Return Data'!$B$7:$R$2292,8,0)</f>
        <v>2.8462000000000001</v>
      </c>
      <c r="K16" s="61">
        <f t="shared" si="3"/>
        <v>1</v>
      </c>
      <c r="L16" s="60">
        <f>VLOOKUP($A16,'Return Data'!$B$7:$R$2292,9,0)</f>
        <v>9.4143000000000008</v>
      </c>
      <c r="M16" s="61">
        <f t="shared" si="4"/>
        <v>1</v>
      </c>
      <c r="N16" s="60">
        <f>VLOOKUP($A16,'Return Data'!$B$7:$R$2292,10,0)</f>
        <v>8.8996999999999993</v>
      </c>
      <c r="O16" s="61">
        <f t="shared" si="5"/>
        <v>1</v>
      </c>
      <c r="P16" s="60">
        <f>VLOOKUP($A16,'Return Data'!$B$7:$R$2292,11,0)</f>
        <v>4.5698999999999996</v>
      </c>
      <c r="Q16" s="61">
        <f t="shared" si="6"/>
        <v>2</v>
      </c>
      <c r="R16" s="60">
        <f>VLOOKUP($A16,'Return Data'!$B$7:$R$2292,12,0)</f>
        <v>3.9028999999999998</v>
      </c>
      <c r="S16" s="61">
        <f t="shared" si="7"/>
        <v>11</v>
      </c>
      <c r="T16" s="60">
        <f>VLOOKUP($A16,'Return Data'!$B$7:$R$2292,13,0)</f>
        <v>3.4691000000000001</v>
      </c>
      <c r="U16" s="61">
        <f t="shared" si="8"/>
        <v>19</v>
      </c>
      <c r="V16" s="60">
        <f>VLOOKUP($A16,'Return Data'!$B$7:$R$2292,17,0)</f>
        <v>4.5227000000000004</v>
      </c>
      <c r="W16" s="61">
        <f t="shared" si="9"/>
        <v>5</v>
      </c>
      <c r="X16" s="60">
        <f>VLOOKUP($A16,'Return Data'!$B$7:$R$2292,14,0)</f>
        <v>5.8834</v>
      </c>
      <c r="Y16" s="61">
        <f t="shared" si="10"/>
        <v>8</v>
      </c>
      <c r="Z16" s="60">
        <f>VLOOKUP($A16,'Return Data'!$B$7:$R$2292,16,0)</f>
        <v>7.8273999999999999</v>
      </c>
      <c r="AA16" s="62">
        <f t="shared" si="11"/>
        <v>3</v>
      </c>
    </row>
    <row r="17" spans="1:27" x14ac:dyDescent="0.3">
      <c r="A17" s="58" t="s">
        <v>981</v>
      </c>
      <c r="B17" s="59">
        <f>VLOOKUP($A17,'Return Data'!$B$7:$R$2292,3,0)</f>
        <v>44827</v>
      </c>
      <c r="C17" s="60">
        <f>VLOOKUP($A17,'Return Data'!$B$7:$R$2292,4,0)</f>
        <v>32.322400000000002</v>
      </c>
      <c r="D17" s="60">
        <f>VLOOKUP($A17,'Return Data'!$B$7:$R$2292,5,0)</f>
        <v>-17.043700000000001</v>
      </c>
      <c r="E17" s="61">
        <f t="shared" si="0"/>
        <v>23</v>
      </c>
      <c r="F17" s="60">
        <f>VLOOKUP($A17,'Return Data'!$B$7:$R$2292,6,0)</f>
        <v>-8.5762</v>
      </c>
      <c r="G17" s="61">
        <f t="shared" si="1"/>
        <v>24</v>
      </c>
      <c r="H17" s="60">
        <f>VLOOKUP($A17,'Return Data'!$B$7:$R$2292,7,0)</f>
        <v>-3.45</v>
      </c>
      <c r="I17" s="61">
        <f t="shared" si="2"/>
        <v>24</v>
      </c>
      <c r="J17" s="60">
        <f>VLOOKUP($A17,'Return Data'!$B$7:$R$2292,8,0)</f>
        <v>-3.2385000000000002</v>
      </c>
      <c r="K17" s="61">
        <f t="shared" si="3"/>
        <v>24</v>
      </c>
      <c r="L17" s="60">
        <f>VLOOKUP($A17,'Return Data'!$B$7:$R$2292,9,0)</f>
        <v>1.4918</v>
      </c>
      <c r="M17" s="61">
        <f t="shared" si="4"/>
        <v>22</v>
      </c>
      <c r="N17" s="60">
        <f>VLOOKUP($A17,'Return Data'!$B$7:$R$2292,10,0)</f>
        <v>4.7587000000000002</v>
      </c>
      <c r="O17" s="61">
        <f t="shared" si="5"/>
        <v>20</v>
      </c>
      <c r="P17" s="60">
        <f>VLOOKUP($A17,'Return Data'!$B$7:$R$2292,11,0)</f>
        <v>3.1642999999999999</v>
      </c>
      <c r="Q17" s="61">
        <f t="shared" si="6"/>
        <v>22</v>
      </c>
      <c r="R17" s="60">
        <f>VLOOKUP($A17,'Return Data'!$B$7:$R$2292,12,0)</f>
        <v>3.4514</v>
      </c>
      <c r="S17" s="61">
        <f t="shared" si="7"/>
        <v>22</v>
      </c>
      <c r="T17" s="60">
        <f>VLOOKUP($A17,'Return Data'!$B$7:$R$2292,13,0)</f>
        <v>3.3393999999999999</v>
      </c>
      <c r="U17" s="61">
        <f t="shared" si="8"/>
        <v>22</v>
      </c>
      <c r="V17" s="60">
        <f>VLOOKUP($A17,'Return Data'!$B$7:$R$2292,17,0)</f>
        <v>3.8058000000000001</v>
      </c>
      <c r="W17" s="61">
        <f t="shared" si="9"/>
        <v>21</v>
      </c>
      <c r="X17" s="60">
        <f>VLOOKUP($A17,'Return Data'!$B$7:$R$2292,14,0)</f>
        <v>5.1086999999999998</v>
      </c>
      <c r="Y17" s="61">
        <f t="shared" si="10"/>
        <v>18</v>
      </c>
      <c r="Z17" s="60">
        <f>VLOOKUP($A17,'Return Data'!$B$7:$R$2292,16,0)</f>
        <v>7.5202</v>
      </c>
      <c r="AA17" s="62">
        <f t="shared" si="11"/>
        <v>10</v>
      </c>
    </row>
    <row r="18" spans="1:27" x14ac:dyDescent="0.3">
      <c r="A18" s="58" t="s">
        <v>984</v>
      </c>
      <c r="B18" s="59">
        <f>VLOOKUP($A18,'Return Data'!$B$7:$R$2292,3,0)</f>
        <v>44827</v>
      </c>
      <c r="C18" s="60">
        <f>VLOOKUP($A18,'Return Data'!$B$7:$R$2292,4,0)</f>
        <v>3222.8438999999998</v>
      </c>
      <c r="D18" s="60">
        <f>VLOOKUP($A18,'Return Data'!$B$7:$R$2292,5,0)</f>
        <v>-13.7925</v>
      </c>
      <c r="E18" s="61">
        <f t="shared" si="0"/>
        <v>21</v>
      </c>
      <c r="F18" s="60">
        <f>VLOOKUP($A18,'Return Data'!$B$7:$R$2292,6,0)</f>
        <v>-6.9109999999999996</v>
      </c>
      <c r="G18" s="61">
        <f t="shared" si="1"/>
        <v>20</v>
      </c>
      <c r="H18" s="60">
        <f>VLOOKUP($A18,'Return Data'!$B$7:$R$2292,7,0)</f>
        <v>-2.5972</v>
      </c>
      <c r="I18" s="61">
        <f t="shared" si="2"/>
        <v>23</v>
      </c>
      <c r="J18" s="60">
        <f>VLOOKUP($A18,'Return Data'!$B$7:$R$2292,8,0)</f>
        <v>-1.1953</v>
      </c>
      <c r="K18" s="61">
        <f t="shared" si="3"/>
        <v>22</v>
      </c>
      <c r="L18" s="60">
        <f>VLOOKUP($A18,'Return Data'!$B$7:$R$2292,9,0)</f>
        <v>2.4325999999999999</v>
      </c>
      <c r="M18" s="61">
        <f t="shared" si="4"/>
        <v>20</v>
      </c>
      <c r="N18" s="60">
        <f>VLOOKUP($A18,'Return Data'!$B$7:$R$2292,10,0)</f>
        <v>4.7290000000000001</v>
      </c>
      <c r="O18" s="61">
        <f t="shared" si="5"/>
        <v>21</v>
      </c>
      <c r="P18" s="60">
        <f>VLOOKUP($A18,'Return Data'!$B$7:$R$2292,11,0)</f>
        <v>3.4376000000000002</v>
      </c>
      <c r="Q18" s="61">
        <f t="shared" si="6"/>
        <v>19</v>
      </c>
      <c r="R18" s="60">
        <f>VLOOKUP($A18,'Return Data'!$B$7:$R$2292,12,0)</f>
        <v>3.6105999999999998</v>
      </c>
      <c r="S18" s="61">
        <f t="shared" si="7"/>
        <v>19</v>
      </c>
      <c r="T18" s="60">
        <f>VLOOKUP($A18,'Return Data'!$B$7:$R$2292,13,0)</f>
        <v>3.4293</v>
      </c>
      <c r="U18" s="61">
        <f t="shared" si="8"/>
        <v>20</v>
      </c>
      <c r="V18" s="60">
        <f>VLOOKUP($A18,'Return Data'!$B$7:$R$2292,17,0)</f>
        <v>3.9485000000000001</v>
      </c>
      <c r="W18" s="61">
        <f t="shared" si="9"/>
        <v>19</v>
      </c>
      <c r="X18" s="60">
        <f>VLOOKUP($A18,'Return Data'!$B$7:$R$2292,14,0)</f>
        <v>5.3353000000000002</v>
      </c>
      <c r="Y18" s="61">
        <f t="shared" si="10"/>
        <v>15</v>
      </c>
      <c r="Z18" s="60">
        <f>VLOOKUP($A18,'Return Data'!$B$7:$R$2292,16,0)</f>
        <v>7.5358999999999998</v>
      </c>
      <c r="AA18" s="62">
        <f t="shared" si="11"/>
        <v>9</v>
      </c>
    </row>
    <row r="19" spans="1:27" x14ac:dyDescent="0.3">
      <c r="A19" s="58" t="s">
        <v>986</v>
      </c>
      <c r="B19" s="59">
        <f>VLOOKUP($A19,'Return Data'!$B$7:$R$2292,3,0)</f>
        <v>44827</v>
      </c>
      <c r="C19" s="60">
        <f>VLOOKUP($A19,'Return Data'!$B$7:$R$2292,4,0)</f>
        <v>31.161000000000001</v>
      </c>
      <c r="D19" s="60">
        <f>VLOOKUP($A19,'Return Data'!$B$7:$R$2292,5,0)</f>
        <v>-6.0899000000000001</v>
      </c>
      <c r="E19" s="61">
        <f t="shared" si="0"/>
        <v>6</v>
      </c>
      <c r="F19" s="60">
        <f>VLOOKUP($A19,'Return Data'!$B$7:$R$2292,6,0)</f>
        <v>-2.6934999999999998</v>
      </c>
      <c r="G19" s="61">
        <f t="shared" si="1"/>
        <v>5</v>
      </c>
      <c r="H19" s="60">
        <f>VLOOKUP($A19,'Return Data'!$B$7:$R$2292,7,0)</f>
        <v>-0.45179999999999998</v>
      </c>
      <c r="I19" s="61">
        <f t="shared" si="2"/>
        <v>9</v>
      </c>
      <c r="J19" s="60">
        <f>VLOOKUP($A19,'Return Data'!$B$7:$R$2292,8,0)</f>
        <v>0.26779999999999998</v>
      </c>
      <c r="K19" s="61">
        <f t="shared" si="3"/>
        <v>5</v>
      </c>
      <c r="L19" s="60">
        <f>VLOOKUP($A19,'Return Data'!$B$7:$R$2292,9,0)</f>
        <v>3.2090999999999998</v>
      </c>
      <c r="M19" s="61">
        <f t="shared" si="4"/>
        <v>11</v>
      </c>
      <c r="N19" s="60">
        <f>VLOOKUP($A19,'Return Data'!$B$7:$R$2292,10,0)</f>
        <v>4.8182999999999998</v>
      </c>
      <c r="O19" s="61">
        <f t="shared" si="5"/>
        <v>18</v>
      </c>
      <c r="P19" s="60">
        <f>VLOOKUP($A19,'Return Data'!$B$7:$R$2292,11,0)</f>
        <v>3.8647999999999998</v>
      </c>
      <c r="Q19" s="61">
        <f t="shared" si="6"/>
        <v>11</v>
      </c>
      <c r="R19" s="60">
        <f>VLOOKUP($A19,'Return Data'!$B$7:$R$2292,12,0)</f>
        <v>4.0472000000000001</v>
      </c>
      <c r="S19" s="61">
        <f t="shared" si="7"/>
        <v>7</v>
      </c>
      <c r="T19" s="60">
        <f>VLOOKUP($A19,'Return Data'!$B$7:$R$2292,13,0)</f>
        <v>3.7696999999999998</v>
      </c>
      <c r="U19" s="61">
        <f t="shared" si="8"/>
        <v>8</v>
      </c>
      <c r="V19" s="60">
        <f>VLOOKUP($A19,'Return Data'!$B$7:$R$2292,17,0)</f>
        <v>3.8117000000000001</v>
      </c>
      <c r="W19" s="61">
        <f t="shared" si="9"/>
        <v>20</v>
      </c>
      <c r="X19" s="60">
        <f>VLOOKUP($A19,'Return Data'!$B$7:$R$2292,14,0)</f>
        <v>8.3435000000000006</v>
      </c>
      <c r="Y19" s="61">
        <f t="shared" si="10"/>
        <v>1</v>
      </c>
      <c r="Z19" s="60">
        <f>VLOOKUP($A19,'Return Data'!$B$7:$R$2292,16,0)</f>
        <v>6.8963999999999999</v>
      </c>
      <c r="AA19" s="62">
        <f t="shared" si="11"/>
        <v>17</v>
      </c>
    </row>
    <row r="20" spans="1:27" x14ac:dyDescent="0.3">
      <c r="A20" s="58" t="s">
        <v>988</v>
      </c>
      <c r="B20" s="59">
        <f>VLOOKUP($A20,'Return Data'!$B$7:$R$2292,3,0)</f>
        <v>44827</v>
      </c>
      <c r="C20" s="60">
        <f>VLOOKUP($A20,'Return Data'!$B$7:$R$2292,4,0)</f>
        <v>2951.6293999999998</v>
      </c>
      <c r="D20" s="60">
        <f>VLOOKUP($A20,'Return Data'!$B$7:$R$2292,5,0)</f>
        <v>-13.4369</v>
      </c>
      <c r="E20" s="61">
        <f t="shared" si="0"/>
        <v>20</v>
      </c>
      <c r="F20" s="60">
        <f>VLOOKUP($A20,'Return Data'!$B$7:$R$2292,6,0)</f>
        <v>-7.4665999999999997</v>
      </c>
      <c r="G20" s="61">
        <f t="shared" si="1"/>
        <v>21</v>
      </c>
      <c r="H20" s="60">
        <f>VLOOKUP($A20,'Return Data'!$B$7:$R$2292,7,0)</f>
        <v>-1.9407000000000001</v>
      </c>
      <c r="I20" s="61">
        <f t="shared" si="2"/>
        <v>20</v>
      </c>
      <c r="J20" s="60">
        <f>VLOOKUP($A20,'Return Data'!$B$7:$R$2292,8,0)</f>
        <v>-1.0862000000000001</v>
      </c>
      <c r="K20" s="61">
        <f t="shared" si="3"/>
        <v>21</v>
      </c>
      <c r="L20" s="60">
        <f>VLOOKUP($A20,'Return Data'!$B$7:$R$2292,9,0)</f>
        <v>4.4162999999999997</v>
      </c>
      <c r="M20" s="61">
        <f t="shared" si="4"/>
        <v>3</v>
      </c>
      <c r="N20" s="60">
        <f>VLOOKUP($A20,'Return Data'!$B$7:$R$2292,10,0)</f>
        <v>6.5811000000000002</v>
      </c>
      <c r="O20" s="61">
        <f t="shared" si="5"/>
        <v>3</v>
      </c>
      <c r="P20" s="60">
        <f>VLOOKUP($A20,'Return Data'!$B$7:$R$2292,11,0)</f>
        <v>3.8731</v>
      </c>
      <c r="Q20" s="61">
        <f t="shared" si="6"/>
        <v>10</v>
      </c>
      <c r="R20" s="60">
        <f>VLOOKUP($A20,'Return Data'!$B$7:$R$2292,12,0)</f>
        <v>3.8635999999999999</v>
      </c>
      <c r="S20" s="61">
        <f t="shared" si="7"/>
        <v>13</v>
      </c>
      <c r="T20" s="60">
        <f>VLOOKUP($A20,'Return Data'!$B$7:$R$2292,13,0)</f>
        <v>3.6766999999999999</v>
      </c>
      <c r="U20" s="61">
        <f t="shared" si="8"/>
        <v>12</v>
      </c>
      <c r="V20" s="60">
        <f>VLOOKUP($A20,'Return Data'!$B$7:$R$2292,17,0)</f>
        <v>4.4809999999999999</v>
      </c>
      <c r="W20" s="61">
        <f t="shared" si="9"/>
        <v>6</v>
      </c>
      <c r="X20" s="60">
        <f>VLOOKUP($A20,'Return Data'!$B$7:$R$2292,14,0)</f>
        <v>6.093</v>
      </c>
      <c r="Y20" s="61">
        <f t="shared" si="10"/>
        <v>5</v>
      </c>
      <c r="Z20" s="60">
        <f>VLOOKUP($A20,'Return Data'!$B$7:$R$2292,16,0)</f>
        <v>8.0045000000000002</v>
      </c>
      <c r="AA20" s="62">
        <f t="shared" si="11"/>
        <v>2</v>
      </c>
    </row>
    <row r="21" spans="1:27" x14ac:dyDescent="0.3">
      <c r="A21" s="58" t="s">
        <v>989</v>
      </c>
      <c r="B21" s="59">
        <f>VLOOKUP($A21,'Return Data'!$B$7:$R$2292,3,0)</f>
        <v>44827</v>
      </c>
      <c r="C21" s="60">
        <f>VLOOKUP($A21,'Return Data'!$B$7:$R$2292,4,0)</f>
        <v>24.270299999999999</v>
      </c>
      <c r="D21" s="60">
        <f>VLOOKUP($A21,'Return Data'!$B$7:$R$2292,5,0)</f>
        <v>-5.2629000000000001</v>
      </c>
      <c r="E21" s="61">
        <f t="shared" si="0"/>
        <v>4</v>
      </c>
      <c r="F21" s="60">
        <f>VLOOKUP($A21,'Return Data'!$B$7:$R$2292,6,0)</f>
        <v>-4.2595000000000001</v>
      </c>
      <c r="G21" s="61">
        <f t="shared" si="1"/>
        <v>14</v>
      </c>
      <c r="H21" s="60">
        <f>VLOOKUP($A21,'Return Data'!$B$7:$R$2292,7,0)</f>
        <v>-0.57999999999999996</v>
      </c>
      <c r="I21" s="61">
        <f t="shared" si="2"/>
        <v>10</v>
      </c>
      <c r="J21" s="60">
        <f>VLOOKUP($A21,'Return Data'!$B$7:$R$2292,8,0)</f>
        <v>0.1074</v>
      </c>
      <c r="K21" s="61">
        <f t="shared" si="3"/>
        <v>9</v>
      </c>
      <c r="L21" s="60">
        <f>VLOOKUP($A21,'Return Data'!$B$7:$R$2292,9,0)</f>
        <v>3.1374</v>
      </c>
      <c r="M21" s="61">
        <f t="shared" si="4"/>
        <v>13</v>
      </c>
      <c r="N21" s="60">
        <f>VLOOKUP($A21,'Return Data'!$B$7:$R$2292,10,0)</f>
        <v>5.0442</v>
      </c>
      <c r="O21" s="61">
        <f t="shared" si="5"/>
        <v>15</v>
      </c>
      <c r="P21" s="60">
        <f>VLOOKUP($A21,'Return Data'!$B$7:$R$2292,11,0)</f>
        <v>3.7305000000000001</v>
      </c>
      <c r="Q21" s="61">
        <f t="shared" si="6"/>
        <v>12</v>
      </c>
      <c r="R21" s="60">
        <f>VLOOKUP($A21,'Return Data'!$B$7:$R$2292,12,0)</f>
        <v>3.9236</v>
      </c>
      <c r="S21" s="61">
        <f t="shared" si="7"/>
        <v>10</v>
      </c>
      <c r="T21" s="60">
        <f>VLOOKUP($A21,'Return Data'!$B$7:$R$2292,13,0)</f>
        <v>3.7395999999999998</v>
      </c>
      <c r="U21" s="61">
        <f t="shared" si="8"/>
        <v>9</v>
      </c>
      <c r="V21" s="60">
        <f>VLOOKUP($A21,'Return Data'!$B$7:$R$2292,17,0)</f>
        <v>4.3254000000000001</v>
      </c>
      <c r="W21" s="61">
        <f t="shared" si="9"/>
        <v>9</v>
      </c>
      <c r="X21" s="60">
        <f>VLOOKUP($A21,'Return Data'!$B$7:$R$2292,14,0)</f>
        <v>5.5336999999999996</v>
      </c>
      <c r="Y21" s="61">
        <f t="shared" si="10"/>
        <v>12</v>
      </c>
      <c r="Z21" s="60">
        <f>VLOOKUP($A21,'Return Data'!$B$7:$R$2292,16,0)</f>
        <v>7.5361000000000002</v>
      </c>
      <c r="AA21" s="62">
        <f t="shared" si="11"/>
        <v>8</v>
      </c>
    </row>
    <row r="22" spans="1:27" x14ac:dyDescent="0.3">
      <c r="A22" s="58" t="s">
        <v>992</v>
      </c>
      <c r="B22" s="59">
        <f>VLOOKUP($A22,'Return Data'!$B$7:$R$2292,3,0)</f>
        <v>44827</v>
      </c>
      <c r="C22" s="60">
        <f>VLOOKUP($A22,'Return Data'!$B$7:$R$2292,4,0)</f>
        <v>35.013599999999997</v>
      </c>
      <c r="D22" s="60">
        <f>VLOOKUP($A22,'Return Data'!$B$7:$R$2292,5,0)</f>
        <v>-8.7545000000000002</v>
      </c>
      <c r="E22" s="61">
        <f t="shared" si="0"/>
        <v>11</v>
      </c>
      <c r="F22" s="60">
        <f>VLOOKUP($A22,'Return Data'!$B$7:$R$2292,6,0)</f>
        <v>-3.3349000000000002</v>
      </c>
      <c r="G22" s="61">
        <f t="shared" si="1"/>
        <v>8</v>
      </c>
      <c r="H22" s="60">
        <f>VLOOKUP($A22,'Return Data'!$B$7:$R$2292,7,0)</f>
        <v>-0.68489999999999995</v>
      </c>
      <c r="I22" s="61">
        <f t="shared" si="2"/>
        <v>11</v>
      </c>
      <c r="J22" s="60">
        <f>VLOOKUP($A22,'Return Data'!$B$7:$R$2292,8,0)</f>
        <v>-0.1042</v>
      </c>
      <c r="K22" s="61">
        <f t="shared" si="3"/>
        <v>13</v>
      </c>
      <c r="L22" s="60">
        <f>VLOOKUP($A22,'Return Data'!$B$7:$R$2292,9,0)</f>
        <v>3.0308999999999999</v>
      </c>
      <c r="M22" s="61">
        <f t="shared" si="4"/>
        <v>16</v>
      </c>
      <c r="N22" s="60">
        <f>VLOOKUP($A22,'Return Data'!$B$7:$R$2292,10,0)</f>
        <v>4.7762000000000002</v>
      </c>
      <c r="O22" s="61">
        <f t="shared" si="5"/>
        <v>19</v>
      </c>
      <c r="P22" s="60">
        <f>VLOOKUP($A22,'Return Data'!$B$7:$R$2292,11,0)</f>
        <v>3.6335000000000002</v>
      </c>
      <c r="Q22" s="61">
        <f t="shared" si="6"/>
        <v>14</v>
      </c>
      <c r="R22" s="60">
        <f>VLOOKUP($A22,'Return Data'!$B$7:$R$2292,12,0)</f>
        <v>3.7536999999999998</v>
      </c>
      <c r="S22" s="61">
        <f t="shared" si="7"/>
        <v>18</v>
      </c>
      <c r="T22" s="60">
        <f>VLOOKUP($A22,'Return Data'!$B$7:$R$2292,13,0)</f>
        <v>3.601</v>
      </c>
      <c r="U22" s="61">
        <f t="shared" si="8"/>
        <v>16</v>
      </c>
      <c r="V22" s="60">
        <f>VLOOKUP($A22,'Return Data'!$B$7:$R$2292,17,0)</f>
        <v>4.2507999999999999</v>
      </c>
      <c r="W22" s="61">
        <f t="shared" si="9"/>
        <v>11</v>
      </c>
      <c r="X22" s="60">
        <f>VLOOKUP($A22,'Return Data'!$B$7:$R$2292,14,0)</f>
        <v>5.5495999999999999</v>
      </c>
      <c r="Y22" s="61">
        <f t="shared" si="10"/>
        <v>11</v>
      </c>
      <c r="Z22" s="60">
        <f>VLOOKUP($A22,'Return Data'!$B$7:$R$2292,16,0)</f>
        <v>7.1467999999999998</v>
      </c>
      <c r="AA22" s="62">
        <f t="shared" si="11"/>
        <v>13</v>
      </c>
    </row>
    <row r="23" spans="1:27" x14ac:dyDescent="0.3">
      <c r="A23" s="58" t="s">
        <v>993</v>
      </c>
      <c r="B23" s="59">
        <f>VLOOKUP($A23,'Return Data'!$B$7:$R$2292,3,0)</f>
        <v>44827</v>
      </c>
      <c r="C23" s="60">
        <f>VLOOKUP($A23,'Return Data'!$B$7:$R$2292,4,0)</f>
        <v>1423.4526000000001</v>
      </c>
      <c r="D23" s="60">
        <f>VLOOKUP($A23,'Return Data'!$B$7:$R$2292,5,0)</f>
        <v>-7.1628999999999996</v>
      </c>
      <c r="E23" s="61">
        <f t="shared" si="0"/>
        <v>9</v>
      </c>
      <c r="F23" s="60">
        <f>VLOOKUP($A23,'Return Data'!$B$7:$R$2292,6,0)</f>
        <v>-4.3019999999999996</v>
      </c>
      <c r="G23" s="61">
        <f t="shared" si="1"/>
        <v>15</v>
      </c>
      <c r="H23" s="60">
        <f>VLOOKUP($A23,'Return Data'!$B$7:$R$2292,7,0)</f>
        <v>-0.75560000000000005</v>
      </c>
      <c r="I23" s="61">
        <f t="shared" si="2"/>
        <v>12</v>
      </c>
      <c r="J23" s="60">
        <f>VLOOKUP($A23,'Return Data'!$B$7:$R$2292,8,0)</f>
        <v>-0.15090000000000001</v>
      </c>
      <c r="K23" s="61">
        <f t="shared" si="3"/>
        <v>14</v>
      </c>
      <c r="L23" s="60">
        <f>VLOOKUP($A23,'Return Data'!$B$7:$R$2292,9,0)</f>
        <v>3.11</v>
      </c>
      <c r="M23" s="61">
        <f t="shared" si="4"/>
        <v>14</v>
      </c>
      <c r="N23" s="60">
        <f>VLOOKUP($A23,'Return Data'!$B$7:$R$2292,10,0)</f>
        <v>5.1803999999999997</v>
      </c>
      <c r="O23" s="61">
        <f t="shared" si="5"/>
        <v>12</v>
      </c>
      <c r="P23" s="60">
        <f>VLOOKUP($A23,'Return Data'!$B$7:$R$2292,11,0)</f>
        <v>3.6484000000000001</v>
      </c>
      <c r="Q23" s="61">
        <f t="shared" si="6"/>
        <v>13</v>
      </c>
      <c r="R23" s="60">
        <f>VLOOKUP($A23,'Return Data'!$B$7:$R$2292,12,0)</f>
        <v>3.7871000000000001</v>
      </c>
      <c r="S23" s="61">
        <f t="shared" si="7"/>
        <v>16</v>
      </c>
      <c r="T23" s="60">
        <f>VLOOKUP($A23,'Return Data'!$B$7:$R$2292,13,0)</f>
        <v>3.6236999999999999</v>
      </c>
      <c r="U23" s="61">
        <f t="shared" si="8"/>
        <v>15</v>
      </c>
      <c r="V23" s="60">
        <f>VLOOKUP($A23,'Return Data'!$B$7:$R$2292,17,0)</f>
        <v>4.1243999999999996</v>
      </c>
      <c r="W23" s="61">
        <f t="shared" si="9"/>
        <v>12</v>
      </c>
      <c r="X23" s="60">
        <f>VLOOKUP($A23,'Return Data'!$B$7:$R$2292,14,0)</f>
        <v>5.3449999999999998</v>
      </c>
      <c r="Y23" s="61">
        <f t="shared" si="10"/>
        <v>14</v>
      </c>
      <c r="Z23" s="60">
        <f>VLOOKUP($A23,'Return Data'!$B$7:$R$2292,16,0)</f>
        <v>6.5015000000000001</v>
      </c>
      <c r="AA23" s="62">
        <f t="shared" si="11"/>
        <v>19</v>
      </c>
    </row>
    <row r="24" spans="1:27" x14ac:dyDescent="0.3">
      <c r="A24" s="58" t="s">
        <v>995</v>
      </c>
      <c r="B24" s="59">
        <f>VLOOKUP($A24,'Return Data'!$B$7:$R$2292,3,0)</f>
        <v>44827</v>
      </c>
      <c r="C24" s="60">
        <f>VLOOKUP($A24,'Return Data'!$B$7:$R$2292,4,0)</f>
        <v>2002.0136</v>
      </c>
      <c r="D24" s="60">
        <f>VLOOKUP($A24,'Return Data'!$B$7:$R$2292,5,0)</f>
        <v>-12.768599999999999</v>
      </c>
      <c r="E24" s="61">
        <f t="shared" si="0"/>
        <v>17</v>
      </c>
      <c r="F24" s="60">
        <f>VLOOKUP($A24,'Return Data'!$B$7:$R$2292,6,0)</f>
        <v>-4.7426000000000004</v>
      </c>
      <c r="G24" s="61">
        <f t="shared" si="1"/>
        <v>16</v>
      </c>
      <c r="H24" s="60">
        <f>VLOOKUP($A24,'Return Data'!$B$7:$R$2292,7,0)</f>
        <v>-1.0111000000000001</v>
      </c>
      <c r="I24" s="61">
        <f t="shared" si="2"/>
        <v>17</v>
      </c>
      <c r="J24" s="60">
        <f>VLOOKUP($A24,'Return Data'!$B$7:$R$2292,8,0)</f>
        <v>-0.51319999999999999</v>
      </c>
      <c r="K24" s="61">
        <f t="shared" si="3"/>
        <v>18</v>
      </c>
      <c r="L24" s="60">
        <f>VLOOKUP($A24,'Return Data'!$B$7:$R$2292,9,0)</f>
        <v>3.5737000000000001</v>
      </c>
      <c r="M24" s="61">
        <f t="shared" si="4"/>
        <v>9</v>
      </c>
      <c r="N24" s="60">
        <f>VLOOKUP($A24,'Return Data'!$B$7:$R$2292,10,0)</f>
        <v>5.6656000000000004</v>
      </c>
      <c r="O24" s="61">
        <f t="shared" si="5"/>
        <v>7</v>
      </c>
      <c r="P24" s="60">
        <f>VLOOKUP($A24,'Return Data'!$B$7:$R$2292,11,0)</f>
        <v>3.9790999999999999</v>
      </c>
      <c r="Q24" s="61">
        <f t="shared" si="6"/>
        <v>7</v>
      </c>
      <c r="R24" s="60">
        <f>VLOOKUP($A24,'Return Data'!$B$7:$R$2292,12,0)</f>
        <v>3.9649000000000001</v>
      </c>
      <c r="S24" s="61">
        <f t="shared" si="7"/>
        <v>9</v>
      </c>
      <c r="T24" s="60">
        <f>VLOOKUP($A24,'Return Data'!$B$7:$R$2292,13,0)</f>
        <v>3.7195</v>
      </c>
      <c r="U24" s="61">
        <f t="shared" si="8"/>
        <v>10</v>
      </c>
      <c r="V24" s="60">
        <f>VLOOKUP($A24,'Return Data'!$B$7:$R$2292,17,0)</f>
        <v>4.077</v>
      </c>
      <c r="W24" s="61">
        <f t="shared" si="9"/>
        <v>14</v>
      </c>
      <c r="X24" s="60">
        <f>VLOOKUP($A24,'Return Data'!$B$7:$R$2292,14,0)</f>
        <v>5.0872999999999999</v>
      </c>
      <c r="Y24" s="61">
        <f t="shared" si="10"/>
        <v>19</v>
      </c>
      <c r="Z24" s="60">
        <f>VLOOKUP($A24,'Return Data'!$B$7:$R$2292,16,0)</f>
        <v>6.9116999999999997</v>
      </c>
      <c r="AA24" s="62">
        <f t="shared" si="11"/>
        <v>16</v>
      </c>
    </row>
    <row r="25" spans="1:27" x14ac:dyDescent="0.3">
      <c r="A25" s="58" t="s">
        <v>998</v>
      </c>
      <c r="B25" s="59">
        <f>VLOOKUP($A25,'Return Data'!$B$7:$R$2292,3,0)</f>
        <v>44827</v>
      </c>
      <c r="C25" s="60">
        <f>VLOOKUP($A25,'Return Data'!$B$7:$R$2292,4,0)</f>
        <v>3225.5608999999999</v>
      </c>
      <c r="D25" s="60">
        <f>VLOOKUP($A25,'Return Data'!$B$7:$R$2292,5,0)</f>
        <v>-13.1997</v>
      </c>
      <c r="E25" s="61">
        <f t="shared" si="0"/>
        <v>18</v>
      </c>
      <c r="F25" s="60">
        <f>VLOOKUP($A25,'Return Data'!$B$7:$R$2292,6,0)</f>
        <v>-8.3770000000000007</v>
      </c>
      <c r="G25" s="61">
        <f t="shared" si="1"/>
        <v>23</v>
      </c>
      <c r="H25" s="60">
        <f>VLOOKUP($A25,'Return Data'!$B$7:$R$2292,7,0)</f>
        <v>-2.4636</v>
      </c>
      <c r="I25" s="61">
        <f t="shared" si="2"/>
        <v>22</v>
      </c>
      <c r="J25" s="60">
        <f>VLOOKUP($A25,'Return Data'!$B$7:$R$2292,8,0)</f>
        <v>-0.48549999999999999</v>
      </c>
      <c r="K25" s="61">
        <f t="shared" si="3"/>
        <v>16</v>
      </c>
      <c r="L25" s="60">
        <f>VLOOKUP($A25,'Return Data'!$B$7:$R$2292,9,0)</f>
        <v>3.0285000000000002</v>
      </c>
      <c r="M25" s="61">
        <f t="shared" si="4"/>
        <v>17</v>
      </c>
      <c r="N25" s="60">
        <f>VLOOKUP($A25,'Return Data'!$B$7:$R$2292,10,0)</f>
        <v>5.3733000000000004</v>
      </c>
      <c r="O25" s="61">
        <f t="shared" si="5"/>
        <v>9</v>
      </c>
      <c r="P25" s="60">
        <f>VLOOKUP($A25,'Return Data'!$B$7:$R$2292,11,0)</f>
        <v>3.8767999999999998</v>
      </c>
      <c r="Q25" s="61">
        <f t="shared" si="6"/>
        <v>9</v>
      </c>
      <c r="R25" s="60">
        <f>VLOOKUP($A25,'Return Data'!$B$7:$R$2292,12,0)</f>
        <v>4.1638999999999999</v>
      </c>
      <c r="S25" s="61">
        <f t="shared" si="7"/>
        <v>3</v>
      </c>
      <c r="T25" s="60">
        <f>VLOOKUP($A25,'Return Data'!$B$7:$R$2292,13,0)</f>
        <v>4.0401999999999996</v>
      </c>
      <c r="U25" s="61">
        <f t="shared" si="8"/>
        <v>3</v>
      </c>
      <c r="V25" s="60">
        <f>VLOOKUP($A25,'Return Data'!$B$7:$R$2292,17,0)</f>
        <v>4.8635999999999999</v>
      </c>
      <c r="W25" s="61">
        <f t="shared" si="9"/>
        <v>2</v>
      </c>
      <c r="X25" s="60">
        <f>VLOOKUP($A25,'Return Data'!$B$7:$R$2292,14,0)</f>
        <v>6.0754000000000001</v>
      </c>
      <c r="Y25" s="61">
        <f t="shared" si="10"/>
        <v>6</v>
      </c>
      <c r="Z25" s="60">
        <f>VLOOKUP($A25,'Return Data'!$B$7:$R$2292,16,0)</f>
        <v>7.6768000000000001</v>
      </c>
      <c r="AA25" s="62">
        <f t="shared" si="11"/>
        <v>6</v>
      </c>
    </row>
    <row r="26" spans="1:27" x14ac:dyDescent="0.3">
      <c r="A26" s="58" t="s">
        <v>1000</v>
      </c>
      <c r="B26" s="59">
        <f>VLOOKUP($A26,'Return Data'!$B$7:$R$2292,3,0)</f>
        <v>44827</v>
      </c>
      <c r="C26" s="60">
        <f>VLOOKUP($A26,'Return Data'!$B$7:$R$2292,4,0)</f>
        <v>26.049700000000001</v>
      </c>
      <c r="D26" s="60">
        <f>VLOOKUP($A26,'Return Data'!$B$7:$R$2292,5,0)</f>
        <v>-2.8020999999999998</v>
      </c>
      <c r="E26" s="61">
        <f t="shared" si="0"/>
        <v>3</v>
      </c>
      <c r="F26" s="60">
        <f>VLOOKUP($A26,'Return Data'!$B$7:$R$2292,6,0)</f>
        <v>-3.5019</v>
      </c>
      <c r="G26" s="61">
        <f t="shared" si="1"/>
        <v>9</v>
      </c>
      <c r="H26" s="60">
        <f>VLOOKUP($A26,'Return Data'!$B$7:$R$2292,7,0)</f>
        <v>0.04</v>
      </c>
      <c r="I26" s="61">
        <f t="shared" si="2"/>
        <v>4</v>
      </c>
      <c r="J26" s="60">
        <f>VLOOKUP($A26,'Return Data'!$B$7:$R$2292,8,0)</f>
        <v>0.1101</v>
      </c>
      <c r="K26" s="61">
        <f t="shared" si="3"/>
        <v>8</v>
      </c>
      <c r="L26" s="60">
        <f>VLOOKUP($A26,'Return Data'!$B$7:$R$2292,9,0)</f>
        <v>3.5316000000000001</v>
      </c>
      <c r="M26" s="61">
        <f t="shared" si="4"/>
        <v>10</v>
      </c>
      <c r="N26" s="60">
        <f>VLOOKUP($A26,'Return Data'!$B$7:$R$2292,10,0)</f>
        <v>5.4469000000000003</v>
      </c>
      <c r="O26" s="61">
        <f t="shared" si="5"/>
        <v>8</v>
      </c>
      <c r="P26" s="60">
        <f>VLOOKUP($A26,'Return Data'!$B$7:$R$2292,11,0)</f>
        <v>4.2826000000000004</v>
      </c>
      <c r="Q26" s="61">
        <f t="shared" si="6"/>
        <v>3</v>
      </c>
      <c r="R26" s="60">
        <f>VLOOKUP($A26,'Return Data'!$B$7:$R$2292,12,0)</f>
        <v>4.3737000000000004</v>
      </c>
      <c r="S26" s="61">
        <f t="shared" si="7"/>
        <v>2</v>
      </c>
      <c r="T26" s="60">
        <f>VLOOKUP($A26,'Return Data'!$B$7:$R$2292,13,0)</f>
        <v>4.0069999999999997</v>
      </c>
      <c r="U26" s="61">
        <f t="shared" si="8"/>
        <v>4</v>
      </c>
      <c r="V26" s="60">
        <f>VLOOKUP($A26,'Return Data'!$B$7:$R$2292,17,0)</f>
        <v>4.3551000000000002</v>
      </c>
      <c r="W26" s="61">
        <f t="shared" si="9"/>
        <v>8</v>
      </c>
      <c r="X26" s="60">
        <f>VLOOKUP($A26,'Return Data'!$B$7:$R$2292,14,0)</f>
        <v>6.4741999999999997</v>
      </c>
      <c r="Y26" s="61">
        <f t="shared" si="10"/>
        <v>3</v>
      </c>
      <c r="Z26" s="60">
        <f>VLOOKUP($A26,'Return Data'!$B$7:$R$2292,16,0)</f>
        <v>5.6111000000000004</v>
      </c>
      <c r="AA26" s="62">
        <f t="shared" si="11"/>
        <v>21</v>
      </c>
    </row>
    <row r="27" spans="1:27" x14ac:dyDescent="0.3">
      <c r="A27" s="58" t="s">
        <v>1001</v>
      </c>
      <c r="B27" s="59">
        <f>VLOOKUP($A27,'Return Data'!$B$7:$R$2292,3,0)</f>
        <v>44827</v>
      </c>
      <c r="C27" s="60">
        <f>VLOOKUP($A27,'Return Data'!$B$7:$R$2292,4,0)</f>
        <v>2958.1552000000001</v>
      </c>
      <c r="D27" s="60">
        <f>VLOOKUP($A27,'Return Data'!$B$7:$R$2292,5,0)</f>
        <v>-7.3856999999999999</v>
      </c>
      <c r="E27" s="61">
        <f t="shared" si="0"/>
        <v>10</v>
      </c>
      <c r="F27" s="60">
        <f>VLOOKUP($A27,'Return Data'!$B$7:$R$2292,6,0)</f>
        <v>-3.8919999999999999</v>
      </c>
      <c r="G27" s="61">
        <f t="shared" si="1"/>
        <v>11</v>
      </c>
      <c r="H27" s="60">
        <f>VLOOKUP($A27,'Return Data'!$B$7:$R$2292,7,0)</f>
        <v>0.16750000000000001</v>
      </c>
      <c r="I27" s="61">
        <f t="shared" si="2"/>
        <v>3</v>
      </c>
      <c r="J27" s="60">
        <f>VLOOKUP($A27,'Return Data'!$B$7:$R$2292,8,0)</f>
        <v>0.129</v>
      </c>
      <c r="K27" s="61">
        <f t="shared" si="3"/>
        <v>7</v>
      </c>
      <c r="L27" s="60">
        <f>VLOOKUP($A27,'Return Data'!$B$7:$R$2292,9,0)</f>
        <v>3.1482999999999999</v>
      </c>
      <c r="M27" s="61">
        <f t="shared" si="4"/>
        <v>12</v>
      </c>
      <c r="N27" s="60">
        <f>VLOOKUP($A27,'Return Data'!$B$7:$R$2292,10,0)</f>
        <v>5.1174999999999997</v>
      </c>
      <c r="O27" s="61">
        <f t="shared" si="5"/>
        <v>13</v>
      </c>
      <c r="P27" s="60">
        <f>VLOOKUP($A27,'Return Data'!$B$7:$R$2292,11,0)</f>
        <v>3.6305999999999998</v>
      </c>
      <c r="Q27" s="61">
        <f t="shared" si="6"/>
        <v>16</v>
      </c>
      <c r="R27" s="60">
        <f>VLOOKUP($A27,'Return Data'!$B$7:$R$2292,12,0)</f>
        <v>3.8182</v>
      </c>
      <c r="S27" s="61">
        <f t="shared" si="7"/>
        <v>14</v>
      </c>
      <c r="T27" s="60">
        <f>VLOOKUP($A27,'Return Data'!$B$7:$R$2292,13,0)</f>
        <v>3.6293000000000002</v>
      </c>
      <c r="U27" s="61">
        <f t="shared" si="8"/>
        <v>14</v>
      </c>
      <c r="V27" s="60">
        <f>VLOOKUP($A27,'Return Data'!$B$7:$R$2292,17,0)</f>
        <v>4.0236999999999998</v>
      </c>
      <c r="W27" s="61">
        <f t="shared" si="9"/>
        <v>16</v>
      </c>
      <c r="X27" s="60">
        <f>VLOOKUP($A27,'Return Data'!$B$7:$R$2292,14,0)</f>
        <v>5.3281999999999998</v>
      </c>
      <c r="Y27" s="61">
        <f t="shared" si="10"/>
        <v>16</v>
      </c>
      <c r="Z27" s="60">
        <f>VLOOKUP($A27,'Return Data'!$B$7:$R$2292,16,0)</f>
        <v>7.4111000000000002</v>
      </c>
      <c r="AA27" s="62">
        <f t="shared" si="11"/>
        <v>11</v>
      </c>
    </row>
    <row r="28" spans="1:27" x14ac:dyDescent="0.3">
      <c r="A28" s="58" t="s">
        <v>1002</v>
      </c>
      <c r="B28" s="59">
        <f>VLOOKUP($A28,'Return Data'!$B$7:$R$2292,3,0)</f>
        <v>44827</v>
      </c>
      <c r="C28" s="60">
        <f>VLOOKUP($A28,'Return Data'!$B$7:$R$2292,4,0)</f>
        <v>3015.2469999999998</v>
      </c>
      <c r="D28" s="60">
        <f>VLOOKUP($A28,'Return Data'!$B$7:$R$2292,5,0)</f>
        <v>-5.6813000000000002</v>
      </c>
      <c r="E28" s="61">
        <f t="shared" si="0"/>
        <v>5</v>
      </c>
      <c r="F28" s="60">
        <f>VLOOKUP($A28,'Return Data'!$B$7:$R$2292,6,0)</f>
        <v>-3.8793000000000002</v>
      </c>
      <c r="G28" s="61">
        <f t="shared" si="1"/>
        <v>10</v>
      </c>
      <c r="H28" s="60">
        <f>VLOOKUP($A28,'Return Data'!$B$7:$R$2292,7,0)</f>
        <v>-0.34460000000000002</v>
      </c>
      <c r="I28" s="61">
        <f t="shared" si="2"/>
        <v>8</v>
      </c>
      <c r="J28" s="60">
        <f>VLOOKUP($A28,'Return Data'!$B$7:$R$2292,8,0)</f>
        <v>0.91439999999999999</v>
      </c>
      <c r="K28" s="61">
        <f t="shared" si="3"/>
        <v>3</v>
      </c>
      <c r="L28" s="60">
        <f>VLOOKUP($A28,'Return Data'!$B$7:$R$2292,9,0)</f>
        <v>3.8645</v>
      </c>
      <c r="M28" s="61">
        <f t="shared" si="4"/>
        <v>6</v>
      </c>
      <c r="N28" s="60">
        <f>VLOOKUP($A28,'Return Data'!$B$7:$R$2292,10,0)</f>
        <v>5.0529000000000002</v>
      </c>
      <c r="O28" s="61">
        <f t="shared" si="5"/>
        <v>14</v>
      </c>
      <c r="P28" s="60">
        <f>VLOOKUP($A28,'Return Data'!$B$7:$R$2292,11,0)</f>
        <v>4.1849999999999996</v>
      </c>
      <c r="Q28" s="61">
        <f t="shared" si="6"/>
        <v>4</v>
      </c>
      <c r="R28" s="60">
        <f>VLOOKUP($A28,'Return Data'!$B$7:$R$2292,12,0)</f>
        <v>4.1227999999999998</v>
      </c>
      <c r="S28" s="61">
        <f t="shared" si="7"/>
        <v>4</v>
      </c>
      <c r="T28" s="60">
        <f>VLOOKUP($A28,'Return Data'!$B$7:$R$2292,13,0)</f>
        <v>3.8224</v>
      </c>
      <c r="U28" s="61">
        <f t="shared" si="8"/>
        <v>7</v>
      </c>
      <c r="V28" s="60">
        <f>VLOOKUP($A28,'Return Data'!$B$7:$R$2292,17,0)</f>
        <v>4.0014000000000003</v>
      </c>
      <c r="W28" s="61">
        <f t="shared" si="9"/>
        <v>17</v>
      </c>
      <c r="X28" s="60">
        <f>VLOOKUP($A28,'Return Data'!$B$7:$R$2292,14,0)</f>
        <v>4.5942999999999996</v>
      </c>
      <c r="Y28" s="61">
        <f t="shared" si="10"/>
        <v>21</v>
      </c>
      <c r="Z28" s="60">
        <f>VLOOKUP($A28,'Return Data'!$B$7:$R$2292,16,0)</f>
        <v>5.2972000000000001</v>
      </c>
      <c r="AA28" s="62">
        <f t="shared" si="11"/>
        <v>22</v>
      </c>
    </row>
    <row r="29" spans="1:27" x14ac:dyDescent="0.3">
      <c r="A29" s="58" t="s">
        <v>1005</v>
      </c>
      <c r="B29" s="59">
        <f>VLOOKUP($A29,'Return Data'!$B$7:$R$2292,3,0)</f>
        <v>44827</v>
      </c>
      <c r="C29" s="60">
        <f>VLOOKUP($A29,'Return Data'!$B$7:$R$2292,4,0)</f>
        <v>3303.1747</v>
      </c>
      <c r="D29" s="60">
        <f>VLOOKUP($A29,'Return Data'!$B$7:$R$2292,5,0)</f>
        <v>-11.9091</v>
      </c>
      <c r="E29" s="61">
        <f t="shared" si="0"/>
        <v>14</v>
      </c>
      <c r="F29" s="60">
        <f>VLOOKUP($A29,'Return Data'!$B$7:$R$2292,6,0)</f>
        <v>-5.9983000000000004</v>
      </c>
      <c r="G29" s="61">
        <f t="shared" si="1"/>
        <v>19</v>
      </c>
      <c r="H29" s="60">
        <f>VLOOKUP($A29,'Return Data'!$B$7:$R$2292,7,0)</f>
        <v>-1.6359999999999999</v>
      </c>
      <c r="I29" s="61">
        <f t="shared" si="2"/>
        <v>19</v>
      </c>
      <c r="J29" s="60">
        <f>VLOOKUP($A29,'Return Data'!$B$7:$R$2292,8,0)</f>
        <v>-0.17330000000000001</v>
      </c>
      <c r="K29" s="61">
        <f t="shared" si="3"/>
        <v>15</v>
      </c>
      <c r="L29" s="60">
        <f>VLOOKUP($A29,'Return Data'!$B$7:$R$2292,9,0)</f>
        <v>3.0388000000000002</v>
      </c>
      <c r="M29" s="61">
        <f t="shared" si="4"/>
        <v>15</v>
      </c>
      <c r="N29" s="60">
        <f>VLOOKUP($A29,'Return Data'!$B$7:$R$2292,10,0)</f>
        <v>5.1959999999999997</v>
      </c>
      <c r="O29" s="61">
        <f t="shared" si="5"/>
        <v>11</v>
      </c>
      <c r="P29" s="60">
        <f>VLOOKUP($A29,'Return Data'!$B$7:$R$2292,11,0)</f>
        <v>3.6309999999999998</v>
      </c>
      <c r="Q29" s="61">
        <f t="shared" si="6"/>
        <v>15</v>
      </c>
      <c r="R29" s="60">
        <f>VLOOKUP($A29,'Return Data'!$B$7:$R$2292,12,0)</f>
        <v>3.7692999999999999</v>
      </c>
      <c r="S29" s="61">
        <f t="shared" si="7"/>
        <v>17</v>
      </c>
      <c r="T29" s="60">
        <f>VLOOKUP($A29,'Return Data'!$B$7:$R$2292,13,0)</f>
        <v>3.6455000000000002</v>
      </c>
      <c r="U29" s="61">
        <f t="shared" si="8"/>
        <v>13</v>
      </c>
      <c r="V29" s="60">
        <f>VLOOKUP($A29,'Return Data'!$B$7:$R$2292,17,0)</f>
        <v>4.1205999999999996</v>
      </c>
      <c r="W29" s="61">
        <f t="shared" si="9"/>
        <v>13</v>
      </c>
      <c r="X29" s="60">
        <f>VLOOKUP($A29,'Return Data'!$B$7:$R$2292,14,0)</f>
        <v>5.4181999999999997</v>
      </c>
      <c r="Y29" s="61">
        <f t="shared" si="10"/>
        <v>13</v>
      </c>
      <c r="Z29" s="60">
        <f>VLOOKUP($A29,'Return Data'!$B$7:$R$2292,16,0)</f>
        <v>6.9294000000000002</v>
      </c>
      <c r="AA29" s="62">
        <f t="shared" si="11"/>
        <v>15</v>
      </c>
    </row>
    <row r="30" spans="1:27" x14ac:dyDescent="0.3">
      <c r="A30" s="58" t="s">
        <v>1006</v>
      </c>
      <c r="B30" s="59">
        <f>VLOOKUP($A30,'Return Data'!$B$7:$R$2292,3,0)</f>
        <v>0</v>
      </c>
      <c r="C30" s="60">
        <f>VLOOKUP($A30,'Return Data'!$B$7:$R$2292,4,0)</f>
        <v>0</v>
      </c>
      <c r="D30" s="60">
        <f>VLOOKUP($A30,'Return Data'!$B$7:$R$2292,5,0)</f>
        <v>0</v>
      </c>
      <c r="E30" s="61">
        <f t="shared" si="0"/>
        <v>1</v>
      </c>
      <c r="F30" s="60">
        <f>VLOOKUP($A30,'Return Data'!$B$7:$R$2292,6,0)</f>
        <v>0</v>
      </c>
      <c r="G30" s="61">
        <f t="shared" si="1"/>
        <v>1</v>
      </c>
      <c r="H30" s="60">
        <f>VLOOKUP($A30,'Return Data'!$B$7:$R$2292,7,0)</f>
        <v>0</v>
      </c>
      <c r="I30" s="61">
        <f t="shared" si="2"/>
        <v>5</v>
      </c>
      <c r="J30" s="60">
        <f>VLOOKUP($A30,'Return Data'!$B$7:$R$2292,8,0)</f>
        <v>0</v>
      </c>
      <c r="K30" s="61">
        <f t="shared" si="3"/>
        <v>11</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1007</v>
      </c>
      <c r="B31" s="59">
        <f>VLOOKUP($A31,'Return Data'!$B$7:$R$2292,3,0)</f>
        <v>44827</v>
      </c>
      <c r="C31" s="60">
        <f>VLOOKUP($A31,'Return Data'!$B$7:$R$2292,4,0)</f>
        <v>2944.3234000000002</v>
      </c>
      <c r="D31" s="60">
        <f>VLOOKUP($A31,'Return Data'!$B$7:$R$2292,5,0)</f>
        <v>-12.454499999999999</v>
      </c>
      <c r="E31" s="61">
        <f t="shared" si="0"/>
        <v>15</v>
      </c>
      <c r="F31" s="60">
        <f>VLOOKUP($A31,'Return Data'!$B$7:$R$2292,6,0)</f>
        <v>-5.2015000000000002</v>
      </c>
      <c r="G31" s="61">
        <f t="shared" si="1"/>
        <v>17</v>
      </c>
      <c r="H31" s="60">
        <f>VLOOKUP($A31,'Return Data'!$B$7:$R$2292,7,0)</f>
        <v>-0.98360000000000003</v>
      </c>
      <c r="I31" s="61">
        <f t="shared" si="2"/>
        <v>16</v>
      </c>
      <c r="J31" s="60">
        <f>VLOOKUP($A31,'Return Data'!$B$7:$R$2292,8,0)</f>
        <v>-0.64870000000000005</v>
      </c>
      <c r="K31" s="61">
        <f t="shared" si="3"/>
        <v>19</v>
      </c>
      <c r="L31" s="60">
        <f>VLOOKUP($A31,'Return Data'!$B$7:$R$2292,9,0)</f>
        <v>2.9445000000000001</v>
      </c>
      <c r="M31" s="61">
        <f t="shared" si="4"/>
        <v>18</v>
      </c>
      <c r="N31" s="60">
        <f>VLOOKUP($A31,'Return Data'!$B$7:$R$2292,10,0)</f>
        <v>5.0110000000000001</v>
      </c>
      <c r="O31" s="61">
        <f t="shared" si="5"/>
        <v>16</v>
      </c>
      <c r="P31" s="60">
        <f>VLOOKUP($A31,'Return Data'!$B$7:$R$2292,11,0)</f>
        <v>3.9011999999999998</v>
      </c>
      <c r="Q31" s="61">
        <f t="shared" si="6"/>
        <v>8</v>
      </c>
      <c r="R31" s="60">
        <f>VLOOKUP($A31,'Return Data'!$B$7:$R$2292,12,0)</f>
        <v>3.976</v>
      </c>
      <c r="S31" s="61">
        <f t="shared" si="7"/>
        <v>8</v>
      </c>
      <c r="T31" s="60">
        <f>VLOOKUP($A31,'Return Data'!$B$7:$R$2292,13,0)</f>
        <v>6.2401999999999997</v>
      </c>
      <c r="U31" s="61">
        <f t="shared" si="8"/>
        <v>1</v>
      </c>
      <c r="V31" s="60">
        <f>VLOOKUP($A31,'Return Data'!$B$7:$R$2292,17,0)</f>
        <v>6.6798000000000002</v>
      </c>
      <c r="W31" s="61">
        <f t="shared" si="9"/>
        <v>1</v>
      </c>
      <c r="X31" s="60">
        <f>VLOOKUP($A31,'Return Data'!$B$7:$R$2292,14,0)</f>
        <v>7.1216999999999997</v>
      </c>
      <c r="Y31" s="61">
        <f>RANK(X31,X$8:X$31,0)</f>
        <v>2</v>
      </c>
      <c r="Z31" s="60">
        <f>VLOOKUP($A31,'Return Data'!$B$7:$R$2292,16,0)</f>
        <v>6.8079000000000001</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-9.5066791666666663</v>
      </c>
      <c r="E33" s="69"/>
      <c r="F33" s="70">
        <f>AVERAGE(F8:F31)</f>
        <v>-4.3111375000000001</v>
      </c>
      <c r="G33" s="69"/>
      <c r="H33" s="70">
        <f>AVERAGE(H8:H31)</f>
        <v>-0.86887083333333337</v>
      </c>
      <c r="I33" s="69"/>
      <c r="J33" s="70">
        <f>AVERAGE(J8:J31)</f>
        <v>-0.13544166666666665</v>
      </c>
      <c r="K33" s="69"/>
      <c r="L33" s="70">
        <f>AVERAGE(L8:L31)</f>
        <v>3.2904958333333343</v>
      </c>
      <c r="M33" s="69"/>
      <c r="N33" s="70">
        <f>AVERAGE(N8:N31)</f>
        <v>5.0275749999999997</v>
      </c>
      <c r="O33" s="69"/>
      <c r="P33" s="70">
        <f>AVERAGE(P8:P31)</f>
        <v>3.4921375000000006</v>
      </c>
      <c r="Q33" s="69"/>
      <c r="R33" s="70">
        <f>AVERAGE(R8:R31)</f>
        <v>3.5894624999999998</v>
      </c>
      <c r="S33" s="69"/>
      <c r="T33" s="70">
        <f>AVERAGE(T8:T31)</f>
        <v>3.4988541666666664</v>
      </c>
      <c r="U33" s="69"/>
      <c r="V33" s="70">
        <f>AVERAGE(V8:V31)</f>
        <v>3.9732541666666683</v>
      </c>
      <c r="W33" s="69"/>
      <c r="X33" s="70">
        <f>AVERAGE(X8:X31)</f>
        <v>5.4356217391304344</v>
      </c>
      <c r="Y33" s="69"/>
      <c r="Z33" s="70">
        <f>AVERAGE(Z8:Z31)</f>
        <v>6.5470749999999995</v>
      </c>
      <c r="AA33" s="71"/>
    </row>
    <row r="34" spans="1:27" x14ac:dyDescent="0.3">
      <c r="A34" s="68" t="s">
        <v>28</v>
      </c>
      <c r="B34" s="69"/>
      <c r="C34" s="69"/>
      <c r="D34" s="70">
        <f>MIN(D8:D31)</f>
        <v>-17.045999999999999</v>
      </c>
      <c r="E34" s="69"/>
      <c r="F34" s="70">
        <f>MIN(F8:F31)</f>
        <v>-8.5762</v>
      </c>
      <c r="G34" s="69"/>
      <c r="H34" s="70">
        <f>MIN(H8:H31)</f>
        <v>-3.45</v>
      </c>
      <c r="I34" s="69"/>
      <c r="J34" s="70">
        <f>MIN(J8:J31)</f>
        <v>-3.2385000000000002</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0</v>
      </c>
      <c r="E35" s="73"/>
      <c r="F35" s="74">
        <f>MAX(F8:F31)</f>
        <v>0</v>
      </c>
      <c r="G35" s="73"/>
      <c r="H35" s="74">
        <f>MAX(H8:H31)</f>
        <v>1.7228000000000001</v>
      </c>
      <c r="I35" s="73"/>
      <c r="J35" s="74">
        <f>MAX(J8:J31)</f>
        <v>2.8462000000000001</v>
      </c>
      <c r="K35" s="73"/>
      <c r="L35" s="74">
        <f>MAX(L8:L31)</f>
        <v>9.4143000000000008</v>
      </c>
      <c r="M35" s="73"/>
      <c r="N35" s="74">
        <f>MAX(N8:N31)</f>
        <v>8.8996999999999993</v>
      </c>
      <c r="O35" s="73"/>
      <c r="P35" s="74">
        <f>MAX(P8:P31)</f>
        <v>4.5743999999999998</v>
      </c>
      <c r="Q35" s="73"/>
      <c r="R35" s="74">
        <f>MAX(R8:R31)</f>
        <v>4.5355999999999996</v>
      </c>
      <c r="S35" s="73"/>
      <c r="T35" s="74">
        <f>MAX(T8:T31)</f>
        <v>6.2401999999999997</v>
      </c>
      <c r="U35" s="73"/>
      <c r="V35" s="74">
        <f>MAX(V8:V31)</f>
        <v>6.6798000000000002</v>
      </c>
      <c r="W35" s="73"/>
      <c r="X35" s="74">
        <f>MAX(X8:X31)</f>
        <v>8.3435000000000006</v>
      </c>
      <c r="Y35" s="73"/>
      <c r="Z35" s="74">
        <f>MAX(Z8:Z31)</f>
        <v>8.0608000000000004</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44827</v>
      </c>
      <c r="C8" s="60">
        <f>VLOOKUP($A8,'Return Data'!$B$7:$R$2292,4,0)</f>
        <v>544.52570000000003</v>
      </c>
      <c r="D8" s="60">
        <f>VLOOKUP($A8,'Return Data'!$B$7:$R$2292,5,0)</f>
        <v>-15.042199999999999</v>
      </c>
      <c r="E8" s="61">
        <f t="shared" ref="E8:E31" si="0">RANK(D8,D$8:D$31,0)</f>
        <v>22</v>
      </c>
      <c r="F8" s="60">
        <f>VLOOKUP($A8,'Return Data'!$B$7:$R$2292,6,0)</f>
        <v>-3.7258</v>
      </c>
      <c r="G8" s="61">
        <f t="shared" ref="G8:G31" si="1">RANK(F8,F$8:F$31,0)</f>
        <v>7</v>
      </c>
      <c r="H8" s="60">
        <f>VLOOKUP($A8,'Return Data'!$B$7:$R$2292,7,0)</f>
        <v>-1.7144999999999999</v>
      </c>
      <c r="I8" s="61">
        <f t="shared" ref="I8:I31" si="2">RANK(H8,H$8:H$31,0)</f>
        <v>18</v>
      </c>
      <c r="J8" s="60">
        <f>VLOOKUP($A8,'Return Data'!$B$7:$R$2292,8,0)</f>
        <v>-0.70079999999999998</v>
      </c>
      <c r="K8" s="61">
        <f t="shared" ref="K8:K31" si="3">RANK(J8,J$8:J$31,0)</f>
        <v>13</v>
      </c>
      <c r="L8" s="60">
        <f>VLOOKUP($A8,'Return Data'!$B$7:$R$2292,9,0)</f>
        <v>3.2982999999999998</v>
      </c>
      <c r="M8" s="61">
        <f t="shared" ref="M8:M31" si="4">RANK(L8,L$8:L$31,0)</f>
        <v>5</v>
      </c>
      <c r="N8" s="60">
        <f>VLOOKUP($A8,'Return Data'!$B$7:$R$2292,10,0)</f>
        <v>5.1791</v>
      </c>
      <c r="O8" s="61">
        <f t="shared" ref="O8:O31" si="5">RANK(N8,N$8:N$31,0)</f>
        <v>6</v>
      </c>
      <c r="P8" s="60">
        <f>VLOOKUP($A8,'Return Data'!$B$7:$R$2292,11,0)</f>
        <v>3.7193000000000001</v>
      </c>
      <c r="Q8" s="61">
        <f t="shared" ref="Q8:Q31" si="6">RANK(P8,P$8:P$31,0)</f>
        <v>3</v>
      </c>
      <c r="R8" s="60">
        <f>VLOOKUP($A8,'Return Data'!$B$7:$R$2292,12,0)</f>
        <v>3.6747000000000001</v>
      </c>
      <c r="S8" s="61">
        <f t="shared" ref="S8:S31" si="7">RANK(R8,R$8:R$31,0)</f>
        <v>4</v>
      </c>
      <c r="T8" s="60">
        <f>VLOOKUP($A8,'Return Data'!$B$7:$R$2292,13,0)</f>
        <v>3.3883999999999999</v>
      </c>
      <c r="U8" s="61">
        <f t="shared" ref="U8:U31" si="8">RANK(T8,T$8:T$31,0)</f>
        <v>3</v>
      </c>
      <c r="V8" s="60">
        <f>VLOOKUP($A8,'Return Data'!$B$7:$R$2292,17,0)</f>
        <v>3.9013</v>
      </c>
      <c r="W8" s="61">
        <f t="shared" ref="W8:W31" si="9">RANK(V8,V$8:V$31,0)</f>
        <v>6</v>
      </c>
      <c r="X8" s="60">
        <f>VLOOKUP($A8,'Return Data'!$B$7:$R$2292,14,0)</f>
        <v>5.2549999999999999</v>
      </c>
      <c r="Y8" s="61">
        <f t="shared" ref="Y8:Y29" si="10">RANK(X8,X$8:X$31,0)</f>
        <v>9</v>
      </c>
      <c r="Z8" s="60">
        <f>VLOOKUP($A8,'Return Data'!$B$7:$R$2292,16,0)</f>
        <v>7.1993</v>
      </c>
      <c r="AA8" s="62">
        <f t="shared" ref="AA8:AA31" si="11">RANK(Z8,Z$8:Z$31,0)</f>
        <v>11</v>
      </c>
    </row>
    <row r="9" spans="1:27" x14ac:dyDescent="0.3">
      <c r="A9" s="58" t="s">
        <v>964</v>
      </c>
      <c r="B9" s="59">
        <f>VLOOKUP($A9,'Return Data'!$B$7:$R$2292,3,0)</f>
        <v>44827</v>
      </c>
      <c r="C9" s="60">
        <f>VLOOKUP($A9,'Return Data'!$B$7:$R$2292,4,0)</f>
        <v>2538.0407</v>
      </c>
      <c r="D9" s="60">
        <f>VLOOKUP($A9,'Return Data'!$B$7:$R$2292,5,0)</f>
        <v>-7.4478999999999997</v>
      </c>
      <c r="E9" s="61">
        <f t="shared" si="0"/>
        <v>8</v>
      </c>
      <c r="F9" s="60">
        <f>VLOOKUP($A9,'Return Data'!$B$7:$R$2292,6,0)</f>
        <v>-3.5093999999999999</v>
      </c>
      <c r="G9" s="61">
        <f t="shared" si="1"/>
        <v>6</v>
      </c>
      <c r="H9" s="60">
        <f>VLOOKUP($A9,'Return Data'!$B$7:$R$2292,7,0)</f>
        <v>-0.58979999999999999</v>
      </c>
      <c r="I9" s="61">
        <f t="shared" si="2"/>
        <v>6</v>
      </c>
      <c r="J9" s="60">
        <f>VLOOKUP($A9,'Return Data'!$B$7:$R$2292,8,0)</f>
        <v>0.4123</v>
      </c>
      <c r="K9" s="61">
        <f t="shared" si="3"/>
        <v>3</v>
      </c>
      <c r="L9" s="60">
        <f>VLOOKUP($A9,'Return Data'!$B$7:$R$2292,9,0)</f>
        <v>3.5935000000000001</v>
      </c>
      <c r="M9" s="61">
        <f t="shared" si="4"/>
        <v>4</v>
      </c>
      <c r="N9" s="60">
        <f>VLOOKUP($A9,'Return Data'!$B$7:$R$2292,10,0)</f>
        <v>5.3135000000000003</v>
      </c>
      <c r="O9" s="61">
        <f t="shared" si="5"/>
        <v>4</v>
      </c>
      <c r="P9" s="60">
        <f>VLOOKUP($A9,'Return Data'!$B$7:$R$2292,11,0)</f>
        <v>3.6577999999999999</v>
      </c>
      <c r="Q9" s="61">
        <f t="shared" si="6"/>
        <v>4</v>
      </c>
      <c r="R9" s="60">
        <f>VLOOKUP($A9,'Return Data'!$B$7:$R$2292,12,0)</f>
        <v>3.7641</v>
      </c>
      <c r="S9" s="61">
        <f t="shared" si="7"/>
        <v>3</v>
      </c>
      <c r="T9" s="60">
        <f>VLOOKUP($A9,'Return Data'!$B$7:$R$2292,13,0)</f>
        <v>3.5510999999999999</v>
      </c>
      <c r="U9" s="61">
        <f t="shared" si="8"/>
        <v>2</v>
      </c>
      <c r="V9" s="60">
        <f>VLOOKUP($A9,'Return Data'!$B$7:$R$2292,17,0)</f>
        <v>3.9868999999999999</v>
      </c>
      <c r="W9" s="61">
        <f t="shared" si="9"/>
        <v>5</v>
      </c>
      <c r="X9" s="60">
        <f>VLOOKUP($A9,'Return Data'!$B$7:$R$2292,14,0)</f>
        <v>5.2625999999999999</v>
      </c>
      <c r="Y9" s="61">
        <f t="shared" si="10"/>
        <v>8</v>
      </c>
      <c r="Z9" s="60">
        <f>VLOOKUP($A9,'Return Data'!$B$7:$R$2292,16,0)</f>
        <v>7.4485999999999999</v>
      </c>
      <c r="AA9" s="62">
        <f t="shared" si="11"/>
        <v>4</v>
      </c>
    </row>
    <row r="10" spans="1:27" x14ac:dyDescent="0.3">
      <c r="A10" s="58" t="s">
        <v>1978</v>
      </c>
      <c r="B10" s="59">
        <f>VLOOKUP($A10,'Return Data'!$B$7:$R$2292,3,0)</f>
        <v>44827</v>
      </c>
      <c r="C10" s="60">
        <f>VLOOKUP($A10,'Return Data'!$B$7:$R$2292,4,0)</f>
        <v>33.301699999999997</v>
      </c>
      <c r="D10" s="60">
        <f>VLOOKUP($A10,'Return Data'!$B$7:$R$2292,5,0)</f>
        <v>-9.5330999999999992</v>
      </c>
      <c r="E10" s="61">
        <f t="shared" si="0"/>
        <v>12</v>
      </c>
      <c r="F10" s="60">
        <f>VLOOKUP($A10,'Return Data'!$B$7:$R$2292,6,0)</f>
        <v>-4.7842000000000002</v>
      </c>
      <c r="G10" s="61">
        <f t="shared" si="1"/>
        <v>13</v>
      </c>
      <c r="H10" s="60">
        <f>VLOOKUP($A10,'Return Data'!$B$7:$R$2292,7,0)</f>
        <v>-1.534</v>
      </c>
      <c r="I10" s="61">
        <f t="shared" si="2"/>
        <v>13</v>
      </c>
      <c r="J10" s="60">
        <f>VLOOKUP($A10,'Return Data'!$B$7:$R$2292,8,0)</f>
        <v>-1.119</v>
      </c>
      <c r="K10" s="61">
        <f t="shared" si="3"/>
        <v>19</v>
      </c>
      <c r="L10" s="60">
        <f>VLOOKUP($A10,'Return Data'!$B$7:$R$2292,9,0)</f>
        <v>2.9739</v>
      </c>
      <c r="M10" s="61">
        <f t="shared" si="4"/>
        <v>9</v>
      </c>
      <c r="N10" s="60">
        <f>VLOOKUP($A10,'Return Data'!$B$7:$R$2292,10,0)</f>
        <v>5.2386999999999997</v>
      </c>
      <c r="O10" s="61">
        <f t="shared" si="5"/>
        <v>5</v>
      </c>
      <c r="P10" s="60">
        <f>VLOOKUP($A10,'Return Data'!$B$7:$R$2292,11,0)</f>
        <v>2.7214999999999998</v>
      </c>
      <c r="Q10" s="61">
        <f t="shared" si="6"/>
        <v>22</v>
      </c>
      <c r="R10" s="60">
        <f>VLOOKUP($A10,'Return Data'!$B$7:$R$2292,12,0)</f>
        <v>3.0625</v>
      </c>
      <c r="S10" s="61">
        <f t="shared" si="7"/>
        <v>21</v>
      </c>
      <c r="T10" s="60">
        <f>VLOOKUP($A10,'Return Data'!$B$7:$R$2292,13,0)</f>
        <v>2.8471000000000002</v>
      </c>
      <c r="U10" s="61">
        <f t="shared" si="8"/>
        <v>21</v>
      </c>
      <c r="V10" s="60">
        <f>VLOOKUP($A10,'Return Data'!$B$7:$R$2292,17,0)</f>
        <v>3.5596000000000001</v>
      </c>
      <c r="W10" s="61">
        <f t="shared" si="9"/>
        <v>15</v>
      </c>
      <c r="X10" s="60">
        <f>VLOOKUP($A10,'Return Data'!$B$7:$R$2292,14,0)</f>
        <v>4.9279000000000002</v>
      </c>
      <c r="Y10" s="61">
        <f t="shared" si="10"/>
        <v>13</v>
      </c>
      <c r="Z10" s="60">
        <f>VLOOKUP($A10,'Return Data'!$B$7:$R$2292,16,0)</f>
        <v>7.3624999999999998</v>
      </c>
      <c r="AA10" s="62">
        <f t="shared" si="11"/>
        <v>6</v>
      </c>
    </row>
    <row r="11" spans="1:27" x14ac:dyDescent="0.3">
      <c r="A11" s="58" t="s">
        <v>968</v>
      </c>
      <c r="B11" s="59">
        <f>VLOOKUP($A11,'Return Data'!$B$7:$R$2292,3,0)</f>
        <v>44827</v>
      </c>
      <c r="C11" s="60">
        <f>VLOOKUP($A11,'Return Data'!$B$7:$R$2292,4,0)</f>
        <v>34.721200000000003</v>
      </c>
      <c r="D11" s="60">
        <f>VLOOKUP($A11,'Return Data'!$B$7:$R$2292,5,0)</f>
        <v>-11.3498</v>
      </c>
      <c r="E11" s="61">
        <f t="shared" si="0"/>
        <v>13</v>
      </c>
      <c r="F11" s="60">
        <f>VLOOKUP($A11,'Return Data'!$B$7:$R$2292,6,0)</f>
        <v>-8.0190999999999999</v>
      </c>
      <c r="G11" s="61">
        <f t="shared" si="1"/>
        <v>21</v>
      </c>
      <c r="H11" s="60">
        <f>VLOOKUP($A11,'Return Data'!$B$7:$R$2292,7,0)</f>
        <v>-2.6718000000000002</v>
      </c>
      <c r="I11" s="61">
        <f t="shared" si="2"/>
        <v>20</v>
      </c>
      <c r="J11" s="60">
        <f>VLOOKUP($A11,'Return Data'!$B$7:$R$2292,8,0)</f>
        <v>-1.5084</v>
      </c>
      <c r="K11" s="61">
        <f t="shared" si="3"/>
        <v>21</v>
      </c>
      <c r="L11" s="60">
        <f>VLOOKUP($A11,'Return Data'!$B$7:$R$2292,9,0)</f>
        <v>2.1471</v>
      </c>
      <c r="M11" s="61">
        <f t="shared" si="4"/>
        <v>20</v>
      </c>
      <c r="N11" s="60">
        <f>VLOOKUP($A11,'Return Data'!$B$7:$R$2292,10,0)</f>
        <v>4.4321000000000002</v>
      </c>
      <c r="O11" s="61">
        <f t="shared" si="5"/>
        <v>16</v>
      </c>
      <c r="P11" s="60">
        <f>VLOOKUP($A11,'Return Data'!$B$7:$R$2292,11,0)</f>
        <v>3.181</v>
      </c>
      <c r="Q11" s="61">
        <f t="shared" si="6"/>
        <v>13</v>
      </c>
      <c r="R11" s="60">
        <f>VLOOKUP($A11,'Return Data'!$B$7:$R$2292,12,0)</f>
        <v>3.3384999999999998</v>
      </c>
      <c r="S11" s="61">
        <f t="shared" si="7"/>
        <v>12</v>
      </c>
      <c r="T11" s="60">
        <f>VLOOKUP($A11,'Return Data'!$B$7:$R$2292,13,0)</f>
        <v>3.1358999999999999</v>
      </c>
      <c r="U11" s="61">
        <f t="shared" si="8"/>
        <v>12</v>
      </c>
      <c r="V11" s="60">
        <f>VLOOKUP($A11,'Return Data'!$B$7:$R$2292,17,0)</f>
        <v>3.4098000000000002</v>
      </c>
      <c r="W11" s="61">
        <f t="shared" si="9"/>
        <v>20</v>
      </c>
      <c r="X11" s="60">
        <f>VLOOKUP($A11,'Return Data'!$B$7:$R$2292,14,0)</f>
        <v>4.5533999999999999</v>
      </c>
      <c r="Y11" s="61">
        <f t="shared" si="10"/>
        <v>18</v>
      </c>
      <c r="Z11" s="60">
        <f>VLOOKUP($A11,'Return Data'!$B$7:$R$2292,16,0)</f>
        <v>7.3428000000000004</v>
      </c>
      <c r="AA11" s="62">
        <f t="shared" si="11"/>
        <v>7</v>
      </c>
    </row>
    <row r="12" spans="1:27" x14ac:dyDescent="0.3">
      <c r="A12" s="58" t="s">
        <v>970</v>
      </c>
      <c r="B12" s="59">
        <f>VLOOKUP($A12,'Return Data'!$B$7:$R$2292,3,0)</f>
        <v>44827</v>
      </c>
      <c r="C12" s="60">
        <f>VLOOKUP($A12,'Return Data'!$B$7:$R$2292,4,0)</f>
        <v>16.344000000000001</v>
      </c>
      <c r="D12" s="60">
        <f>VLOOKUP($A12,'Return Data'!$B$7:$R$2292,5,0)</f>
        <v>-13.617699999999999</v>
      </c>
      <c r="E12" s="61">
        <f t="shared" si="0"/>
        <v>18</v>
      </c>
      <c r="F12" s="60">
        <f>VLOOKUP($A12,'Return Data'!$B$7:$R$2292,6,0)</f>
        <v>-4.4648000000000003</v>
      </c>
      <c r="G12" s="61">
        <f t="shared" si="1"/>
        <v>11</v>
      </c>
      <c r="H12" s="60">
        <f>VLOOKUP($A12,'Return Data'!$B$7:$R$2292,7,0)</f>
        <v>-1.5947</v>
      </c>
      <c r="I12" s="61">
        <f t="shared" si="2"/>
        <v>16</v>
      </c>
      <c r="J12" s="60">
        <f>VLOOKUP($A12,'Return Data'!$B$7:$R$2292,8,0)</f>
        <v>-0.97270000000000001</v>
      </c>
      <c r="K12" s="61">
        <f t="shared" si="3"/>
        <v>17</v>
      </c>
      <c r="L12" s="60">
        <f>VLOOKUP($A12,'Return Data'!$B$7:$R$2292,9,0)</f>
        <v>2.44</v>
      </c>
      <c r="M12" s="61">
        <f t="shared" si="4"/>
        <v>17</v>
      </c>
      <c r="N12" s="60">
        <f>VLOOKUP($A12,'Return Data'!$B$7:$R$2292,10,0)</f>
        <v>4.5372000000000003</v>
      </c>
      <c r="O12" s="61">
        <f t="shared" si="5"/>
        <v>14</v>
      </c>
      <c r="P12" s="60">
        <f>VLOOKUP($A12,'Return Data'!$B$7:$R$2292,11,0)</f>
        <v>3.2869000000000002</v>
      </c>
      <c r="Q12" s="61">
        <f t="shared" si="6"/>
        <v>11</v>
      </c>
      <c r="R12" s="60">
        <f>VLOOKUP($A12,'Return Data'!$B$7:$R$2292,12,0)</f>
        <v>3.4963000000000002</v>
      </c>
      <c r="S12" s="61">
        <f t="shared" si="7"/>
        <v>6</v>
      </c>
      <c r="T12" s="60">
        <f>VLOOKUP($A12,'Return Data'!$B$7:$R$2292,13,0)</f>
        <v>3.2783000000000002</v>
      </c>
      <c r="U12" s="61">
        <f t="shared" si="8"/>
        <v>9</v>
      </c>
      <c r="V12" s="60">
        <f>VLOOKUP($A12,'Return Data'!$B$7:$R$2292,17,0)</f>
        <v>3.6972999999999998</v>
      </c>
      <c r="W12" s="61">
        <f t="shared" si="9"/>
        <v>8</v>
      </c>
      <c r="X12" s="60">
        <f>VLOOKUP($A12,'Return Data'!$B$7:$R$2292,14,0)</f>
        <v>4.8685</v>
      </c>
      <c r="Y12" s="61">
        <f t="shared" si="10"/>
        <v>16</v>
      </c>
      <c r="Z12" s="60">
        <f>VLOOKUP($A12,'Return Data'!$B$7:$R$2292,16,0)</f>
        <v>6.7276999999999996</v>
      </c>
      <c r="AA12" s="62">
        <f t="shared" si="11"/>
        <v>16</v>
      </c>
    </row>
    <row r="13" spans="1:27" x14ac:dyDescent="0.3">
      <c r="A13" s="58" t="s">
        <v>1792</v>
      </c>
      <c r="B13" s="59">
        <f>VLOOKUP($A13,'Return Data'!$B$7:$R$2292,3,0)</f>
        <v>0</v>
      </c>
      <c r="C13" s="60">
        <f>VLOOKUP($A13,'Return Data'!$B$7:$R$2292,4,0)</f>
        <v>0</v>
      </c>
      <c r="D13" s="60">
        <f>VLOOKUP($A13,'Return Data'!$B$7:$R$2292,5,0)</f>
        <v>0</v>
      </c>
      <c r="E13" s="61">
        <f t="shared" si="0"/>
        <v>1</v>
      </c>
      <c r="F13" s="60">
        <f>VLOOKUP($A13,'Return Data'!$B$7:$R$2292,6,0)</f>
        <v>0</v>
      </c>
      <c r="G13" s="61">
        <f t="shared" si="1"/>
        <v>1</v>
      </c>
      <c r="H13" s="60">
        <f>VLOOKUP($A13,'Return Data'!$B$7:$R$2292,7,0)</f>
        <v>0</v>
      </c>
      <c r="I13" s="61">
        <f t="shared" si="2"/>
        <v>3</v>
      </c>
      <c r="J13" s="60">
        <f>VLOOKUP($A13,'Return Data'!$B$7:$R$2292,8,0)</f>
        <v>0</v>
      </c>
      <c r="K13" s="61">
        <f t="shared" si="3"/>
        <v>5</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975</v>
      </c>
      <c r="B14" s="59">
        <f>VLOOKUP($A14,'Return Data'!$B$7:$R$2292,3,0)</f>
        <v>44827</v>
      </c>
      <c r="C14" s="60">
        <f>VLOOKUP($A14,'Return Data'!$B$7:$R$2292,4,0)</f>
        <v>47.552900000000001</v>
      </c>
      <c r="D14" s="60">
        <f>VLOOKUP($A14,'Return Data'!$B$7:$R$2292,5,0)</f>
        <v>-17.722200000000001</v>
      </c>
      <c r="E14" s="61">
        <f t="shared" si="0"/>
        <v>24</v>
      </c>
      <c r="F14" s="60">
        <f>VLOOKUP($A14,'Return Data'!$B$7:$R$2292,6,0)</f>
        <v>-6.0862999999999996</v>
      </c>
      <c r="G14" s="61">
        <f t="shared" si="1"/>
        <v>18</v>
      </c>
      <c r="H14" s="60">
        <f>VLOOKUP($A14,'Return Data'!$B$7:$R$2292,7,0)</f>
        <v>-1.5785</v>
      </c>
      <c r="I14" s="61">
        <f t="shared" si="2"/>
        <v>15</v>
      </c>
      <c r="J14" s="60">
        <f>VLOOKUP($A14,'Return Data'!$B$7:$R$2292,8,0)</f>
        <v>-0.50980000000000003</v>
      </c>
      <c r="K14" s="61">
        <f t="shared" si="3"/>
        <v>10</v>
      </c>
      <c r="L14" s="60">
        <f>VLOOKUP($A14,'Return Data'!$B$7:$R$2292,9,0)</f>
        <v>4.4813000000000001</v>
      </c>
      <c r="M14" s="61">
        <f t="shared" si="4"/>
        <v>2</v>
      </c>
      <c r="N14" s="60">
        <f>VLOOKUP($A14,'Return Data'!$B$7:$R$2292,10,0)</f>
        <v>6.0082000000000004</v>
      </c>
      <c r="O14" s="61">
        <f t="shared" si="5"/>
        <v>2</v>
      </c>
      <c r="P14" s="60">
        <f>VLOOKUP($A14,'Return Data'!$B$7:$R$2292,11,0)</f>
        <v>3.4466000000000001</v>
      </c>
      <c r="Q14" s="61">
        <f t="shared" si="6"/>
        <v>6</v>
      </c>
      <c r="R14" s="60">
        <f>VLOOKUP($A14,'Return Data'!$B$7:$R$2292,12,0)</f>
        <v>3.4506999999999999</v>
      </c>
      <c r="S14" s="61">
        <f t="shared" si="7"/>
        <v>11</v>
      </c>
      <c r="T14" s="60">
        <f>VLOOKUP($A14,'Return Data'!$B$7:$R$2292,13,0)</f>
        <v>3.2793000000000001</v>
      </c>
      <c r="U14" s="61">
        <f t="shared" si="8"/>
        <v>8</v>
      </c>
      <c r="V14" s="60">
        <f>VLOOKUP($A14,'Return Data'!$B$7:$R$2292,17,0)</f>
        <v>4.1475</v>
      </c>
      <c r="W14" s="61">
        <f t="shared" si="9"/>
        <v>4</v>
      </c>
      <c r="X14" s="60">
        <f>VLOOKUP($A14,'Return Data'!$B$7:$R$2292,14,0)</f>
        <v>5.3827999999999996</v>
      </c>
      <c r="Y14" s="61">
        <f t="shared" si="10"/>
        <v>6</v>
      </c>
      <c r="Z14" s="60">
        <f>VLOOKUP($A14,'Return Data'!$B$7:$R$2292,16,0)</f>
        <v>7.0579000000000001</v>
      </c>
      <c r="AA14" s="62">
        <f t="shared" si="11"/>
        <v>15</v>
      </c>
    </row>
    <row r="15" spans="1:27" x14ac:dyDescent="0.3">
      <c r="A15" s="58" t="s">
        <v>977</v>
      </c>
      <c r="B15" s="59">
        <f>VLOOKUP($A15,'Return Data'!$B$7:$R$2292,3,0)</f>
        <v>44827</v>
      </c>
      <c r="C15" s="60">
        <f>VLOOKUP($A15,'Return Data'!$B$7:$R$2292,4,0)</f>
        <v>16.981400000000001</v>
      </c>
      <c r="D15" s="60">
        <f>VLOOKUP($A15,'Return Data'!$B$7:$R$2292,5,0)</f>
        <v>-6.8768000000000002</v>
      </c>
      <c r="E15" s="61">
        <f t="shared" si="0"/>
        <v>7</v>
      </c>
      <c r="F15" s="60">
        <f>VLOOKUP($A15,'Return Data'!$B$7:$R$2292,6,0)</f>
        <v>-2.0773999999999999</v>
      </c>
      <c r="G15" s="61">
        <f t="shared" si="1"/>
        <v>4</v>
      </c>
      <c r="H15" s="60">
        <f>VLOOKUP($A15,'Return Data'!$B$7:$R$2292,7,0)</f>
        <v>0.3992</v>
      </c>
      <c r="I15" s="61">
        <f t="shared" si="2"/>
        <v>2</v>
      </c>
      <c r="J15" s="60">
        <f>VLOOKUP($A15,'Return Data'!$B$7:$R$2292,8,0)</f>
        <v>0.96760000000000002</v>
      </c>
      <c r="K15" s="61">
        <f t="shared" si="3"/>
        <v>2</v>
      </c>
      <c r="L15" s="60">
        <f>VLOOKUP($A15,'Return Data'!$B$7:$R$2292,9,0)</f>
        <v>3.2608999999999999</v>
      </c>
      <c r="M15" s="61">
        <f t="shared" si="4"/>
        <v>6</v>
      </c>
      <c r="N15" s="60">
        <f>VLOOKUP($A15,'Return Data'!$B$7:$R$2292,10,0)</f>
        <v>4.8048999999999999</v>
      </c>
      <c r="O15" s="61">
        <f t="shared" si="5"/>
        <v>10</v>
      </c>
      <c r="P15" s="60">
        <f>VLOOKUP($A15,'Return Data'!$B$7:$R$2292,11,0)</f>
        <v>2.8052999999999999</v>
      </c>
      <c r="Q15" s="61">
        <f t="shared" si="6"/>
        <v>21</v>
      </c>
      <c r="R15" s="60">
        <f>VLOOKUP($A15,'Return Data'!$B$7:$R$2292,12,0)</f>
        <v>3.1699000000000002</v>
      </c>
      <c r="S15" s="61">
        <f t="shared" si="7"/>
        <v>19</v>
      </c>
      <c r="T15" s="60">
        <f>VLOOKUP($A15,'Return Data'!$B$7:$R$2292,13,0)</f>
        <v>3.0005999999999999</v>
      </c>
      <c r="U15" s="61">
        <f t="shared" si="8"/>
        <v>19</v>
      </c>
      <c r="V15" s="60">
        <f>VLOOKUP($A15,'Return Data'!$B$7:$R$2292,17,0)</f>
        <v>3.3824000000000001</v>
      </c>
      <c r="W15" s="61">
        <f t="shared" si="9"/>
        <v>21</v>
      </c>
      <c r="X15" s="60">
        <f>VLOOKUP($A15,'Return Data'!$B$7:$R$2292,14,0)</f>
        <v>3.4954999999999998</v>
      </c>
      <c r="Y15" s="61">
        <f t="shared" si="10"/>
        <v>22</v>
      </c>
      <c r="Z15" s="60">
        <f>VLOOKUP($A15,'Return Data'!$B$7:$R$2292,16,0)</f>
        <v>3.3767</v>
      </c>
      <c r="AA15" s="62">
        <f t="shared" si="11"/>
        <v>22</v>
      </c>
    </row>
    <row r="16" spans="1:27" x14ac:dyDescent="0.3">
      <c r="A16" s="58" t="s">
        <v>979</v>
      </c>
      <c r="B16" s="59">
        <f>VLOOKUP($A16,'Return Data'!$B$7:$R$2292,3,0)</f>
        <v>44827</v>
      </c>
      <c r="C16" s="60">
        <f>VLOOKUP($A16,'Return Data'!$B$7:$R$2292,4,0)</f>
        <v>441.88720000000001</v>
      </c>
      <c r="D16" s="60">
        <f>VLOOKUP($A16,'Return Data'!$B$7:$R$2292,5,0)</f>
        <v>-12.715999999999999</v>
      </c>
      <c r="E16" s="61">
        <f t="shared" si="0"/>
        <v>16</v>
      </c>
      <c r="F16" s="60">
        <f>VLOOKUP($A16,'Return Data'!$B$7:$R$2292,6,0)</f>
        <v>-1.1838</v>
      </c>
      <c r="G16" s="61">
        <f t="shared" si="1"/>
        <v>3</v>
      </c>
      <c r="H16" s="60">
        <f>VLOOKUP($A16,'Return Data'!$B$7:$R$2292,7,0)</f>
        <v>1.6041000000000001</v>
      </c>
      <c r="I16" s="61">
        <f t="shared" si="2"/>
        <v>1</v>
      </c>
      <c r="J16" s="60">
        <f>VLOOKUP($A16,'Return Data'!$B$7:$R$2292,8,0)</f>
        <v>2.7269000000000001</v>
      </c>
      <c r="K16" s="61">
        <f t="shared" si="3"/>
        <v>1</v>
      </c>
      <c r="L16" s="60">
        <f>VLOOKUP($A16,'Return Data'!$B$7:$R$2292,9,0)</f>
        <v>9.2934000000000001</v>
      </c>
      <c r="M16" s="61">
        <f t="shared" si="4"/>
        <v>1</v>
      </c>
      <c r="N16" s="60">
        <f>VLOOKUP($A16,'Return Data'!$B$7:$R$2292,10,0)</f>
        <v>8.7769999999999992</v>
      </c>
      <c r="O16" s="61">
        <f t="shared" si="5"/>
        <v>1</v>
      </c>
      <c r="P16" s="60">
        <f>VLOOKUP($A16,'Return Data'!$B$7:$R$2292,11,0)</f>
        <v>4.4471999999999996</v>
      </c>
      <c r="Q16" s="61">
        <f t="shared" si="6"/>
        <v>1</v>
      </c>
      <c r="R16" s="60">
        <f>VLOOKUP($A16,'Return Data'!$B$7:$R$2292,12,0)</f>
        <v>3.7793999999999999</v>
      </c>
      <c r="S16" s="61">
        <f t="shared" si="7"/>
        <v>2</v>
      </c>
      <c r="T16" s="60">
        <f>VLOOKUP($A16,'Return Data'!$B$7:$R$2292,13,0)</f>
        <v>3.3449</v>
      </c>
      <c r="U16" s="61">
        <f t="shared" si="8"/>
        <v>5</v>
      </c>
      <c r="V16" s="60">
        <f>VLOOKUP($A16,'Return Data'!$B$7:$R$2292,17,0)</f>
        <v>4.4019000000000004</v>
      </c>
      <c r="W16" s="61">
        <f t="shared" si="9"/>
        <v>2</v>
      </c>
      <c r="X16" s="60">
        <f>VLOOKUP($A16,'Return Data'!$B$7:$R$2292,14,0)</f>
        <v>5.7685000000000004</v>
      </c>
      <c r="Y16" s="61">
        <f t="shared" si="10"/>
        <v>3</v>
      </c>
      <c r="Z16" s="60">
        <f>VLOOKUP($A16,'Return Data'!$B$7:$R$2292,16,0)</f>
        <v>7.7112999999999996</v>
      </c>
      <c r="AA16" s="62">
        <f t="shared" si="11"/>
        <v>1</v>
      </c>
    </row>
    <row r="17" spans="1:27" x14ac:dyDescent="0.3">
      <c r="A17" s="58" t="s">
        <v>982</v>
      </c>
      <c r="B17" s="59">
        <f>VLOOKUP($A17,'Return Data'!$B$7:$R$2292,3,0)</f>
        <v>44827</v>
      </c>
      <c r="C17" s="60">
        <f>VLOOKUP($A17,'Return Data'!$B$7:$R$2292,4,0)</f>
        <v>31.774000000000001</v>
      </c>
      <c r="D17" s="60">
        <f>VLOOKUP($A17,'Return Data'!$B$7:$R$2292,5,0)</f>
        <v>-17.337700000000002</v>
      </c>
      <c r="E17" s="61">
        <f t="shared" si="0"/>
        <v>23</v>
      </c>
      <c r="F17" s="60">
        <f>VLOOKUP($A17,'Return Data'!$B$7:$R$2292,6,0)</f>
        <v>-8.8389000000000006</v>
      </c>
      <c r="G17" s="61">
        <f t="shared" si="1"/>
        <v>23</v>
      </c>
      <c r="H17" s="60">
        <f>VLOOKUP($A17,'Return Data'!$B$7:$R$2292,7,0)</f>
        <v>-3.7061000000000002</v>
      </c>
      <c r="I17" s="61">
        <f t="shared" si="2"/>
        <v>24</v>
      </c>
      <c r="J17" s="60">
        <f>VLOOKUP($A17,'Return Data'!$B$7:$R$2292,8,0)</f>
        <v>-3.4826000000000001</v>
      </c>
      <c r="K17" s="61">
        <f t="shared" si="3"/>
        <v>24</v>
      </c>
      <c r="L17" s="60">
        <f>VLOOKUP($A17,'Return Data'!$B$7:$R$2292,9,0)</f>
        <v>1.2426999999999999</v>
      </c>
      <c r="M17" s="61">
        <f t="shared" si="4"/>
        <v>22</v>
      </c>
      <c r="N17" s="60">
        <f>VLOOKUP($A17,'Return Data'!$B$7:$R$2292,10,0)</f>
        <v>4.5095000000000001</v>
      </c>
      <c r="O17" s="61">
        <f t="shared" si="5"/>
        <v>15</v>
      </c>
      <c r="P17" s="60">
        <f>VLOOKUP($A17,'Return Data'!$B$7:$R$2292,11,0)</f>
        <v>2.9102000000000001</v>
      </c>
      <c r="Q17" s="61">
        <f t="shared" si="6"/>
        <v>19</v>
      </c>
      <c r="R17" s="60">
        <f>VLOOKUP($A17,'Return Data'!$B$7:$R$2292,12,0)</f>
        <v>3.1892</v>
      </c>
      <c r="S17" s="61">
        <f t="shared" si="7"/>
        <v>18</v>
      </c>
      <c r="T17" s="60">
        <f>VLOOKUP($A17,'Return Data'!$B$7:$R$2292,13,0)</f>
        <v>3.0813000000000001</v>
      </c>
      <c r="U17" s="61">
        <f t="shared" si="8"/>
        <v>14</v>
      </c>
      <c r="V17" s="60">
        <f>VLOOKUP($A17,'Return Data'!$B$7:$R$2292,17,0)</f>
        <v>3.5647000000000002</v>
      </c>
      <c r="W17" s="61">
        <f t="shared" si="9"/>
        <v>14</v>
      </c>
      <c r="X17" s="60">
        <f>VLOOKUP($A17,'Return Data'!$B$7:$R$2292,14,0)</f>
        <v>4.8685999999999998</v>
      </c>
      <c r="Y17" s="61">
        <f t="shared" si="10"/>
        <v>15</v>
      </c>
      <c r="Z17" s="60">
        <f>VLOOKUP($A17,'Return Data'!$B$7:$R$2292,16,0)</f>
        <v>7.1707999999999998</v>
      </c>
      <c r="AA17" s="62">
        <f t="shared" si="11"/>
        <v>12</v>
      </c>
    </row>
    <row r="18" spans="1:27" x14ac:dyDescent="0.3">
      <c r="A18" s="58" t="s">
        <v>983</v>
      </c>
      <c r="B18" s="59">
        <f>VLOOKUP($A18,'Return Data'!$B$7:$R$2292,3,0)</f>
        <v>44827</v>
      </c>
      <c r="C18" s="60">
        <f>VLOOKUP($A18,'Return Data'!$B$7:$R$2292,4,0)</f>
        <v>3116.3721999999998</v>
      </c>
      <c r="D18" s="60">
        <f>VLOOKUP($A18,'Return Data'!$B$7:$R$2292,5,0)</f>
        <v>-14.122</v>
      </c>
      <c r="E18" s="61">
        <f t="shared" si="0"/>
        <v>20</v>
      </c>
      <c r="F18" s="60">
        <f>VLOOKUP($A18,'Return Data'!$B$7:$R$2292,6,0)</f>
        <v>-7.2404999999999999</v>
      </c>
      <c r="G18" s="61">
        <f t="shared" si="1"/>
        <v>20</v>
      </c>
      <c r="H18" s="60">
        <f>VLOOKUP($A18,'Return Data'!$B$7:$R$2292,7,0)</f>
        <v>-2.9268999999999998</v>
      </c>
      <c r="I18" s="61">
        <f t="shared" si="2"/>
        <v>22</v>
      </c>
      <c r="J18" s="60">
        <f>VLOOKUP($A18,'Return Data'!$B$7:$R$2292,8,0)</f>
        <v>-1.5250999999999999</v>
      </c>
      <c r="K18" s="61">
        <f t="shared" si="3"/>
        <v>22</v>
      </c>
      <c r="L18" s="60">
        <f>VLOOKUP($A18,'Return Data'!$B$7:$R$2292,9,0)</f>
        <v>2.1019000000000001</v>
      </c>
      <c r="M18" s="61">
        <f t="shared" si="4"/>
        <v>21</v>
      </c>
      <c r="N18" s="60">
        <f>VLOOKUP($A18,'Return Data'!$B$7:$R$2292,10,0)</f>
        <v>4.4027000000000003</v>
      </c>
      <c r="O18" s="61">
        <f t="shared" si="5"/>
        <v>18</v>
      </c>
      <c r="P18" s="60">
        <f>VLOOKUP($A18,'Return Data'!$B$7:$R$2292,11,0)</f>
        <v>3.1052</v>
      </c>
      <c r="Q18" s="61">
        <f t="shared" si="6"/>
        <v>14</v>
      </c>
      <c r="R18" s="60">
        <f>VLOOKUP($A18,'Return Data'!$B$7:$R$2292,12,0)</f>
        <v>3.274</v>
      </c>
      <c r="S18" s="61">
        <f t="shared" si="7"/>
        <v>14</v>
      </c>
      <c r="T18" s="60">
        <f>VLOOKUP($A18,'Return Data'!$B$7:$R$2292,13,0)</f>
        <v>3.09</v>
      </c>
      <c r="U18" s="61">
        <f t="shared" si="8"/>
        <v>13</v>
      </c>
      <c r="V18" s="60">
        <f>VLOOKUP($A18,'Return Data'!$B$7:$R$2292,17,0)</f>
        <v>3.6065999999999998</v>
      </c>
      <c r="W18" s="61">
        <f t="shared" si="9"/>
        <v>12</v>
      </c>
      <c r="X18" s="60">
        <f>VLOOKUP($A18,'Return Data'!$B$7:$R$2292,14,0)</f>
        <v>4.9977999999999998</v>
      </c>
      <c r="Y18" s="61">
        <f t="shared" si="10"/>
        <v>11</v>
      </c>
      <c r="Z18" s="60">
        <f>VLOOKUP($A18,'Return Data'!$B$7:$R$2292,16,0)</f>
        <v>7.5118</v>
      </c>
      <c r="AA18" s="62">
        <f t="shared" si="11"/>
        <v>3</v>
      </c>
    </row>
    <row r="19" spans="1:27" x14ac:dyDescent="0.3">
      <c r="A19" s="58" t="s">
        <v>985</v>
      </c>
      <c r="B19" s="59">
        <f>VLOOKUP($A19,'Return Data'!$B$7:$R$2292,3,0)</f>
        <v>44827</v>
      </c>
      <c r="C19" s="60">
        <f>VLOOKUP($A19,'Return Data'!$B$7:$R$2292,4,0)</f>
        <v>30.693000000000001</v>
      </c>
      <c r="D19" s="60">
        <f>VLOOKUP($A19,'Return Data'!$B$7:$R$2292,5,0)</f>
        <v>-6.5393999999999997</v>
      </c>
      <c r="E19" s="61">
        <f t="shared" si="0"/>
        <v>6</v>
      </c>
      <c r="F19" s="60">
        <f>VLOOKUP($A19,'Return Data'!$B$7:$R$2292,6,0)</f>
        <v>-3.1307</v>
      </c>
      <c r="G19" s="61">
        <f t="shared" si="1"/>
        <v>5</v>
      </c>
      <c r="H19" s="60">
        <f>VLOOKUP($A19,'Return Data'!$B$7:$R$2292,7,0)</f>
        <v>-0.9002</v>
      </c>
      <c r="I19" s="61">
        <f t="shared" si="2"/>
        <v>8</v>
      </c>
      <c r="J19" s="60">
        <f>VLOOKUP($A19,'Return Data'!$B$7:$R$2292,8,0)</f>
        <v>-0.1784</v>
      </c>
      <c r="K19" s="61">
        <f t="shared" si="3"/>
        <v>7</v>
      </c>
      <c r="L19" s="60">
        <f>VLOOKUP($A19,'Return Data'!$B$7:$R$2292,9,0)</f>
        <v>2.8687</v>
      </c>
      <c r="M19" s="61">
        <f t="shared" si="4"/>
        <v>10</v>
      </c>
      <c r="N19" s="60">
        <f>VLOOKUP($A19,'Return Data'!$B$7:$R$2292,10,0)</f>
        <v>4.4242999999999997</v>
      </c>
      <c r="O19" s="61">
        <f t="shared" si="5"/>
        <v>17</v>
      </c>
      <c r="P19" s="60">
        <f>VLOOKUP($A19,'Return Data'!$B$7:$R$2292,11,0)</f>
        <v>3.3664999999999998</v>
      </c>
      <c r="Q19" s="61">
        <f t="shared" si="6"/>
        <v>8</v>
      </c>
      <c r="R19" s="60">
        <f>VLOOKUP($A19,'Return Data'!$B$7:$R$2292,12,0)</f>
        <v>3.5430999999999999</v>
      </c>
      <c r="S19" s="61">
        <f t="shared" si="7"/>
        <v>5</v>
      </c>
      <c r="T19" s="60">
        <f>VLOOKUP($A19,'Return Data'!$B$7:$R$2292,13,0)</f>
        <v>3.3111000000000002</v>
      </c>
      <c r="U19" s="61">
        <f t="shared" si="8"/>
        <v>7</v>
      </c>
      <c r="V19" s="60">
        <f>VLOOKUP($A19,'Return Data'!$B$7:$R$2292,17,0)</f>
        <v>3.4548000000000001</v>
      </c>
      <c r="W19" s="61">
        <f t="shared" si="9"/>
        <v>18</v>
      </c>
      <c r="X19" s="60">
        <f>VLOOKUP($A19,'Return Data'!$B$7:$R$2292,14,0)</f>
        <v>8.0591000000000008</v>
      </c>
      <c r="Y19" s="61">
        <f t="shared" si="10"/>
        <v>1</v>
      </c>
      <c r="Z19" s="60">
        <f>VLOOKUP($A19,'Return Data'!$B$7:$R$2292,16,0)</f>
        <v>7.2605000000000004</v>
      </c>
      <c r="AA19" s="62">
        <f t="shared" si="11"/>
        <v>8</v>
      </c>
    </row>
    <row r="20" spans="1:27" x14ac:dyDescent="0.3">
      <c r="A20" s="58" t="s">
        <v>987</v>
      </c>
      <c r="B20" s="59">
        <f>VLOOKUP($A20,'Return Data'!$B$7:$R$2292,3,0)</f>
        <v>44827</v>
      </c>
      <c r="C20" s="60">
        <f>VLOOKUP($A20,'Return Data'!$B$7:$R$2292,4,0)</f>
        <v>2765.1961999999999</v>
      </c>
      <c r="D20" s="60">
        <f>VLOOKUP($A20,'Return Data'!$B$7:$R$2292,5,0)</f>
        <v>-14.209300000000001</v>
      </c>
      <c r="E20" s="61">
        <f t="shared" si="0"/>
        <v>21</v>
      </c>
      <c r="F20" s="60">
        <f>VLOOKUP($A20,'Return Data'!$B$7:$R$2292,6,0)</f>
        <v>-8.2380999999999993</v>
      </c>
      <c r="G20" s="61">
        <f t="shared" si="1"/>
        <v>22</v>
      </c>
      <c r="H20" s="60">
        <f>VLOOKUP($A20,'Return Data'!$B$7:$R$2292,7,0)</f>
        <v>-2.7122999999999999</v>
      </c>
      <c r="I20" s="61">
        <f t="shared" si="2"/>
        <v>21</v>
      </c>
      <c r="J20" s="60">
        <f>VLOOKUP($A20,'Return Data'!$B$7:$R$2292,8,0)</f>
        <v>-1.8461000000000001</v>
      </c>
      <c r="K20" s="61">
        <f t="shared" si="3"/>
        <v>23</v>
      </c>
      <c r="L20" s="60">
        <f>VLOOKUP($A20,'Return Data'!$B$7:$R$2292,9,0)</f>
        <v>3.6520000000000001</v>
      </c>
      <c r="M20" s="61">
        <f t="shared" si="4"/>
        <v>3</v>
      </c>
      <c r="N20" s="60">
        <f>VLOOKUP($A20,'Return Data'!$B$7:$R$2292,10,0)</f>
        <v>5.8177000000000003</v>
      </c>
      <c r="O20" s="61">
        <f t="shared" si="5"/>
        <v>3</v>
      </c>
      <c r="P20" s="60">
        <f>VLOOKUP($A20,'Return Data'!$B$7:$R$2292,11,0)</f>
        <v>3.1031</v>
      </c>
      <c r="Q20" s="61">
        <f t="shared" si="6"/>
        <v>15</v>
      </c>
      <c r="R20" s="60">
        <f>VLOOKUP($A20,'Return Data'!$B$7:$R$2292,12,0)</f>
        <v>3.0899000000000001</v>
      </c>
      <c r="S20" s="61">
        <f t="shared" si="7"/>
        <v>20</v>
      </c>
      <c r="T20" s="60">
        <f>VLOOKUP($A20,'Return Data'!$B$7:$R$2292,13,0)</f>
        <v>2.8969</v>
      </c>
      <c r="U20" s="61">
        <f t="shared" si="8"/>
        <v>20</v>
      </c>
      <c r="V20" s="60">
        <f>VLOOKUP($A20,'Return Data'!$B$7:$R$2292,17,0)</f>
        <v>3.6842999999999999</v>
      </c>
      <c r="W20" s="61">
        <f t="shared" si="9"/>
        <v>10</v>
      </c>
      <c r="X20" s="60">
        <f>VLOOKUP($A20,'Return Data'!$B$7:$R$2292,14,0)</f>
        <v>5.2892000000000001</v>
      </c>
      <c r="Y20" s="61">
        <f t="shared" si="10"/>
        <v>7</v>
      </c>
      <c r="Z20" s="60">
        <f>VLOOKUP($A20,'Return Data'!$B$7:$R$2292,16,0)</f>
        <v>7.2359999999999998</v>
      </c>
      <c r="AA20" s="62">
        <f t="shared" si="11"/>
        <v>10</v>
      </c>
    </row>
    <row r="21" spans="1:27" x14ac:dyDescent="0.3">
      <c r="A21" s="58" t="s">
        <v>990</v>
      </c>
      <c r="B21" s="59">
        <f>VLOOKUP($A21,'Return Data'!$B$7:$R$2292,3,0)</f>
        <v>44827</v>
      </c>
      <c r="C21" s="60">
        <f>VLOOKUP($A21,'Return Data'!$B$7:$R$2292,4,0)</f>
        <v>23.293900000000001</v>
      </c>
      <c r="D21" s="60">
        <f>VLOOKUP($A21,'Return Data'!$B$7:$R$2292,5,0)</f>
        <v>-5.9534000000000002</v>
      </c>
      <c r="E21" s="61">
        <f t="shared" si="0"/>
        <v>4</v>
      </c>
      <c r="F21" s="60">
        <f>VLOOKUP($A21,'Return Data'!$B$7:$R$2292,6,0)</f>
        <v>-4.9077000000000002</v>
      </c>
      <c r="G21" s="61">
        <f t="shared" si="1"/>
        <v>14</v>
      </c>
      <c r="H21" s="60">
        <f>VLOOKUP($A21,'Return Data'!$B$7:$R$2292,7,0)</f>
        <v>-1.2309000000000001</v>
      </c>
      <c r="I21" s="61">
        <f t="shared" si="2"/>
        <v>11</v>
      </c>
      <c r="J21" s="60">
        <f>VLOOKUP($A21,'Return Data'!$B$7:$R$2292,8,0)</f>
        <v>-0.53710000000000002</v>
      </c>
      <c r="K21" s="61">
        <f t="shared" si="3"/>
        <v>11</v>
      </c>
      <c r="L21" s="60">
        <f>VLOOKUP($A21,'Return Data'!$B$7:$R$2292,9,0)</f>
        <v>2.4870999999999999</v>
      </c>
      <c r="M21" s="61">
        <f t="shared" si="4"/>
        <v>15</v>
      </c>
      <c r="N21" s="60">
        <f>VLOOKUP($A21,'Return Data'!$B$7:$R$2292,10,0)</f>
        <v>4.3841999999999999</v>
      </c>
      <c r="O21" s="61">
        <f t="shared" si="5"/>
        <v>20</v>
      </c>
      <c r="P21" s="60">
        <f>VLOOKUP($A21,'Return Data'!$B$7:$R$2292,11,0)</f>
        <v>3.0760999999999998</v>
      </c>
      <c r="Q21" s="61">
        <f t="shared" si="6"/>
        <v>17</v>
      </c>
      <c r="R21" s="60">
        <f>VLOOKUP($A21,'Return Data'!$B$7:$R$2292,12,0)</f>
        <v>3.2604000000000002</v>
      </c>
      <c r="S21" s="61">
        <f t="shared" si="7"/>
        <v>16</v>
      </c>
      <c r="T21" s="60">
        <f>VLOOKUP($A21,'Return Data'!$B$7:$R$2292,13,0)</f>
        <v>3.0708000000000002</v>
      </c>
      <c r="U21" s="61">
        <f t="shared" si="8"/>
        <v>17</v>
      </c>
      <c r="V21" s="60">
        <f>VLOOKUP($A21,'Return Data'!$B$7:$R$2292,17,0)</f>
        <v>3.6509999999999998</v>
      </c>
      <c r="W21" s="61">
        <f t="shared" si="9"/>
        <v>11</v>
      </c>
      <c r="X21" s="60">
        <f>VLOOKUP($A21,'Return Data'!$B$7:$R$2292,14,0)</f>
        <v>4.8917000000000002</v>
      </c>
      <c r="Y21" s="61">
        <f t="shared" si="10"/>
        <v>14</v>
      </c>
      <c r="Z21" s="60">
        <f>VLOOKUP($A21,'Return Data'!$B$7:$R$2292,16,0)</f>
        <v>7.4219999999999997</v>
      </c>
      <c r="AA21" s="62">
        <f t="shared" si="11"/>
        <v>5</v>
      </c>
    </row>
    <row r="22" spans="1:27" x14ac:dyDescent="0.3">
      <c r="A22" s="58" t="s">
        <v>991</v>
      </c>
      <c r="B22" s="59">
        <f>VLOOKUP($A22,'Return Data'!$B$7:$R$2292,3,0)</f>
        <v>44827</v>
      </c>
      <c r="C22" s="60">
        <f>VLOOKUP($A22,'Return Data'!$B$7:$R$2292,4,0)</f>
        <v>32.883000000000003</v>
      </c>
      <c r="D22" s="60">
        <f>VLOOKUP($A22,'Return Data'!$B$7:$R$2292,5,0)</f>
        <v>-9.3216000000000001</v>
      </c>
      <c r="E22" s="61">
        <f t="shared" si="0"/>
        <v>11</v>
      </c>
      <c r="F22" s="60">
        <f>VLOOKUP($A22,'Return Data'!$B$7:$R$2292,6,0)</f>
        <v>-3.9207000000000001</v>
      </c>
      <c r="G22" s="61">
        <f t="shared" si="1"/>
        <v>8</v>
      </c>
      <c r="H22" s="60">
        <f>VLOOKUP($A22,'Return Data'!$B$7:$R$2292,7,0)</f>
        <v>-1.2365999999999999</v>
      </c>
      <c r="I22" s="61">
        <f t="shared" si="2"/>
        <v>12</v>
      </c>
      <c r="J22" s="60">
        <f>VLOOKUP($A22,'Return Data'!$B$7:$R$2292,8,0)</f>
        <v>-0.65</v>
      </c>
      <c r="K22" s="61">
        <f t="shared" si="3"/>
        <v>12</v>
      </c>
      <c r="L22" s="60">
        <f>VLOOKUP($A22,'Return Data'!$B$7:$R$2292,9,0)</f>
        <v>2.4866000000000001</v>
      </c>
      <c r="M22" s="61">
        <f t="shared" si="4"/>
        <v>16</v>
      </c>
      <c r="N22" s="60">
        <f>VLOOKUP($A22,'Return Data'!$B$7:$R$2292,10,0)</f>
        <v>4.2287999999999997</v>
      </c>
      <c r="O22" s="61">
        <f t="shared" si="5"/>
        <v>22</v>
      </c>
      <c r="P22" s="60">
        <f>VLOOKUP($A22,'Return Data'!$B$7:$R$2292,11,0)</f>
        <v>3.0853000000000002</v>
      </c>
      <c r="Q22" s="61">
        <f t="shared" si="6"/>
        <v>16</v>
      </c>
      <c r="R22" s="60">
        <f>VLOOKUP($A22,'Return Data'!$B$7:$R$2292,12,0)</f>
        <v>3.2004999999999999</v>
      </c>
      <c r="S22" s="61">
        <f t="shared" si="7"/>
        <v>17</v>
      </c>
      <c r="T22" s="60">
        <f>VLOOKUP($A22,'Return Data'!$B$7:$R$2292,13,0)</f>
        <v>3.0453000000000001</v>
      </c>
      <c r="U22" s="61">
        <f t="shared" si="8"/>
        <v>18</v>
      </c>
      <c r="V22" s="60">
        <f>VLOOKUP($A22,'Return Data'!$B$7:$R$2292,17,0)</f>
        <v>3.6913</v>
      </c>
      <c r="W22" s="61">
        <f t="shared" si="9"/>
        <v>9</v>
      </c>
      <c r="X22" s="60">
        <f>VLOOKUP($A22,'Return Data'!$B$7:$R$2292,14,0)</f>
        <v>4.9909999999999997</v>
      </c>
      <c r="Y22" s="61">
        <f t="shared" si="10"/>
        <v>12</v>
      </c>
      <c r="Z22" s="60">
        <f>VLOOKUP($A22,'Return Data'!$B$7:$R$2292,16,0)</f>
        <v>6.3559000000000001</v>
      </c>
      <c r="AA22" s="62">
        <f t="shared" si="11"/>
        <v>17</v>
      </c>
    </row>
    <row r="23" spans="1:27" x14ac:dyDescent="0.3">
      <c r="A23" s="58" t="s">
        <v>994</v>
      </c>
      <c r="B23" s="59">
        <f>VLOOKUP($A23,'Return Data'!$B$7:$R$2292,3,0)</f>
        <v>44827</v>
      </c>
      <c r="C23" s="60">
        <f>VLOOKUP($A23,'Return Data'!$B$7:$R$2292,4,0)</f>
        <v>1356.2203</v>
      </c>
      <c r="D23" s="60">
        <f>VLOOKUP($A23,'Return Data'!$B$7:$R$2292,5,0)</f>
        <v>-7.9591000000000003</v>
      </c>
      <c r="E23" s="61">
        <f t="shared" si="0"/>
        <v>10</v>
      </c>
      <c r="F23" s="60">
        <f>VLOOKUP($A23,'Return Data'!$B$7:$R$2292,6,0)</f>
        <v>-5.1014999999999997</v>
      </c>
      <c r="G23" s="61">
        <f t="shared" si="1"/>
        <v>15</v>
      </c>
      <c r="H23" s="60">
        <f>VLOOKUP($A23,'Return Data'!$B$7:$R$2292,7,0)</f>
        <v>-1.5547</v>
      </c>
      <c r="I23" s="61">
        <f t="shared" si="2"/>
        <v>14</v>
      </c>
      <c r="J23" s="60">
        <f>VLOOKUP($A23,'Return Data'!$B$7:$R$2292,8,0)</f>
        <v>-0.95050000000000001</v>
      </c>
      <c r="K23" s="61">
        <f t="shared" si="3"/>
        <v>16</v>
      </c>
      <c r="L23" s="60">
        <f>VLOOKUP($A23,'Return Data'!$B$7:$R$2292,9,0)</f>
        <v>2.3085</v>
      </c>
      <c r="M23" s="61">
        <f t="shared" si="4"/>
        <v>19</v>
      </c>
      <c r="N23" s="60">
        <f>VLOOKUP($A23,'Return Data'!$B$7:$R$2292,10,0)</f>
        <v>4.3705999999999996</v>
      </c>
      <c r="O23" s="61">
        <f t="shared" si="5"/>
        <v>21</v>
      </c>
      <c r="P23" s="60">
        <f>VLOOKUP($A23,'Return Data'!$B$7:$R$2292,11,0)</f>
        <v>2.8349000000000002</v>
      </c>
      <c r="Q23" s="61">
        <f t="shared" si="6"/>
        <v>20</v>
      </c>
      <c r="R23" s="60">
        <f>VLOOKUP($A23,'Return Data'!$B$7:$R$2292,12,0)</f>
        <v>2.9664999999999999</v>
      </c>
      <c r="S23" s="61">
        <f t="shared" si="7"/>
        <v>22</v>
      </c>
      <c r="T23" s="60">
        <f>VLOOKUP($A23,'Return Data'!$B$7:$R$2292,13,0)</f>
        <v>2.7978999999999998</v>
      </c>
      <c r="U23" s="61">
        <f t="shared" si="8"/>
        <v>22</v>
      </c>
      <c r="V23" s="60">
        <f>VLOOKUP($A23,'Return Data'!$B$7:$R$2292,17,0)</f>
        <v>3.2879999999999998</v>
      </c>
      <c r="W23" s="61">
        <f t="shared" si="9"/>
        <v>22</v>
      </c>
      <c r="X23" s="60">
        <f>VLOOKUP($A23,'Return Data'!$B$7:$R$2292,14,0)</f>
        <v>4.4950999999999999</v>
      </c>
      <c r="Y23" s="61">
        <f t="shared" si="10"/>
        <v>19</v>
      </c>
      <c r="Z23" s="60">
        <f>VLOOKUP($A23,'Return Data'!$B$7:$R$2292,16,0)</f>
        <v>5.5861999999999998</v>
      </c>
      <c r="AA23" s="62">
        <f t="shared" si="11"/>
        <v>20</v>
      </c>
    </row>
    <row r="24" spans="1:27" x14ac:dyDescent="0.3">
      <c r="A24" s="58" t="s">
        <v>996</v>
      </c>
      <c r="B24" s="59">
        <f>VLOOKUP($A24,'Return Data'!$B$7:$R$2292,3,0)</f>
        <v>44827</v>
      </c>
      <c r="C24" s="60">
        <f>VLOOKUP($A24,'Return Data'!$B$7:$R$2292,4,0)</f>
        <v>1870.3493000000001</v>
      </c>
      <c r="D24" s="60">
        <f>VLOOKUP($A24,'Return Data'!$B$7:$R$2292,5,0)</f>
        <v>-13.3668</v>
      </c>
      <c r="E24" s="61">
        <f t="shared" si="0"/>
        <v>17</v>
      </c>
      <c r="F24" s="60">
        <f>VLOOKUP($A24,'Return Data'!$B$7:$R$2292,6,0)</f>
        <v>-5.3395999999999999</v>
      </c>
      <c r="G24" s="61">
        <f t="shared" si="1"/>
        <v>17</v>
      </c>
      <c r="H24" s="60">
        <f>VLOOKUP($A24,'Return Data'!$B$7:$R$2292,7,0)</f>
        <v>-1.6077999999999999</v>
      </c>
      <c r="I24" s="61">
        <f t="shared" si="2"/>
        <v>17</v>
      </c>
      <c r="J24" s="60">
        <f>VLOOKUP($A24,'Return Data'!$B$7:$R$2292,8,0)</f>
        <v>-1.109</v>
      </c>
      <c r="K24" s="61">
        <f t="shared" si="3"/>
        <v>18</v>
      </c>
      <c r="L24" s="60">
        <f>VLOOKUP($A24,'Return Data'!$B$7:$R$2292,9,0)</f>
        <v>2.9788000000000001</v>
      </c>
      <c r="M24" s="61">
        <f t="shared" si="4"/>
        <v>8</v>
      </c>
      <c r="N24" s="60">
        <f>VLOOKUP($A24,'Return Data'!$B$7:$R$2292,10,0)</f>
        <v>5.0419</v>
      </c>
      <c r="O24" s="61">
        <f t="shared" si="5"/>
        <v>7</v>
      </c>
      <c r="P24" s="60">
        <f>VLOOKUP($A24,'Return Data'!$B$7:$R$2292,11,0)</f>
        <v>3.3523000000000001</v>
      </c>
      <c r="Q24" s="61">
        <f t="shared" si="6"/>
        <v>9</v>
      </c>
      <c r="R24" s="60">
        <f>VLOOKUP($A24,'Return Data'!$B$7:$R$2292,12,0)</f>
        <v>3.3267000000000002</v>
      </c>
      <c r="S24" s="61">
        <f t="shared" si="7"/>
        <v>13</v>
      </c>
      <c r="T24" s="60">
        <f>VLOOKUP($A24,'Return Data'!$B$7:$R$2292,13,0)</f>
        <v>3.0712999999999999</v>
      </c>
      <c r="U24" s="61">
        <f t="shared" si="8"/>
        <v>16</v>
      </c>
      <c r="V24" s="60">
        <f>VLOOKUP($A24,'Return Data'!$B$7:$R$2292,17,0)</f>
        <v>3.4182999999999999</v>
      </c>
      <c r="W24" s="61">
        <f t="shared" si="9"/>
        <v>19</v>
      </c>
      <c r="X24" s="60">
        <f>VLOOKUP($A24,'Return Data'!$B$7:$R$2292,14,0)</f>
        <v>4.4360999999999997</v>
      </c>
      <c r="Y24" s="61">
        <f t="shared" si="10"/>
        <v>20</v>
      </c>
      <c r="Z24" s="60">
        <f>VLOOKUP($A24,'Return Data'!$B$7:$R$2292,16,0)</f>
        <v>4.3936000000000002</v>
      </c>
      <c r="AA24" s="62">
        <f t="shared" si="11"/>
        <v>21</v>
      </c>
    </row>
    <row r="25" spans="1:27" x14ac:dyDescent="0.3">
      <c r="A25" s="58" t="s">
        <v>997</v>
      </c>
      <c r="B25" s="59">
        <f>VLOOKUP($A25,'Return Data'!$B$7:$R$2292,3,0)</f>
        <v>44827</v>
      </c>
      <c r="C25" s="60">
        <f>VLOOKUP($A25,'Return Data'!$B$7:$R$2292,4,0)</f>
        <v>3091.4342999999999</v>
      </c>
      <c r="D25" s="60">
        <f>VLOOKUP($A25,'Return Data'!$B$7:$R$2292,5,0)</f>
        <v>-13.8607</v>
      </c>
      <c r="E25" s="61">
        <f t="shared" si="0"/>
        <v>19</v>
      </c>
      <c r="F25" s="60">
        <f>VLOOKUP($A25,'Return Data'!$B$7:$R$2292,6,0)</f>
        <v>-9.0376999999999992</v>
      </c>
      <c r="G25" s="61">
        <f t="shared" si="1"/>
        <v>24</v>
      </c>
      <c r="H25" s="60">
        <f>VLOOKUP($A25,'Return Data'!$B$7:$R$2292,7,0)</f>
        <v>-3.1238999999999999</v>
      </c>
      <c r="I25" s="61">
        <f t="shared" si="2"/>
        <v>23</v>
      </c>
      <c r="J25" s="60">
        <f>VLOOKUP($A25,'Return Data'!$B$7:$R$2292,8,0)</f>
        <v>-1.1458999999999999</v>
      </c>
      <c r="K25" s="61">
        <f t="shared" si="3"/>
        <v>20</v>
      </c>
      <c r="L25" s="60">
        <f>VLOOKUP($A25,'Return Data'!$B$7:$R$2292,9,0)</f>
        <v>2.3662999999999998</v>
      </c>
      <c r="M25" s="61">
        <f t="shared" si="4"/>
        <v>18</v>
      </c>
      <c r="N25" s="60">
        <f>VLOOKUP($A25,'Return Data'!$B$7:$R$2292,10,0)</f>
        <v>4.7050999999999998</v>
      </c>
      <c r="O25" s="61">
        <f t="shared" si="5"/>
        <v>11</v>
      </c>
      <c r="P25" s="60">
        <f>VLOOKUP($A25,'Return Data'!$B$7:$R$2292,11,0)</f>
        <v>3.2054</v>
      </c>
      <c r="Q25" s="61">
        <f t="shared" si="6"/>
        <v>12</v>
      </c>
      <c r="R25" s="60">
        <f>VLOOKUP($A25,'Return Data'!$B$7:$R$2292,12,0)</f>
        <v>3.4853000000000001</v>
      </c>
      <c r="S25" s="61">
        <f t="shared" si="7"/>
        <v>7</v>
      </c>
      <c r="T25" s="60">
        <f>VLOOKUP($A25,'Return Data'!$B$7:$R$2292,13,0)</f>
        <v>3.3488000000000002</v>
      </c>
      <c r="U25" s="61">
        <f t="shared" si="8"/>
        <v>4</v>
      </c>
      <c r="V25" s="60">
        <f>VLOOKUP($A25,'Return Data'!$B$7:$R$2292,17,0)</f>
        <v>4.1544999999999996</v>
      </c>
      <c r="W25" s="61">
        <f t="shared" si="9"/>
        <v>3</v>
      </c>
      <c r="X25" s="60">
        <f>VLOOKUP($A25,'Return Data'!$B$7:$R$2292,14,0)</f>
        <v>5.3849</v>
      </c>
      <c r="Y25" s="61">
        <f t="shared" si="10"/>
        <v>5</v>
      </c>
      <c r="Z25" s="60">
        <f>VLOOKUP($A25,'Return Data'!$B$7:$R$2292,16,0)</f>
        <v>7.5414000000000003</v>
      </c>
      <c r="AA25" s="62">
        <f t="shared" si="11"/>
        <v>2</v>
      </c>
    </row>
    <row r="26" spans="1:27" x14ac:dyDescent="0.3">
      <c r="A26" s="58" t="s">
        <v>999</v>
      </c>
      <c r="B26" s="59">
        <f>VLOOKUP($A26,'Return Data'!$B$7:$R$2292,3,0)</f>
        <v>44827</v>
      </c>
      <c r="C26" s="60">
        <f>VLOOKUP($A26,'Return Data'!$B$7:$R$2292,4,0)</f>
        <v>24.480499999999999</v>
      </c>
      <c r="D26" s="60">
        <f>VLOOKUP($A26,'Return Data'!$B$7:$R$2292,5,0)</f>
        <v>-3.7271000000000001</v>
      </c>
      <c r="E26" s="61">
        <f t="shared" si="0"/>
        <v>3</v>
      </c>
      <c r="F26" s="60">
        <f>VLOOKUP($A26,'Return Data'!$B$7:$R$2292,6,0)</f>
        <v>-4.4215999999999998</v>
      </c>
      <c r="G26" s="61">
        <f t="shared" si="1"/>
        <v>9</v>
      </c>
      <c r="H26" s="60">
        <f>VLOOKUP($A26,'Return Data'!$B$7:$R$2292,7,0)</f>
        <v>-0.87309999999999999</v>
      </c>
      <c r="I26" s="61">
        <f t="shared" si="2"/>
        <v>7</v>
      </c>
      <c r="J26" s="60">
        <f>VLOOKUP($A26,'Return Data'!$B$7:$R$2292,8,0)</f>
        <v>-0.79849999999999999</v>
      </c>
      <c r="K26" s="61">
        <f t="shared" si="3"/>
        <v>15</v>
      </c>
      <c r="L26" s="60">
        <f>VLOOKUP($A26,'Return Data'!$B$7:$R$2292,9,0)</f>
        <v>2.6318999999999999</v>
      </c>
      <c r="M26" s="61">
        <f t="shared" si="4"/>
        <v>13</v>
      </c>
      <c r="N26" s="60">
        <f>VLOOKUP($A26,'Return Data'!$B$7:$R$2292,10,0)</f>
        <v>4.5472000000000001</v>
      </c>
      <c r="O26" s="61">
        <f t="shared" si="5"/>
        <v>13</v>
      </c>
      <c r="P26" s="60">
        <f>VLOOKUP($A26,'Return Data'!$B$7:$R$2292,11,0)</f>
        <v>3.3763999999999998</v>
      </c>
      <c r="Q26" s="61">
        <f t="shared" si="6"/>
        <v>7</v>
      </c>
      <c r="R26" s="60">
        <f>VLOOKUP($A26,'Return Data'!$B$7:$R$2292,12,0)</f>
        <v>3.4756999999999998</v>
      </c>
      <c r="S26" s="61">
        <f t="shared" si="7"/>
        <v>8</v>
      </c>
      <c r="T26" s="60">
        <f>VLOOKUP($A26,'Return Data'!$B$7:$R$2292,13,0)</f>
        <v>3.1448</v>
      </c>
      <c r="U26" s="61">
        <f t="shared" si="8"/>
        <v>11</v>
      </c>
      <c r="V26" s="60">
        <f>VLOOKUP($A26,'Return Data'!$B$7:$R$2292,17,0)</f>
        <v>3.5657999999999999</v>
      </c>
      <c r="W26" s="61">
        <f t="shared" si="9"/>
        <v>13</v>
      </c>
      <c r="X26" s="60">
        <f>VLOOKUP($A26,'Return Data'!$B$7:$R$2292,14,0)</f>
        <v>5.6721000000000004</v>
      </c>
      <c r="Y26" s="61">
        <f t="shared" si="10"/>
        <v>4</v>
      </c>
      <c r="Z26" s="60">
        <f>VLOOKUP($A26,'Return Data'!$B$7:$R$2292,16,0)</f>
        <v>6.0400999999999998</v>
      </c>
      <c r="AA26" s="62">
        <f t="shared" si="11"/>
        <v>18</v>
      </c>
    </row>
    <row r="27" spans="1:27" x14ac:dyDescent="0.3">
      <c r="A27" s="58" t="s">
        <v>2034</v>
      </c>
      <c r="B27" s="59">
        <f>VLOOKUP($A27,'Return Data'!$B$7:$R$2292,3,0)</f>
        <v>44827</v>
      </c>
      <c r="C27" s="60">
        <f>VLOOKUP($A27,'Return Data'!$B$7:$R$2292,4,0)</f>
        <v>2887.1201999999998</v>
      </c>
      <c r="D27" s="60">
        <f>VLOOKUP($A27,'Return Data'!$B$7:$R$2292,5,0)</f>
        <v>-7.9465000000000003</v>
      </c>
      <c r="E27" s="61">
        <f t="shared" si="0"/>
        <v>9</v>
      </c>
      <c r="F27" s="60">
        <f>VLOOKUP($A27,'Return Data'!$B$7:$R$2292,6,0)</f>
        <v>-4.4527000000000001</v>
      </c>
      <c r="G27" s="61">
        <f t="shared" si="1"/>
        <v>10</v>
      </c>
      <c r="H27" s="60">
        <f>VLOOKUP($A27,'Return Data'!$B$7:$R$2292,7,0)</f>
        <v>-0.39119999999999999</v>
      </c>
      <c r="I27" s="61">
        <f t="shared" si="2"/>
        <v>5</v>
      </c>
      <c r="J27" s="60">
        <f>VLOOKUP($A27,'Return Data'!$B$7:$R$2292,8,0)</f>
        <v>-0.4304</v>
      </c>
      <c r="K27" s="61">
        <f t="shared" si="3"/>
        <v>8</v>
      </c>
      <c r="L27" s="60">
        <f>VLOOKUP($A27,'Return Data'!$B$7:$R$2292,9,0)</f>
        <v>2.5863999999999998</v>
      </c>
      <c r="M27" s="61">
        <f t="shared" si="4"/>
        <v>14</v>
      </c>
      <c r="N27" s="60">
        <f>VLOOKUP($A27,'Return Data'!$B$7:$R$2292,10,0)</f>
        <v>4.5500999999999996</v>
      </c>
      <c r="O27" s="61">
        <f t="shared" si="5"/>
        <v>12</v>
      </c>
      <c r="P27" s="60">
        <f>VLOOKUP($A27,'Return Data'!$B$7:$R$2292,11,0)</f>
        <v>3.06</v>
      </c>
      <c r="Q27" s="61">
        <f t="shared" si="6"/>
        <v>18</v>
      </c>
      <c r="R27" s="60">
        <f>VLOOKUP($A27,'Return Data'!$B$7:$R$2292,12,0)</f>
        <v>3.2694999999999999</v>
      </c>
      <c r="S27" s="61">
        <f t="shared" si="7"/>
        <v>15</v>
      </c>
      <c r="T27" s="60">
        <f>VLOOKUP($A27,'Return Data'!$B$7:$R$2292,13,0)</f>
        <v>3.0789</v>
      </c>
      <c r="U27" s="61">
        <f t="shared" si="8"/>
        <v>15</v>
      </c>
      <c r="V27" s="60">
        <f>VLOOKUP($A27,'Return Data'!$B$7:$R$2292,17,0)</f>
        <v>3.4643000000000002</v>
      </c>
      <c r="W27" s="61">
        <f t="shared" si="9"/>
        <v>17</v>
      </c>
      <c r="X27" s="60">
        <f>VLOOKUP($A27,'Return Data'!$B$7:$R$2292,14,0)</f>
        <v>4.7427999999999999</v>
      </c>
      <c r="Y27" s="61">
        <f t="shared" si="10"/>
        <v>17</v>
      </c>
      <c r="Z27" s="60">
        <f>VLOOKUP($A27,'Return Data'!$B$7:$R$2292,16,0)</f>
        <v>7.2378999999999998</v>
      </c>
      <c r="AA27" s="62">
        <f t="shared" si="11"/>
        <v>9</v>
      </c>
    </row>
    <row r="28" spans="1:27" x14ac:dyDescent="0.3">
      <c r="A28" s="58" t="s">
        <v>1916</v>
      </c>
      <c r="B28" s="59">
        <f>VLOOKUP($A28,'Return Data'!$B$7:$R$2292,3,0)</f>
        <v>44827</v>
      </c>
      <c r="C28" s="60">
        <f>VLOOKUP($A28,'Return Data'!$B$7:$R$2292,4,0)</f>
        <v>2872.2311</v>
      </c>
      <c r="D28" s="60">
        <f>VLOOKUP($A28,'Return Data'!$B$7:$R$2292,5,0)</f>
        <v>-6.3376000000000001</v>
      </c>
      <c r="E28" s="61">
        <f t="shared" si="0"/>
        <v>5</v>
      </c>
      <c r="F28" s="60">
        <f>VLOOKUP($A28,'Return Data'!$B$7:$R$2292,6,0)</f>
        <v>-4.5049999999999999</v>
      </c>
      <c r="G28" s="61">
        <f t="shared" si="1"/>
        <v>12</v>
      </c>
      <c r="H28" s="60">
        <f>VLOOKUP($A28,'Return Data'!$B$7:$R$2292,7,0)</f>
        <v>-0.98870000000000002</v>
      </c>
      <c r="I28" s="61">
        <f t="shared" si="2"/>
        <v>9</v>
      </c>
      <c r="J28" s="60">
        <f>VLOOKUP($A28,'Return Data'!$B$7:$R$2292,8,0)</f>
        <v>0.26300000000000001</v>
      </c>
      <c r="K28" s="61">
        <f t="shared" si="3"/>
        <v>4</v>
      </c>
      <c r="L28" s="60">
        <f>VLOOKUP($A28,'Return Data'!$B$7:$R$2292,9,0)</f>
        <v>3.2082000000000002</v>
      </c>
      <c r="M28" s="61">
        <f t="shared" si="4"/>
        <v>7</v>
      </c>
      <c r="N28" s="60">
        <f>VLOOKUP($A28,'Return Data'!$B$7:$R$2292,10,0)</f>
        <v>4.3884999999999996</v>
      </c>
      <c r="O28" s="61">
        <f t="shared" si="5"/>
        <v>19</v>
      </c>
      <c r="P28" s="60">
        <f>VLOOKUP($A28,'Return Data'!$B$7:$R$2292,11,0)</f>
        <v>3.5188999999999999</v>
      </c>
      <c r="Q28" s="61">
        <f t="shared" si="6"/>
        <v>5</v>
      </c>
      <c r="R28" s="60">
        <f>VLOOKUP($A28,'Return Data'!$B$7:$R$2292,12,0)</f>
        <v>3.468</v>
      </c>
      <c r="S28" s="61">
        <f t="shared" si="7"/>
        <v>9</v>
      </c>
      <c r="T28" s="60">
        <f>VLOOKUP($A28,'Return Data'!$B$7:$R$2292,13,0)</f>
        <v>3.2450999999999999</v>
      </c>
      <c r="U28" s="61">
        <f t="shared" si="8"/>
        <v>10</v>
      </c>
      <c r="V28" s="60">
        <f>VLOOKUP($A28,'Return Data'!$B$7:$R$2292,17,0)</f>
        <v>3.5381</v>
      </c>
      <c r="W28" s="61">
        <f t="shared" si="9"/>
        <v>16</v>
      </c>
      <c r="X28" s="60">
        <f>VLOOKUP($A28,'Return Data'!$B$7:$R$2292,14,0)</f>
        <v>4.2266000000000004</v>
      </c>
      <c r="Y28" s="61">
        <f t="shared" si="10"/>
        <v>21</v>
      </c>
      <c r="Z28" s="60">
        <f>VLOOKUP($A28,'Return Data'!$B$7:$R$2292,16,0)</f>
        <v>6.0244999999999997</v>
      </c>
      <c r="AA28" s="62">
        <f t="shared" si="11"/>
        <v>19</v>
      </c>
    </row>
    <row r="29" spans="1:27" x14ac:dyDescent="0.3">
      <c r="A29" s="58" t="s">
        <v>1003</v>
      </c>
      <c r="B29" s="59">
        <f>VLOOKUP($A29,'Return Data'!$B$7:$R$2292,3,0)</f>
        <v>44827</v>
      </c>
      <c r="C29" s="60">
        <f>VLOOKUP($A29,'Return Data'!$B$7:$R$2292,4,0)</f>
        <v>3243.0306999999998</v>
      </c>
      <c r="D29" s="60">
        <f>VLOOKUP($A29,'Return Data'!$B$7:$R$2292,5,0)</f>
        <v>-12.2075</v>
      </c>
      <c r="E29" s="61">
        <f t="shared" si="0"/>
        <v>14</v>
      </c>
      <c r="F29" s="60">
        <f>VLOOKUP($A29,'Return Data'!$B$7:$R$2292,6,0)</f>
        <v>-6.2968999999999999</v>
      </c>
      <c r="G29" s="61">
        <f t="shared" si="1"/>
        <v>19</v>
      </c>
      <c r="H29" s="60">
        <f>VLOOKUP($A29,'Return Data'!$B$7:$R$2292,7,0)</f>
        <v>-1.9367000000000001</v>
      </c>
      <c r="I29" s="61">
        <f t="shared" si="2"/>
        <v>19</v>
      </c>
      <c r="J29" s="60">
        <f>VLOOKUP($A29,'Return Data'!$B$7:$R$2292,8,0)</f>
        <v>-0.46810000000000002</v>
      </c>
      <c r="K29" s="61">
        <f t="shared" si="3"/>
        <v>9</v>
      </c>
      <c r="L29" s="60">
        <f>VLOOKUP($A29,'Return Data'!$B$7:$R$2292,9,0)</f>
        <v>2.7463000000000002</v>
      </c>
      <c r="M29" s="61">
        <f t="shared" si="4"/>
        <v>12</v>
      </c>
      <c r="N29" s="60">
        <f>VLOOKUP($A29,'Return Data'!$B$7:$R$2292,10,0)</f>
        <v>4.9162999999999997</v>
      </c>
      <c r="O29" s="61">
        <f t="shared" si="5"/>
        <v>8</v>
      </c>
      <c r="P29" s="60">
        <f>VLOOKUP($A29,'Return Data'!$B$7:$R$2292,11,0)</f>
        <v>3.3431999999999999</v>
      </c>
      <c r="Q29" s="61">
        <f t="shared" si="6"/>
        <v>10</v>
      </c>
      <c r="R29" s="60">
        <f>VLOOKUP($A29,'Return Data'!$B$7:$R$2292,12,0)</f>
        <v>3.4599000000000002</v>
      </c>
      <c r="S29" s="61">
        <f t="shared" si="7"/>
        <v>10</v>
      </c>
      <c r="T29" s="60">
        <f>VLOOKUP($A29,'Return Data'!$B$7:$R$2292,13,0)</f>
        <v>3.3393999999999999</v>
      </c>
      <c r="U29" s="61">
        <f t="shared" si="8"/>
        <v>6</v>
      </c>
      <c r="V29" s="60">
        <f>VLOOKUP($A29,'Return Data'!$B$7:$R$2292,17,0)</f>
        <v>3.8519000000000001</v>
      </c>
      <c r="W29" s="61">
        <f t="shared" si="9"/>
        <v>7</v>
      </c>
      <c r="X29" s="60">
        <f>VLOOKUP($A29,'Return Data'!$B$7:$R$2292,14,0)</f>
        <v>5.1818</v>
      </c>
      <c r="Y29" s="61">
        <f t="shared" si="10"/>
        <v>10</v>
      </c>
      <c r="Z29" s="60">
        <f>VLOOKUP($A29,'Return Data'!$B$7:$R$2292,16,0)</f>
        <v>7.1406999999999998</v>
      </c>
      <c r="AA29" s="62">
        <f t="shared" si="11"/>
        <v>14</v>
      </c>
    </row>
    <row r="30" spans="1:27" x14ac:dyDescent="0.3">
      <c r="A30" s="58" t="s">
        <v>1004</v>
      </c>
      <c r="B30" s="59">
        <f>VLOOKUP($A30,'Return Data'!$B$7:$R$2292,3,0)</f>
        <v>0</v>
      </c>
      <c r="C30" s="60">
        <f>VLOOKUP($A30,'Return Data'!$B$7:$R$2292,4,0)</f>
        <v>0</v>
      </c>
      <c r="D30" s="60">
        <f>VLOOKUP($A30,'Return Data'!$B$7:$R$2292,5,0)</f>
        <v>0</v>
      </c>
      <c r="E30" s="61">
        <f t="shared" si="0"/>
        <v>1</v>
      </c>
      <c r="F30" s="60">
        <f>VLOOKUP($A30,'Return Data'!$B$7:$R$2292,6,0)</f>
        <v>0</v>
      </c>
      <c r="G30" s="61">
        <f t="shared" si="1"/>
        <v>1</v>
      </c>
      <c r="H30" s="60">
        <f>VLOOKUP($A30,'Return Data'!$B$7:$R$2292,7,0)</f>
        <v>0</v>
      </c>
      <c r="I30" s="61">
        <f t="shared" si="2"/>
        <v>3</v>
      </c>
      <c r="J30" s="60">
        <f>VLOOKUP($A30,'Return Data'!$B$7:$R$2292,8,0)</f>
        <v>0</v>
      </c>
      <c r="K30" s="61">
        <f t="shared" si="3"/>
        <v>5</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1008</v>
      </c>
      <c r="B31" s="59">
        <f>VLOOKUP($A31,'Return Data'!$B$7:$R$2292,3,0)</f>
        <v>44827</v>
      </c>
      <c r="C31" s="60">
        <f>VLOOKUP($A31,'Return Data'!$B$7:$R$2292,4,0)</f>
        <v>2905.9081999999999</v>
      </c>
      <c r="D31" s="60">
        <f>VLOOKUP($A31,'Return Data'!$B$7:$R$2292,5,0)</f>
        <v>-12.563800000000001</v>
      </c>
      <c r="E31" s="61">
        <f t="shared" si="0"/>
        <v>15</v>
      </c>
      <c r="F31" s="60">
        <f>VLOOKUP($A31,'Return Data'!$B$7:$R$2292,6,0)</f>
        <v>-5.3112000000000004</v>
      </c>
      <c r="G31" s="61">
        <f t="shared" si="1"/>
        <v>16</v>
      </c>
      <c r="H31" s="60">
        <f>VLOOKUP($A31,'Return Data'!$B$7:$R$2292,7,0)</f>
        <v>-1.0933999999999999</v>
      </c>
      <c r="I31" s="61">
        <f t="shared" si="2"/>
        <v>10</v>
      </c>
      <c r="J31" s="60">
        <f>VLOOKUP($A31,'Return Data'!$B$7:$R$2292,8,0)</f>
        <v>-0.75870000000000004</v>
      </c>
      <c r="K31" s="61">
        <f t="shared" si="3"/>
        <v>14</v>
      </c>
      <c r="L31" s="60">
        <f>VLOOKUP($A31,'Return Data'!$B$7:$R$2292,9,0)</f>
        <v>2.8342000000000001</v>
      </c>
      <c r="M31" s="61">
        <f t="shared" si="4"/>
        <v>11</v>
      </c>
      <c r="N31" s="60">
        <f>VLOOKUP($A31,'Return Data'!$B$7:$R$2292,10,0)</f>
        <v>4.8996000000000004</v>
      </c>
      <c r="O31" s="61">
        <f t="shared" si="5"/>
        <v>9</v>
      </c>
      <c r="P31" s="60">
        <f>VLOOKUP($A31,'Return Data'!$B$7:$R$2292,11,0)</f>
        <v>3.7703000000000002</v>
      </c>
      <c r="Q31" s="61">
        <f t="shared" si="6"/>
        <v>2</v>
      </c>
      <c r="R31" s="60">
        <f>VLOOKUP($A31,'Return Data'!$B$7:$R$2292,12,0)</f>
        <v>3.8365</v>
      </c>
      <c r="S31" s="61">
        <f t="shared" si="7"/>
        <v>1</v>
      </c>
      <c r="T31" s="60">
        <f>VLOOKUP($A31,'Return Data'!$B$7:$R$2292,13,0)</f>
        <v>6.0934999999999997</v>
      </c>
      <c r="U31" s="61">
        <f t="shared" si="8"/>
        <v>1</v>
      </c>
      <c r="V31" s="60">
        <f>VLOOKUP($A31,'Return Data'!$B$7:$R$2292,17,0)</f>
        <v>6.5553999999999997</v>
      </c>
      <c r="W31" s="61">
        <f t="shared" si="9"/>
        <v>1</v>
      </c>
      <c r="X31" s="60">
        <f>VLOOKUP($A31,'Return Data'!$B$7:$R$2292,14,0)</f>
        <v>7.0053999999999998</v>
      </c>
      <c r="Y31" s="61">
        <f>RANK(X31,X$8:X$31,0)</f>
        <v>2</v>
      </c>
      <c r="Z31" s="60">
        <f>VLOOKUP($A31,'Return Data'!$B$7:$R$2292,16,0)</f>
        <v>7.1580000000000004</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-9.9899249999999995</v>
      </c>
      <c r="E33" s="69"/>
      <c r="F33" s="70">
        <f>AVERAGE(F8:F31)</f>
        <v>-4.7747333333333328</v>
      </c>
      <c r="G33" s="69"/>
      <c r="H33" s="70">
        <f>AVERAGE(H8:H31)</f>
        <v>-1.3317708333333333</v>
      </c>
      <c r="I33" s="69"/>
      <c r="J33" s="70">
        <f>AVERAGE(J8:J31)</f>
        <v>-0.59672083333333326</v>
      </c>
      <c r="K33" s="69"/>
      <c r="L33" s="70">
        <f>AVERAGE(L8:L31)</f>
        <v>2.8328333333333333</v>
      </c>
      <c r="M33" s="69"/>
      <c r="N33" s="70">
        <f>AVERAGE(N8:N31)</f>
        <v>4.5615500000000013</v>
      </c>
      <c r="O33" s="69"/>
      <c r="P33" s="70">
        <f>AVERAGE(P8:P31)</f>
        <v>3.0155583333333329</v>
      </c>
      <c r="Q33" s="69"/>
      <c r="R33" s="70">
        <f>AVERAGE(R8:R31)</f>
        <v>3.1075541666666666</v>
      </c>
      <c r="S33" s="69"/>
      <c r="T33" s="70">
        <f>AVERAGE(T8:T31)</f>
        <v>3.0183624999999998</v>
      </c>
      <c r="U33" s="69"/>
      <c r="V33" s="70">
        <f>AVERAGE(V8:V31)</f>
        <v>3.4989874999999997</v>
      </c>
      <c r="W33" s="69"/>
      <c r="X33" s="70">
        <f>AVERAGE(X8:X31)</f>
        <v>4.9459304347826079</v>
      </c>
      <c r="Y33" s="69"/>
      <c r="Z33" s="70">
        <f>AVERAGE(Z8:Z31)</f>
        <v>6.1794250000000011</v>
      </c>
      <c r="AA33" s="71"/>
    </row>
    <row r="34" spans="1:27" x14ac:dyDescent="0.3">
      <c r="A34" s="68" t="s">
        <v>28</v>
      </c>
      <c r="B34" s="69"/>
      <c r="C34" s="69"/>
      <c r="D34" s="70">
        <f>MIN(D8:D31)</f>
        <v>-17.722200000000001</v>
      </c>
      <c r="E34" s="69"/>
      <c r="F34" s="70">
        <f>MIN(F8:F31)</f>
        <v>-9.0376999999999992</v>
      </c>
      <c r="G34" s="69"/>
      <c r="H34" s="70">
        <f>MIN(H8:H31)</f>
        <v>-3.7061000000000002</v>
      </c>
      <c r="I34" s="69"/>
      <c r="J34" s="70">
        <f>MIN(J8:J31)</f>
        <v>-3.4826000000000001</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0</v>
      </c>
      <c r="E35" s="73"/>
      <c r="F35" s="74">
        <f>MAX(F8:F31)</f>
        <v>0</v>
      </c>
      <c r="G35" s="73"/>
      <c r="H35" s="74">
        <f>MAX(H8:H31)</f>
        <v>1.6041000000000001</v>
      </c>
      <c r="I35" s="73"/>
      <c r="J35" s="74">
        <f>MAX(J8:J31)</f>
        <v>2.7269000000000001</v>
      </c>
      <c r="K35" s="73"/>
      <c r="L35" s="74">
        <f>MAX(L8:L31)</f>
        <v>9.2934000000000001</v>
      </c>
      <c r="M35" s="73"/>
      <c r="N35" s="74">
        <f>MAX(N8:N31)</f>
        <v>8.7769999999999992</v>
      </c>
      <c r="O35" s="73"/>
      <c r="P35" s="74">
        <f>MAX(P8:P31)</f>
        <v>4.4471999999999996</v>
      </c>
      <c r="Q35" s="73"/>
      <c r="R35" s="74">
        <f>MAX(R8:R31)</f>
        <v>3.8365</v>
      </c>
      <c r="S35" s="73"/>
      <c r="T35" s="74">
        <f>MAX(T8:T31)</f>
        <v>6.0934999999999997</v>
      </c>
      <c r="U35" s="73"/>
      <c r="V35" s="74">
        <f>MAX(V8:V31)</f>
        <v>6.5553999999999997</v>
      </c>
      <c r="W35" s="73"/>
      <c r="X35" s="74">
        <f>MAX(X8:X31)</f>
        <v>8.0591000000000008</v>
      </c>
      <c r="Y35" s="73"/>
      <c r="Z35" s="74">
        <f>MAX(Z8:Z31)</f>
        <v>7.7112999999999996</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1399</v>
      </c>
      <c r="B8" s="59">
        <f>VLOOKUP($A8,'Return Data'!$B$7:$R$2292,3,0)</f>
        <v>44827</v>
      </c>
      <c r="C8" s="60">
        <f>VLOOKUP($A8,'Return Data'!$B$7:$R$2292,4,0)</f>
        <v>454.0385</v>
      </c>
      <c r="D8" s="60">
        <f>VLOOKUP($A8,'Return Data'!$B$7:$R$2292,5,0)</f>
        <v>-8.4308999999999994</v>
      </c>
      <c r="E8" s="61">
        <f t="shared" ref="E8:E31" si="0">RANK(D8,D$8:D$31,0)</f>
        <v>24</v>
      </c>
      <c r="F8" s="60">
        <f>VLOOKUP($A8,'Return Data'!$B$7:$R$2292,6,0)</f>
        <v>-4.0396000000000001</v>
      </c>
      <c r="G8" s="61">
        <f t="shared" ref="G8:G31" si="1">RANK(F8,F$8:F$31,0)</f>
        <v>24</v>
      </c>
      <c r="H8" s="60">
        <f>VLOOKUP($A8,'Return Data'!$B$7:$R$2292,7,0)</f>
        <v>7.8100000000000003E-2</v>
      </c>
      <c r="I8" s="61">
        <f t="shared" ref="I8:I31" si="2">RANK(H8,H$8:H$31,0)</f>
        <v>24</v>
      </c>
      <c r="J8" s="60">
        <f>VLOOKUP($A8,'Return Data'!$B$7:$R$2292,8,0)</f>
        <v>0.81969999999999998</v>
      </c>
      <c r="K8" s="61">
        <f t="shared" ref="K8:K31" si="3">RANK(J8,J$8:J$31,0)</f>
        <v>24</v>
      </c>
      <c r="L8" s="60">
        <f>VLOOKUP($A8,'Return Data'!$B$7:$R$2292,9,0)</f>
        <v>3.9676999999999998</v>
      </c>
      <c r="M8" s="61">
        <f t="shared" ref="M8:M31" si="4">RANK(L8,L$8:L$31,0)</f>
        <v>21</v>
      </c>
      <c r="N8" s="60">
        <f>VLOOKUP($A8,'Return Data'!$B$7:$R$2292,10,0)</f>
        <v>5.1154000000000002</v>
      </c>
      <c r="O8" s="61">
        <f t="shared" ref="O8:O31" si="5">RANK(N8,N$8:N$31,0)</f>
        <v>15</v>
      </c>
      <c r="P8" s="60">
        <f>VLOOKUP($A8,'Return Data'!$B$7:$R$2292,11,0)</f>
        <v>4.202</v>
      </c>
      <c r="Q8" s="61">
        <f t="shared" ref="Q8:Q31" si="6">RANK(P8,P$8:P$31,0)</f>
        <v>12</v>
      </c>
      <c r="R8" s="60">
        <f>VLOOKUP($A8,'Return Data'!$B$7:$R$2292,12,0)</f>
        <v>4.3265000000000002</v>
      </c>
      <c r="S8" s="61">
        <f t="shared" ref="S8:S31" si="7">RANK(R8,R$8:R$31,0)</f>
        <v>7</v>
      </c>
      <c r="T8" s="60">
        <f>VLOOKUP($A8,'Return Data'!$B$7:$R$2292,13,0)</f>
        <v>4.1017000000000001</v>
      </c>
      <c r="U8" s="61">
        <f t="shared" ref="U8:U31" si="8">RANK(T8,T$8:T$31,0)</f>
        <v>8</v>
      </c>
      <c r="V8" s="60">
        <f>VLOOKUP($A8,'Return Data'!$B$7:$R$2292,17,0)</f>
        <v>4.3537999999999997</v>
      </c>
      <c r="W8" s="61">
        <f>RANK(V8,V$8:V$31,0)</f>
        <v>6</v>
      </c>
      <c r="X8" s="60">
        <f>VLOOKUP($A8,'Return Data'!$B$7:$R$2292,14,0)</f>
        <v>5.4488000000000003</v>
      </c>
      <c r="Y8" s="61">
        <f>RANK(X8,X$8:X$31,0)</f>
        <v>5</v>
      </c>
      <c r="Z8" s="60">
        <f>VLOOKUP($A8,'Return Data'!$B$7:$R$2292,16,0)</f>
        <v>7.7724000000000002</v>
      </c>
      <c r="AA8" s="62">
        <f>RANK(Z8,Z$8:Z$31,0)</f>
        <v>3</v>
      </c>
    </row>
    <row r="9" spans="1:27" x14ac:dyDescent="0.3">
      <c r="A9" s="58" t="s">
        <v>1401</v>
      </c>
      <c r="B9" s="59">
        <f>VLOOKUP($A9,'Return Data'!$B$7:$R$2292,3,0)</f>
        <v>44827</v>
      </c>
      <c r="C9" s="60">
        <f>VLOOKUP($A9,'Return Data'!$B$7:$R$2292,4,0)</f>
        <v>12.7281</v>
      </c>
      <c r="D9" s="60">
        <f>VLOOKUP($A9,'Return Data'!$B$7:$R$2292,5,0)</f>
        <v>-0.57350000000000001</v>
      </c>
      <c r="E9" s="61">
        <f t="shared" si="0"/>
        <v>12</v>
      </c>
      <c r="F9" s="60">
        <f>VLOOKUP($A9,'Return Data'!$B$7:$R$2292,6,0)</f>
        <v>0.38240000000000002</v>
      </c>
      <c r="G9" s="61">
        <f t="shared" si="1"/>
        <v>14</v>
      </c>
      <c r="H9" s="60">
        <f>VLOOKUP($A9,'Return Data'!$B$7:$R$2292,7,0)</f>
        <v>1.9260999999999999</v>
      </c>
      <c r="I9" s="61">
        <f t="shared" si="2"/>
        <v>15</v>
      </c>
      <c r="J9" s="60">
        <f>VLOOKUP($A9,'Return Data'!$B$7:$R$2292,8,0)</f>
        <v>2.3372000000000002</v>
      </c>
      <c r="K9" s="61">
        <f t="shared" si="3"/>
        <v>17</v>
      </c>
      <c r="L9" s="60">
        <f>VLOOKUP($A9,'Return Data'!$B$7:$R$2292,9,0)</f>
        <v>4.2986000000000004</v>
      </c>
      <c r="M9" s="61">
        <f t="shared" si="4"/>
        <v>10</v>
      </c>
      <c r="N9" s="60">
        <f>VLOOKUP($A9,'Return Data'!$B$7:$R$2292,10,0)</f>
        <v>5.3738999999999999</v>
      </c>
      <c r="O9" s="61">
        <f t="shared" si="5"/>
        <v>4</v>
      </c>
      <c r="P9" s="60">
        <f>VLOOKUP($A9,'Return Data'!$B$7:$R$2292,11,0)</f>
        <v>4.4343000000000004</v>
      </c>
      <c r="Q9" s="61">
        <f t="shared" si="6"/>
        <v>4</v>
      </c>
      <c r="R9" s="60">
        <f>VLOOKUP($A9,'Return Data'!$B$7:$R$2292,12,0)</f>
        <v>4.4618000000000002</v>
      </c>
      <c r="S9" s="61">
        <f t="shared" si="7"/>
        <v>3</v>
      </c>
      <c r="T9" s="60">
        <f>VLOOKUP($A9,'Return Data'!$B$7:$R$2292,13,0)</f>
        <v>4.2484000000000002</v>
      </c>
      <c r="U9" s="61">
        <f t="shared" si="8"/>
        <v>6</v>
      </c>
      <c r="V9" s="60">
        <f>VLOOKUP($A9,'Return Data'!$B$7:$R$2292,17,0)</f>
        <v>4.3658000000000001</v>
      </c>
      <c r="W9" s="61">
        <f t="shared" ref="W9:W31" si="9">RANK(V9,V$8:V$31,0)</f>
        <v>5</v>
      </c>
      <c r="X9" s="60">
        <f>VLOOKUP($A9,'Return Data'!$B$7:$R$2292,14,0)</f>
        <v>5.2092999999999998</v>
      </c>
      <c r="Y9" s="61">
        <f t="shared" ref="Y9:Y31" si="10">RANK(X9,X$8:X$31,0)</f>
        <v>6</v>
      </c>
      <c r="Z9" s="60">
        <f>VLOOKUP($A9,'Return Data'!$B$7:$R$2292,16,0)</f>
        <v>6.1554000000000002</v>
      </c>
      <c r="AA9" s="62">
        <f t="shared" ref="AA9:AA31" si="11">RANK(Z9,Z$8:Z$31,0)</f>
        <v>15</v>
      </c>
    </row>
    <row r="10" spans="1:27" x14ac:dyDescent="0.3">
      <c r="A10" s="58" t="s">
        <v>1989</v>
      </c>
      <c r="B10" s="59">
        <f>VLOOKUP($A10,'Return Data'!$B$7:$R$2292,3,0)</f>
        <v>44827</v>
      </c>
      <c r="C10" s="60">
        <f>VLOOKUP($A10,'Return Data'!$B$7:$R$2292,4,0)</f>
        <v>1277.1806999999999</v>
      </c>
      <c r="D10" s="60">
        <f>VLOOKUP($A10,'Return Data'!$B$7:$R$2292,5,0)</f>
        <v>1.1316999999999999</v>
      </c>
      <c r="E10" s="61">
        <f t="shared" si="0"/>
        <v>7</v>
      </c>
      <c r="F10" s="60">
        <f>VLOOKUP($A10,'Return Data'!$B$7:$R$2292,6,0)</f>
        <v>1.8379000000000001</v>
      </c>
      <c r="G10" s="61">
        <f t="shared" si="1"/>
        <v>5</v>
      </c>
      <c r="H10" s="60">
        <f>VLOOKUP($A10,'Return Data'!$B$7:$R$2292,7,0)</f>
        <v>2.9754999999999998</v>
      </c>
      <c r="I10" s="61">
        <f t="shared" si="2"/>
        <v>6</v>
      </c>
      <c r="J10" s="60">
        <f>VLOOKUP($A10,'Return Data'!$B$7:$R$2292,8,0)</f>
        <v>2.9617</v>
      </c>
      <c r="K10" s="61">
        <f t="shared" si="3"/>
        <v>8</v>
      </c>
      <c r="L10" s="60">
        <f>VLOOKUP($A10,'Return Data'!$B$7:$R$2292,9,0)</f>
        <v>4.6695000000000002</v>
      </c>
      <c r="M10" s="61">
        <f t="shared" si="4"/>
        <v>1</v>
      </c>
      <c r="N10" s="60">
        <f>VLOOKUP($A10,'Return Data'!$B$7:$R$2292,10,0)</f>
        <v>5.9208999999999996</v>
      </c>
      <c r="O10" s="61">
        <f t="shared" si="5"/>
        <v>1</v>
      </c>
      <c r="P10" s="60">
        <f>VLOOKUP($A10,'Return Data'!$B$7:$R$2292,11,0)</f>
        <v>4.3906000000000001</v>
      </c>
      <c r="Q10" s="61">
        <f t="shared" si="6"/>
        <v>5</v>
      </c>
      <c r="R10" s="60">
        <f>VLOOKUP($A10,'Return Data'!$B$7:$R$2292,12,0)</f>
        <v>4.3956</v>
      </c>
      <c r="S10" s="61">
        <f t="shared" si="7"/>
        <v>4</v>
      </c>
      <c r="T10" s="60">
        <f>VLOOKUP($A10,'Return Data'!$B$7:$R$2292,13,0)</f>
        <v>4.2675000000000001</v>
      </c>
      <c r="U10" s="61">
        <f t="shared" si="8"/>
        <v>5</v>
      </c>
      <c r="V10" s="60">
        <f>VLOOKUP($A10,'Return Data'!$B$7:$R$2292,17,0)</f>
        <v>4.1295000000000002</v>
      </c>
      <c r="W10" s="61">
        <f t="shared" si="9"/>
        <v>9</v>
      </c>
      <c r="X10" s="60">
        <f>VLOOKUP($A10,'Return Data'!$B$7:$R$2292,14,0)</f>
        <v>4.74</v>
      </c>
      <c r="Y10" s="61">
        <f t="shared" si="10"/>
        <v>13</v>
      </c>
      <c r="Z10" s="60">
        <f>VLOOKUP($A10,'Return Data'!$B$7:$R$2292,16,0)</f>
        <v>5.8335999999999997</v>
      </c>
      <c r="AA10" s="62">
        <f t="shared" si="11"/>
        <v>17</v>
      </c>
    </row>
    <row r="11" spans="1:27" x14ac:dyDescent="0.3">
      <c r="A11" s="58" t="s">
        <v>2041</v>
      </c>
      <c r="B11" s="59">
        <f>VLOOKUP($A11,'Return Data'!$B$7:$R$2292,3,0)</f>
        <v>44827</v>
      </c>
      <c r="C11" s="60">
        <f>VLOOKUP($A11,'Return Data'!$B$7:$R$2292,4,0)</f>
        <v>2710.0045</v>
      </c>
      <c r="D11" s="60">
        <f>VLOOKUP($A11,'Return Data'!$B$7:$R$2292,5,0)</f>
        <v>0.89839999999999998</v>
      </c>
      <c r="E11" s="61">
        <f t="shared" si="0"/>
        <v>8</v>
      </c>
      <c r="F11" s="60">
        <f>VLOOKUP($A11,'Return Data'!$B$7:$R$2292,6,0)</f>
        <v>0.96619999999999995</v>
      </c>
      <c r="G11" s="61">
        <f t="shared" si="1"/>
        <v>10</v>
      </c>
      <c r="H11" s="60">
        <f>VLOOKUP($A11,'Return Data'!$B$7:$R$2292,7,0)</f>
        <v>2.3439999999999999</v>
      </c>
      <c r="I11" s="61">
        <f t="shared" si="2"/>
        <v>9</v>
      </c>
      <c r="J11" s="60">
        <f>VLOOKUP($A11,'Return Data'!$B$7:$R$2292,8,0)</f>
        <v>2.5082</v>
      </c>
      <c r="K11" s="61">
        <f t="shared" si="3"/>
        <v>14</v>
      </c>
      <c r="L11" s="60">
        <f>VLOOKUP($A11,'Return Data'!$B$7:$R$2292,9,0)</f>
        <v>4.1028000000000002</v>
      </c>
      <c r="M11" s="61">
        <f t="shared" si="4"/>
        <v>14</v>
      </c>
      <c r="N11" s="60">
        <f>VLOOKUP($A11,'Return Data'!$B$7:$R$2292,10,0)</f>
        <v>5.0285000000000002</v>
      </c>
      <c r="O11" s="61">
        <f t="shared" si="5"/>
        <v>17</v>
      </c>
      <c r="P11" s="60">
        <f>VLOOKUP($A11,'Return Data'!$B$7:$R$2292,11,0)</f>
        <v>3.9495</v>
      </c>
      <c r="Q11" s="61">
        <f t="shared" si="6"/>
        <v>20</v>
      </c>
      <c r="R11" s="60">
        <f>VLOOKUP($A11,'Return Data'!$B$7:$R$2292,12,0)</f>
        <v>3.9214000000000002</v>
      </c>
      <c r="S11" s="61">
        <f t="shared" si="7"/>
        <v>20</v>
      </c>
      <c r="T11" s="60">
        <f>VLOOKUP($A11,'Return Data'!$B$7:$R$2292,13,0)</f>
        <v>3.7336</v>
      </c>
      <c r="U11" s="61">
        <f t="shared" si="8"/>
        <v>20</v>
      </c>
      <c r="V11" s="60">
        <f>VLOOKUP($A11,'Return Data'!$B$7:$R$2292,17,0)</f>
        <v>3.6417999999999999</v>
      </c>
      <c r="W11" s="61">
        <f t="shared" si="9"/>
        <v>21</v>
      </c>
      <c r="X11" s="60">
        <f>VLOOKUP($A11,'Return Data'!$B$7:$R$2292,14,0)</f>
        <v>4.4059999999999997</v>
      </c>
      <c r="Y11" s="61">
        <f t="shared" si="10"/>
        <v>18</v>
      </c>
      <c r="Z11" s="60">
        <f>VLOOKUP($A11,'Return Data'!$B$7:$R$2292,16,0)</f>
        <v>7.4318999999999997</v>
      </c>
      <c r="AA11" s="62">
        <f t="shared" si="11"/>
        <v>6</v>
      </c>
    </row>
    <row r="12" spans="1:27" x14ac:dyDescent="0.3">
      <c r="A12" s="58" t="s">
        <v>1403</v>
      </c>
      <c r="B12" s="59">
        <f>VLOOKUP($A12,'Return Data'!$B$7:$R$2292,3,0)</f>
        <v>44827</v>
      </c>
      <c r="C12" s="60">
        <f>VLOOKUP($A12,'Return Data'!$B$7:$R$2292,4,0)</f>
        <v>3332.7892999999999</v>
      </c>
      <c r="D12" s="60">
        <f>VLOOKUP($A12,'Return Data'!$B$7:$R$2292,5,0)</f>
        <v>-1.0491999999999999</v>
      </c>
      <c r="E12" s="61">
        <f t="shared" si="0"/>
        <v>13</v>
      </c>
      <c r="F12" s="60">
        <f>VLOOKUP($A12,'Return Data'!$B$7:$R$2292,6,0)</f>
        <v>0.76190000000000002</v>
      </c>
      <c r="G12" s="61">
        <f t="shared" si="1"/>
        <v>11</v>
      </c>
      <c r="H12" s="60">
        <f>VLOOKUP($A12,'Return Data'!$B$7:$R$2292,7,0)</f>
        <v>2.0464000000000002</v>
      </c>
      <c r="I12" s="61">
        <f t="shared" si="2"/>
        <v>14</v>
      </c>
      <c r="J12" s="60">
        <f>VLOOKUP($A12,'Return Data'!$B$7:$R$2292,8,0)</f>
        <v>2.3496000000000001</v>
      </c>
      <c r="K12" s="61">
        <f t="shared" si="3"/>
        <v>16</v>
      </c>
      <c r="L12" s="60">
        <f>VLOOKUP($A12,'Return Data'!$B$7:$R$2292,9,0)</f>
        <v>4.0284000000000004</v>
      </c>
      <c r="M12" s="61">
        <f t="shared" si="4"/>
        <v>19</v>
      </c>
      <c r="N12" s="60">
        <f>VLOOKUP($A12,'Return Data'!$B$7:$R$2292,10,0)</f>
        <v>4.8418000000000001</v>
      </c>
      <c r="O12" s="61">
        <f t="shared" si="5"/>
        <v>21</v>
      </c>
      <c r="P12" s="60">
        <f>VLOOKUP($A12,'Return Data'!$B$7:$R$2292,11,0)</f>
        <v>3.9460999999999999</v>
      </c>
      <c r="Q12" s="61">
        <f t="shared" si="6"/>
        <v>21</v>
      </c>
      <c r="R12" s="60">
        <f>VLOOKUP($A12,'Return Data'!$B$7:$R$2292,12,0)</f>
        <v>3.85</v>
      </c>
      <c r="S12" s="61">
        <f t="shared" si="7"/>
        <v>22</v>
      </c>
      <c r="T12" s="60">
        <f>VLOOKUP($A12,'Return Data'!$B$7:$R$2292,13,0)</f>
        <v>3.6307999999999998</v>
      </c>
      <c r="U12" s="61">
        <f t="shared" si="8"/>
        <v>23</v>
      </c>
      <c r="V12" s="60">
        <f>VLOOKUP($A12,'Return Data'!$B$7:$R$2292,17,0)</f>
        <v>3.4906999999999999</v>
      </c>
      <c r="W12" s="61">
        <f t="shared" si="9"/>
        <v>23</v>
      </c>
      <c r="X12" s="60">
        <f>VLOOKUP($A12,'Return Data'!$B$7:$R$2292,14,0)</f>
        <v>4.2851999999999997</v>
      </c>
      <c r="Y12" s="61">
        <f t="shared" si="10"/>
        <v>20</v>
      </c>
      <c r="Z12" s="60">
        <f>VLOOKUP($A12,'Return Data'!$B$7:$R$2292,16,0)</f>
        <v>6.8681000000000001</v>
      </c>
      <c r="AA12" s="62">
        <f t="shared" si="11"/>
        <v>13</v>
      </c>
    </row>
    <row r="13" spans="1:27" x14ac:dyDescent="0.3">
      <c r="A13" s="58" t="s">
        <v>1405</v>
      </c>
      <c r="B13" s="59">
        <f>VLOOKUP($A13,'Return Data'!$B$7:$R$2292,3,0)</f>
        <v>44827</v>
      </c>
      <c r="C13" s="60">
        <f>VLOOKUP($A13,'Return Data'!$B$7:$R$2292,4,0)</f>
        <v>3020.5277000000001</v>
      </c>
      <c r="D13" s="60">
        <f>VLOOKUP($A13,'Return Data'!$B$7:$R$2292,5,0)</f>
        <v>-5.9347000000000003</v>
      </c>
      <c r="E13" s="61">
        <f t="shared" si="0"/>
        <v>21</v>
      </c>
      <c r="F13" s="60">
        <f>VLOOKUP($A13,'Return Data'!$B$7:$R$2292,6,0)</f>
        <v>-1.0838000000000001</v>
      </c>
      <c r="G13" s="61">
        <f t="shared" si="1"/>
        <v>20</v>
      </c>
      <c r="H13" s="60">
        <f>VLOOKUP($A13,'Return Data'!$B$7:$R$2292,7,0)</f>
        <v>1.1529</v>
      </c>
      <c r="I13" s="61">
        <f t="shared" si="2"/>
        <v>20</v>
      </c>
      <c r="J13" s="60">
        <f>VLOOKUP($A13,'Return Data'!$B$7:$R$2292,8,0)</f>
        <v>2.0571999999999999</v>
      </c>
      <c r="K13" s="61">
        <f t="shared" si="3"/>
        <v>19</v>
      </c>
      <c r="L13" s="60">
        <f>VLOOKUP($A13,'Return Data'!$B$7:$R$2292,9,0)</f>
        <v>4.0884</v>
      </c>
      <c r="M13" s="61">
        <f t="shared" si="4"/>
        <v>15</v>
      </c>
      <c r="N13" s="60">
        <f>VLOOKUP($A13,'Return Data'!$B$7:$R$2292,10,0)</f>
        <v>5.0258000000000003</v>
      </c>
      <c r="O13" s="61">
        <f t="shared" si="5"/>
        <v>18</v>
      </c>
      <c r="P13" s="60">
        <f>VLOOKUP($A13,'Return Data'!$B$7:$R$2292,11,0)</f>
        <v>4.1741999999999999</v>
      </c>
      <c r="Q13" s="61">
        <f t="shared" si="6"/>
        <v>13</v>
      </c>
      <c r="R13" s="60">
        <f>VLOOKUP($A13,'Return Data'!$B$7:$R$2292,12,0)</f>
        <v>4.2131999999999996</v>
      </c>
      <c r="S13" s="61">
        <f t="shared" si="7"/>
        <v>10</v>
      </c>
      <c r="T13" s="60">
        <f>VLOOKUP($A13,'Return Data'!$B$7:$R$2292,13,0)</f>
        <v>3.9493</v>
      </c>
      <c r="U13" s="61">
        <f t="shared" si="8"/>
        <v>15</v>
      </c>
      <c r="V13" s="60">
        <f>VLOOKUP($A13,'Return Data'!$B$7:$R$2292,17,0)</f>
        <v>3.9037000000000002</v>
      </c>
      <c r="W13" s="61">
        <f t="shared" si="9"/>
        <v>16</v>
      </c>
      <c r="X13" s="60">
        <f>VLOOKUP($A13,'Return Data'!$B$7:$R$2292,14,0)</f>
        <v>4.6631</v>
      </c>
      <c r="Y13" s="61">
        <f t="shared" si="10"/>
        <v>16</v>
      </c>
      <c r="Z13" s="60">
        <f>VLOOKUP($A13,'Return Data'!$B$7:$R$2292,16,0)</f>
        <v>7.0320999999999998</v>
      </c>
      <c r="AA13" s="62">
        <f t="shared" si="11"/>
        <v>12</v>
      </c>
    </row>
    <row r="14" spans="1:27" x14ac:dyDescent="0.3">
      <c r="A14" s="58" t="s">
        <v>1411</v>
      </c>
      <c r="B14" s="59">
        <f>VLOOKUP($A14,'Return Data'!$B$7:$R$2292,3,0)</f>
        <v>44827</v>
      </c>
      <c r="C14" s="60">
        <f>VLOOKUP($A14,'Return Data'!$B$7:$R$2292,4,0)</f>
        <v>12.6579</v>
      </c>
      <c r="D14" s="60">
        <f>VLOOKUP($A14,'Return Data'!$B$7:$R$2292,5,0)</f>
        <v>-1.7301</v>
      </c>
      <c r="E14" s="61">
        <f t="shared" si="0"/>
        <v>15</v>
      </c>
      <c r="F14" s="60">
        <f>VLOOKUP($A14,'Return Data'!$B$7:$R$2292,6,0)</f>
        <v>-0.38450000000000001</v>
      </c>
      <c r="G14" s="61">
        <f t="shared" si="1"/>
        <v>17</v>
      </c>
      <c r="H14" s="60">
        <f>VLOOKUP($A14,'Return Data'!$B$7:$R$2292,7,0)</f>
        <v>1.7719</v>
      </c>
      <c r="I14" s="61">
        <f t="shared" si="2"/>
        <v>17</v>
      </c>
      <c r="J14" s="60">
        <f>VLOOKUP($A14,'Return Data'!$B$7:$R$2292,8,0)</f>
        <v>2.3914</v>
      </c>
      <c r="K14" s="61">
        <f t="shared" si="3"/>
        <v>15</v>
      </c>
      <c r="L14" s="60">
        <f>VLOOKUP($A14,'Return Data'!$B$7:$R$2292,9,0)</f>
        <v>4.1726999999999999</v>
      </c>
      <c r="M14" s="61">
        <f t="shared" si="4"/>
        <v>12</v>
      </c>
      <c r="N14" s="60">
        <f>VLOOKUP($A14,'Return Data'!$B$7:$R$2292,10,0)</f>
        <v>5.1627000000000001</v>
      </c>
      <c r="O14" s="61">
        <f t="shared" si="5"/>
        <v>10</v>
      </c>
      <c r="P14" s="60">
        <f>VLOOKUP($A14,'Return Data'!$B$7:$R$2292,11,0)</f>
        <v>4.1715</v>
      </c>
      <c r="Q14" s="61">
        <f t="shared" si="6"/>
        <v>14</v>
      </c>
      <c r="R14" s="60">
        <f>VLOOKUP($A14,'Return Data'!$B$7:$R$2292,12,0)</f>
        <v>4.1710000000000003</v>
      </c>
      <c r="S14" s="61">
        <f t="shared" si="7"/>
        <v>12</v>
      </c>
      <c r="T14" s="60">
        <f>VLOOKUP($A14,'Return Data'!$B$7:$R$2292,13,0)</f>
        <v>3.9621</v>
      </c>
      <c r="U14" s="61">
        <f t="shared" si="8"/>
        <v>14</v>
      </c>
      <c r="V14" s="60">
        <f>VLOOKUP($A14,'Return Data'!$B$7:$R$2292,17,0)</f>
        <v>4.1261999999999999</v>
      </c>
      <c r="W14" s="61">
        <f t="shared" si="9"/>
        <v>10</v>
      </c>
      <c r="X14" s="60">
        <f>VLOOKUP($A14,'Return Data'!$B$7:$R$2292,14,0)</f>
        <v>5.1421000000000001</v>
      </c>
      <c r="Y14" s="61">
        <f t="shared" si="10"/>
        <v>7</v>
      </c>
      <c r="Z14" s="60">
        <f>VLOOKUP($A14,'Return Data'!$B$7:$R$2292,16,0)</f>
        <v>6.0694999999999997</v>
      </c>
      <c r="AA14" s="62">
        <f t="shared" si="11"/>
        <v>16</v>
      </c>
    </row>
    <row r="15" spans="1:27" x14ac:dyDescent="0.3">
      <c r="A15" s="58" t="s">
        <v>1413</v>
      </c>
      <c r="B15" s="59">
        <f>VLOOKUP($A15,'Return Data'!$B$7:$R$2292,3,0)</f>
        <v>44827</v>
      </c>
      <c r="C15" s="60">
        <f>VLOOKUP($A15,'Return Data'!$B$7:$R$2292,4,0)</f>
        <v>1124.0934999999999</v>
      </c>
      <c r="D15" s="60">
        <f>VLOOKUP($A15,'Return Data'!$B$7:$R$2292,5,0)</f>
        <v>1.9060999999999999</v>
      </c>
      <c r="E15" s="61">
        <f t="shared" si="0"/>
        <v>6</v>
      </c>
      <c r="F15" s="60">
        <f>VLOOKUP($A15,'Return Data'!$B$7:$R$2292,6,0)</f>
        <v>2.0600999999999998</v>
      </c>
      <c r="G15" s="61">
        <f t="shared" si="1"/>
        <v>4</v>
      </c>
      <c r="H15" s="60">
        <f>VLOOKUP($A15,'Return Data'!$B$7:$R$2292,7,0)</f>
        <v>3.2978999999999998</v>
      </c>
      <c r="I15" s="61">
        <f t="shared" si="2"/>
        <v>2</v>
      </c>
      <c r="J15" s="60">
        <f>VLOOKUP($A15,'Return Data'!$B$7:$R$2292,8,0)</f>
        <v>3.2339000000000002</v>
      </c>
      <c r="K15" s="61">
        <f t="shared" si="3"/>
        <v>5</v>
      </c>
      <c r="L15" s="60">
        <f>VLOOKUP($A15,'Return Data'!$B$7:$R$2292,9,0)</f>
        <v>4.5822000000000003</v>
      </c>
      <c r="M15" s="61">
        <f t="shared" si="4"/>
        <v>4</v>
      </c>
      <c r="N15" s="60">
        <f>VLOOKUP($A15,'Return Data'!$B$7:$R$2292,10,0)</f>
        <v>5.3749000000000002</v>
      </c>
      <c r="O15" s="61">
        <f t="shared" si="5"/>
        <v>3</v>
      </c>
      <c r="P15" s="60">
        <f>VLOOKUP($A15,'Return Data'!$B$7:$R$2292,11,0)</f>
        <v>4.2225999999999999</v>
      </c>
      <c r="Q15" s="61">
        <f t="shared" si="6"/>
        <v>10</v>
      </c>
      <c r="R15" s="60">
        <f>VLOOKUP($A15,'Return Data'!$B$7:$R$2292,12,0)</f>
        <v>4.1803999999999997</v>
      </c>
      <c r="S15" s="61">
        <f t="shared" si="7"/>
        <v>11</v>
      </c>
      <c r="T15" s="60">
        <f>VLOOKUP($A15,'Return Data'!$B$7:$R$2292,13,0)</f>
        <v>3.9893000000000001</v>
      </c>
      <c r="U15" s="61">
        <f t="shared" si="8"/>
        <v>12</v>
      </c>
      <c r="V15" s="60">
        <f>VLOOKUP($A15,'Return Data'!$B$7:$R$2292,17,0)</f>
        <v>3.9668000000000001</v>
      </c>
      <c r="W15" s="61">
        <f t="shared" si="9"/>
        <v>14</v>
      </c>
      <c r="X15" s="60"/>
      <c r="Y15" s="61"/>
      <c r="Z15" s="60">
        <f>VLOOKUP($A15,'Return Data'!$B$7:$R$2292,16,0)</f>
        <v>4.5095000000000001</v>
      </c>
      <c r="AA15" s="62">
        <f t="shared" si="11"/>
        <v>22</v>
      </c>
    </row>
    <row r="16" spans="1:27" x14ac:dyDescent="0.3">
      <c r="A16" s="58" t="s">
        <v>1416</v>
      </c>
      <c r="B16" s="59">
        <f>VLOOKUP($A16,'Return Data'!$B$7:$R$2292,3,0)</f>
        <v>44827</v>
      </c>
      <c r="C16" s="60">
        <f>VLOOKUP($A16,'Return Data'!$B$7:$R$2292,4,0)</f>
        <v>24.419799999999999</v>
      </c>
      <c r="D16" s="60">
        <f>VLOOKUP($A16,'Return Data'!$B$7:$R$2292,5,0)</f>
        <v>0.2989</v>
      </c>
      <c r="E16" s="61">
        <f t="shared" si="0"/>
        <v>10</v>
      </c>
      <c r="F16" s="60">
        <f>VLOOKUP($A16,'Return Data'!$B$7:$R$2292,6,0)</f>
        <v>0.64770000000000005</v>
      </c>
      <c r="G16" s="61">
        <f t="shared" si="1"/>
        <v>12</v>
      </c>
      <c r="H16" s="60">
        <f>VLOOKUP($A16,'Return Data'!$B$7:$R$2292,7,0)</f>
        <v>2.2644000000000002</v>
      </c>
      <c r="I16" s="61">
        <f t="shared" si="2"/>
        <v>12</v>
      </c>
      <c r="J16" s="60">
        <f>VLOOKUP($A16,'Return Data'!$B$7:$R$2292,8,0)</f>
        <v>2.5114000000000001</v>
      </c>
      <c r="K16" s="61">
        <f t="shared" si="3"/>
        <v>13</v>
      </c>
      <c r="L16" s="60">
        <f>VLOOKUP($A16,'Return Data'!$B$7:$R$2292,9,0)</f>
        <v>4.3068999999999997</v>
      </c>
      <c r="M16" s="61">
        <f t="shared" si="4"/>
        <v>9</v>
      </c>
      <c r="N16" s="60">
        <f>VLOOKUP($A16,'Return Data'!$B$7:$R$2292,10,0)</f>
        <v>5.3047000000000004</v>
      </c>
      <c r="O16" s="61">
        <f t="shared" si="5"/>
        <v>5</v>
      </c>
      <c r="P16" s="60">
        <f>VLOOKUP($A16,'Return Data'!$B$7:$R$2292,11,0)</f>
        <v>4.4739000000000004</v>
      </c>
      <c r="Q16" s="61">
        <f t="shared" si="6"/>
        <v>2</v>
      </c>
      <c r="R16" s="60">
        <f>VLOOKUP($A16,'Return Data'!$B$7:$R$2292,12,0)</f>
        <v>4.4705000000000004</v>
      </c>
      <c r="S16" s="61">
        <f t="shared" si="7"/>
        <v>2</v>
      </c>
      <c r="T16" s="60">
        <f>VLOOKUP($A16,'Return Data'!$B$7:$R$2292,13,0)</f>
        <v>4.3403</v>
      </c>
      <c r="U16" s="61">
        <f t="shared" si="8"/>
        <v>4</v>
      </c>
      <c r="V16" s="60">
        <f>VLOOKUP($A16,'Return Data'!$B$7:$R$2292,17,0)</f>
        <v>4.7049000000000003</v>
      </c>
      <c r="W16" s="61">
        <f t="shared" si="9"/>
        <v>3</v>
      </c>
      <c r="X16" s="60">
        <f>VLOOKUP($A16,'Return Data'!$B$7:$R$2292,14,0)</f>
        <v>5.798</v>
      </c>
      <c r="Y16" s="61">
        <f t="shared" si="10"/>
        <v>4</v>
      </c>
      <c r="Z16" s="60">
        <f>VLOOKUP($A16,'Return Data'!$B$7:$R$2292,16,0)</f>
        <v>8.1545000000000005</v>
      </c>
      <c r="AA16" s="62">
        <f t="shared" si="11"/>
        <v>2</v>
      </c>
    </row>
    <row r="17" spans="1:27" x14ac:dyDescent="0.3">
      <c r="A17" s="58" t="s">
        <v>1418</v>
      </c>
      <c r="B17" s="59">
        <f>VLOOKUP($A17,'Return Data'!$B$7:$R$2292,3,0)</f>
        <v>44827</v>
      </c>
      <c r="C17" s="60">
        <f>VLOOKUP($A17,'Return Data'!$B$7:$R$2292,4,0)</f>
        <v>2413.6374000000001</v>
      </c>
      <c r="D17" s="60">
        <f>VLOOKUP($A17,'Return Data'!$B$7:$R$2292,5,0)</f>
        <v>0.49149999999999999</v>
      </c>
      <c r="E17" s="61">
        <f t="shared" si="0"/>
        <v>9</v>
      </c>
      <c r="F17" s="60">
        <f>VLOOKUP($A17,'Return Data'!$B$7:$R$2292,6,0)</f>
        <v>2.0646</v>
      </c>
      <c r="G17" s="61">
        <f t="shared" si="1"/>
        <v>3</v>
      </c>
      <c r="H17" s="60">
        <f>VLOOKUP($A17,'Return Data'!$B$7:$R$2292,7,0)</f>
        <v>3.4163999999999999</v>
      </c>
      <c r="I17" s="61">
        <f t="shared" si="2"/>
        <v>1</v>
      </c>
      <c r="J17" s="60">
        <f>VLOOKUP($A17,'Return Data'!$B$7:$R$2292,8,0)</f>
        <v>3.5768</v>
      </c>
      <c r="K17" s="61">
        <f t="shared" si="3"/>
        <v>1</v>
      </c>
      <c r="L17" s="60">
        <f>VLOOKUP($A17,'Return Data'!$B$7:$R$2292,9,0)</f>
        <v>4.6614000000000004</v>
      </c>
      <c r="M17" s="61">
        <f t="shared" si="4"/>
        <v>2</v>
      </c>
      <c r="N17" s="60">
        <f>VLOOKUP($A17,'Return Data'!$B$7:$R$2292,10,0)</f>
        <v>5.1489000000000003</v>
      </c>
      <c r="O17" s="61">
        <f t="shared" si="5"/>
        <v>12</v>
      </c>
      <c r="P17" s="60">
        <f>VLOOKUP($A17,'Return Data'!$B$7:$R$2292,11,0)</f>
        <v>4.2622999999999998</v>
      </c>
      <c r="Q17" s="61">
        <f t="shared" si="6"/>
        <v>9</v>
      </c>
      <c r="R17" s="60">
        <f>VLOOKUP($A17,'Return Data'!$B$7:$R$2292,12,0)</f>
        <v>4.1311999999999998</v>
      </c>
      <c r="S17" s="61">
        <f t="shared" si="7"/>
        <v>16</v>
      </c>
      <c r="T17" s="60">
        <f>VLOOKUP($A17,'Return Data'!$B$7:$R$2292,13,0)</f>
        <v>4.6028000000000002</v>
      </c>
      <c r="U17" s="61">
        <f t="shared" si="8"/>
        <v>3</v>
      </c>
      <c r="V17" s="60">
        <f>VLOOKUP($A17,'Return Data'!$B$7:$R$2292,17,0)</f>
        <v>4.3743999999999996</v>
      </c>
      <c r="W17" s="61">
        <f t="shared" si="9"/>
        <v>4</v>
      </c>
      <c r="X17" s="60">
        <f>VLOOKUP($A17,'Return Data'!$B$7:$R$2292,14,0)</f>
        <v>4.9447000000000001</v>
      </c>
      <c r="Y17" s="61">
        <f t="shared" si="10"/>
        <v>9</v>
      </c>
      <c r="Z17" s="60">
        <f>VLOOKUP($A17,'Return Data'!$B$7:$R$2292,16,0)</f>
        <v>7.2049000000000003</v>
      </c>
      <c r="AA17" s="62">
        <f t="shared" si="11"/>
        <v>9</v>
      </c>
    </row>
    <row r="18" spans="1:27" x14ac:dyDescent="0.3">
      <c r="A18" s="58" t="s">
        <v>1419</v>
      </c>
      <c r="B18" s="59">
        <f>VLOOKUP($A18,'Return Data'!$B$7:$R$2292,3,0)</f>
        <v>44827</v>
      </c>
      <c r="C18" s="60">
        <f>VLOOKUP($A18,'Return Data'!$B$7:$R$2292,4,0)</f>
        <v>12.638999999999999</v>
      </c>
      <c r="D18" s="60">
        <f>VLOOKUP($A18,'Return Data'!$B$7:$R$2292,5,0)</f>
        <v>-6.3521999999999998</v>
      </c>
      <c r="E18" s="61">
        <f t="shared" si="0"/>
        <v>22</v>
      </c>
      <c r="F18" s="60">
        <f>VLOOKUP($A18,'Return Data'!$B$7:$R$2292,6,0)</f>
        <v>-0.86629999999999996</v>
      </c>
      <c r="G18" s="61">
        <f t="shared" si="1"/>
        <v>19</v>
      </c>
      <c r="H18" s="60">
        <f>VLOOKUP($A18,'Return Data'!$B$7:$R$2292,7,0)</f>
        <v>0.78400000000000003</v>
      </c>
      <c r="I18" s="61">
        <f t="shared" si="2"/>
        <v>23</v>
      </c>
      <c r="J18" s="60">
        <f>VLOOKUP($A18,'Return Data'!$B$7:$R$2292,8,0)</f>
        <v>1.5066999999999999</v>
      </c>
      <c r="K18" s="61">
        <f t="shared" si="3"/>
        <v>23</v>
      </c>
      <c r="L18" s="60">
        <f>VLOOKUP($A18,'Return Data'!$B$7:$R$2292,9,0)</f>
        <v>3.71</v>
      </c>
      <c r="M18" s="61">
        <f t="shared" si="4"/>
        <v>24</v>
      </c>
      <c r="N18" s="60">
        <f>VLOOKUP($A18,'Return Data'!$B$7:$R$2292,10,0)</f>
        <v>5.0128000000000004</v>
      </c>
      <c r="O18" s="61">
        <f t="shared" si="5"/>
        <v>20</v>
      </c>
      <c r="P18" s="60">
        <f>VLOOKUP($A18,'Return Data'!$B$7:$R$2292,11,0)</f>
        <v>3.9262000000000001</v>
      </c>
      <c r="Q18" s="61">
        <f t="shared" si="6"/>
        <v>22</v>
      </c>
      <c r="R18" s="60">
        <f>VLOOKUP($A18,'Return Data'!$B$7:$R$2292,12,0)</f>
        <v>3.9592000000000001</v>
      </c>
      <c r="S18" s="61">
        <f t="shared" si="7"/>
        <v>19</v>
      </c>
      <c r="T18" s="60">
        <f>VLOOKUP($A18,'Return Data'!$B$7:$R$2292,13,0)</f>
        <v>3.7719</v>
      </c>
      <c r="U18" s="61">
        <f t="shared" si="8"/>
        <v>19</v>
      </c>
      <c r="V18" s="60">
        <f>VLOOKUP($A18,'Return Data'!$B$7:$R$2292,17,0)</f>
        <v>3.7029999999999998</v>
      </c>
      <c r="W18" s="61">
        <f t="shared" si="9"/>
        <v>20</v>
      </c>
      <c r="X18" s="60">
        <f>VLOOKUP($A18,'Return Data'!$B$7:$R$2292,14,0)</f>
        <v>4.6685999999999996</v>
      </c>
      <c r="Y18" s="61">
        <f t="shared" si="10"/>
        <v>15</v>
      </c>
      <c r="Z18" s="60">
        <f>VLOOKUP($A18,'Return Data'!$B$7:$R$2292,16,0)</f>
        <v>5.7538999999999998</v>
      </c>
      <c r="AA18" s="62">
        <f t="shared" si="11"/>
        <v>18</v>
      </c>
    </row>
    <row r="19" spans="1:27" x14ac:dyDescent="0.3">
      <c r="A19" s="58" t="s">
        <v>1424</v>
      </c>
      <c r="B19" s="59">
        <f>VLOOKUP($A19,'Return Data'!$B$7:$R$2292,3,0)</f>
        <v>44827</v>
      </c>
      <c r="C19" s="60">
        <f>VLOOKUP($A19,'Return Data'!$B$7:$R$2292,4,0)</f>
        <v>2353.3062</v>
      </c>
      <c r="D19" s="60">
        <f>VLOOKUP($A19,'Return Data'!$B$7:$R$2292,5,0)</f>
        <v>-6.3627000000000002</v>
      </c>
      <c r="E19" s="61">
        <f t="shared" si="0"/>
        <v>23</v>
      </c>
      <c r="F19" s="60">
        <f>VLOOKUP($A19,'Return Data'!$B$7:$R$2292,6,0)</f>
        <v>-1.5617000000000001</v>
      </c>
      <c r="G19" s="61">
        <f t="shared" si="1"/>
        <v>22</v>
      </c>
      <c r="H19" s="60">
        <f>VLOOKUP($A19,'Return Data'!$B$7:$R$2292,7,0)</f>
        <v>0.79930000000000001</v>
      </c>
      <c r="I19" s="61">
        <f t="shared" si="2"/>
        <v>22</v>
      </c>
      <c r="J19" s="60">
        <f>VLOOKUP($A19,'Return Data'!$B$7:$R$2292,8,0)</f>
        <v>1.6692</v>
      </c>
      <c r="K19" s="61">
        <f t="shared" si="3"/>
        <v>20</v>
      </c>
      <c r="L19" s="60">
        <f>VLOOKUP($A19,'Return Data'!$B$7:$R$2292,9,0)</f>
        <v>3.9013</v>
      </c>
      <c r="M19" s="61">
        <f t="shared" si="4"/>
        <v>22</v>
      </c>
      <c r="N19" s="60">
        <f>VLOOKUP($A19,'Return Data'!$B$7:$R$2292,10,0)</f>
        <v>5.1337999999999999</v>
      </c>
      <c r="O19" s="61">
        <f t="shared" si="5"/>
        <v>14</v>
      </c>
      <c r="P19" s="60">
        <f>VLOOKUP($A19,'Return Data'!$B$7:$R$2292,11,0)</f>
        <v>4.1429</v>
      </c>
      <c r="Q19" s="61">
        <f t="shared" si="6"/>
        <v>16</v>
      </c>
      <c r="R19" s="60">
        <f>VLOOKUP($A19,'Return Data'!$B$7:$R$2292,12,0)</f>
        <v>4.1604000000000001</v>
      </c>
      <c r="S19" s="61">
        <f t="shared" si="7"/>
        <v>13</v>
      </c>
      <c r="T19" s="60">
        <f>VLOOKUP($A19,'Return Data'!$B$7:$R$2292,13,0)</f>
        <v>3.9365000000000001</v>
      </c>
      <c r="U19" s="61">
        <f t="shared" si="8"/>
        <v>16</v>
      </c>
      <c r="V19" s="60">
        <f>VLOOKUP($A19,'Return Data'!$B$7:$R$2292,17,0)</f>
        <v>3.9365999999999999</v>
      </c>
      <c r="W19" s="61">
        <f t="shared" si="9"/>
        <v>15</v>
      </c>
      <c r="X19" s="60">
        <f>VLOOKUP($A19,'Return Data'!$B$7:$R$2292,14,0)</f>
        <v>4.7663000000000002</v>
      </c>
      <c r="Y19" s="61">
        <f t="shared" si="10"/>
        <v>12</v>
      </c>
      <c r="Z19" s="60">
        <f>VLOOKUP($A19,'Return Data'!$B$7:$R$2292,16,0)</f>
        <v>7.36</v>
      </c>
      <c r="AA19" s="62">
        <f t="shared" si="11"/>
        <v>8</v>
      </c>
    </row>
    <row r="20" spans="1:27" x14ac:dyDescent="0.3">
      <c r="A20" s="58" t="s">
        <v>1428</v>
      </c>
      <c r="B20" s="59">
        <f>VLOOKUP($A20,'Return Data'!$B$7:$R$2292,3,0)</f>
        <v>44827</v>
      </c>
      <c r="C20" s="60">
        <f>VLOOKUP($A20,'Return Data'!$B$7:$R$2292,4,0)</f>
        <v>36.758099999999999</v>
      </c>
      <c r="D20" s="60">
        <f>VLOOKUP($A20,'Return Data'!$B$7:$R$2292,5,0)</f>
        <v>-1.9858</v>
      </c>
      <c r="E20" s="61">
        <f t="shared" si="0"/>
        <v>17</v>
      </c>
      <c r="F20" s="60">
        <f>VLOOKUP($A20,'Return Data'!$B$7:$R$2292,6,0)</f>
        <v>-1.0922000000000001</v>
      </c>
      <c r="G20" s="61">
        <f t="shared" si="1"/>
        <v>21</v>
      </c>
      <c r="H20" s="60">
        <f>VLOOKUP($A20,'Return Data'!$B$7:$R$2292,7,0)</f>
        <v>1.3480000000000001</v>
      </c>
      <c r="I20" s="61">
        <f t="shared" si="2"/>
        <v>19</v>
      </c>
      <c r="J20" s="60">
        <f>VLOOKUP($A20,'Return Data'!$B$7:$R$2292,8,0)</f>
        <v>1.6323000000000001</v>
      </c>
      <c r="K20" s="61">
        <f t="shared" si="3"/>
        <v>22</v>
      </c>
      <c r="L20" s="60">
        <f>VLOOKUP($A20,'Return Data'!$B$7:$R$2292,9,0)</f>
        <v>4.0465999999999998</v>
      </c>
      <c r="M20" s="61">
        <f t="shared" si="4"/>
        <v>18</v>
      </c>
      <c r="N20" s="60">
        <f>VLOOKUP($A20,'Return Data'!$B$7:$R$2292,10,0)</f>
        <v>5.1417999999999999</v>
      </c>
      <c r="O20" s="61">
        <f t="shared" si="5"/>
        <v>13</v>
      </c>
      <c r="P20" s="60">
        <f>VLOOKUP($A20,'Return Data'!$B$7:$R$2292,11,0)</f>
        <v>4.3322000000000003</v>
      </c>
      <c r="Q20" s="61">
        <f t="shared" si="6"/>
        <v>7</v>
      </c>
      <c r="R20" s="60">
        <f>VLOOKUP($A20,'Return Data'!$B$7:$R$2292,12,0)</f>
        <v>4.3037999999999998</v>
      </c>
      <c r="S20" s="61">
        <f t="shared" si="7"/>
        <v>8</v>
      </c>
      <c r="T20" s="60">
        <f>VLOOKUP($A20,'Return Data'!$B$7:$R$2292,13,0)</f>
        <v>4.0784000000000002</v>
      </c>
      <c r="U20" s="61">
        <f t="shared" si="8"/>
        <v>10</v>
      </c>
      <c r="V20" s="60">
        <f>VLOOKUP($A20,'Return Data'!$B$7:$R$2292,17,0)</f>
        <v>4.0278999999999998</v>
      </c>
      <c r="W20" s="61">
        <f t="shared" si="9"/>
        <v>12</v>
      </c>
      <c r="X20" s="60">
        <f>VLOOKUP($A20,'Return Data'!$B$7:$R$2292,14,0)</f>
        <v>5.0225999999999997</v>
      </c>
      <c r="Y20" s="61">
        <f t="shared" si="10"/>
        <v>8</v>
      </c>
      <c r="Z20" s="60">
        <f>VLOOKUP($A20,'Return Data'!$B$7:$R$2292,16,0)</f>
        <v>7.4398</v>
      </c>
      <c r="AA20" s="62">
        <f t="shared" si="11"/>
        <v>5</v>
      </c>
    </row>
    <row r="21" spans="1:27" x14ac:dyDescent="0.3">
      <c r="A21" s="58" t="s">
        <v>1430</v>
      </c>
      <c r="B21" s="59">
        <f>VLOOKUP($A21,'Return Data'!$B$7:$R$2292,3,0)</f>
        <v>44827</v>
      </c>
      <c r="C21" s="60">
        <f>VLOOKUP($A21,'Return Data'!$B$7:$R$2292,4,0)</f>
        <v>37.086300000000001</v>
      </c>
      <c r="D21" s="60">
        <f>VLOOKUP($A21,'Return Data'!$B$7:$R$2292,5,0)</f>
        <v>3.3466</v>
      </c>
      <c r="E21" s="61">
        <f t="shared" si="0"/>
        <v>5</v>
      </c>
      <c r="F21" s="60">
        <f>VLOOKUP($A21,'Return Data'!$B$7:$R$2292,6,0)</f>
        <v>0.98429999999999995</v>
      </c>
      <c r="G21" s="61">
        <f t="shared" si="1"/>
        <v>9</v>
      </c>
      <c r="H21" s="60">
        <f>VLOOKUP($A21,'Return Data'!$B$7:$R$2292,7,0)</f>
        <v>2.5038999999999998</v>
      </c>
      <c r="I21" s="61">
        <f t="shared" si="2"/>
        <v>8</v>
      </c>
      <c r="J21" s="60">
        <f>VLOOKUP($A21,'Return Data'!$B$7:$R$2292,8,0)</f>
        <v>2.5966</v>
      </c>
      <c r="K21" s="61">
        <f t="shared" si="3"/>
        <v>12</v>
      </c>
      <c r="L21" s="60">
        <f>VLOOKUP($A21,'Return Data'!$B$7:$R$2292,9,0)</f>
        <v>4.0873999999999997</v>
      </c>
      <c r="M21" s="61">
        <f t="shared" si="4"/>
        <v>16</v>
      </c>
      <c r="N21" s="60">
        <f>VLOOKUP($A21,'Return Data'!$B$7:$R$2292,10,0)</f>
        <v>5.0201000000000002</v>
      </c>
      <c r="O21" s="61">
        <f t="shared" si="5"/>
        <v>19</v>
      </c>
      <c r="P21" s="60">
        <f>VLOOKUP($A21,'Return Data'!$B$7:$R$2292,11,0)</f>
        <v>4.0804999999999998</v>
      </c>
      <c r="Q21" s="61">
        <f t="shared" si="6"/>
        <v>17</v>
      </c>
      <c r="R21" s="60">
        <f>VLOOKUP($A21,'Return Data'!$B$7:$R$2292,12,0)</f>
        <v>4.0746000000000002</v>
      </c>
      <c r="S21" s="61">
        <f t="shared" si="7"/>
        <v>17</v>
      </c>
      <c r="T21" s="60">
        <f>VLOOKUP($A21,'Return Data'!$B$7:$R$2292,13,0)</f>
        <v>3.8860999999999999</v>
      </c>
      <c r="U21" s="61">
        <f t="shared" si="8"/>
        <v>17</v>
      </c>
      <c r="V21" s="60">
        <f>VLOOKUP($A21,'Return Data'!$B$7:$R$2292,17,0)</f>
        <v>3.7654999999999998</v>
      </c>
      <c r="W21" s="61">
        <f t="shared" si="9"/>
        <v>19</v>
      </c>
      <c r="X21" s="60">
        <f>VLOOKUP($A21,'Return Data'!$B$7:$R$2292,14,0)</f>
        <v>4.6943999999999999</v>
      </c>
      <c r="Y21" s="61">
        <f t="shared" si="10"/>
        <v>14</v>
      </c>
      <c r="Z21" s="60">
        <f>VLOOKUP($A21,'Return Data'!$B$7:$R$2292,16,0)</f>
        <v>7.3617999999999997</v>
      </c>
      <c r="AA21" s="62">
        <f t="shared" si="11"/>
        <v>7</v>
      </c>
    </row>
    <row r="22" spans="1:27" x14ac:dyDescent="0.3">
      <c r="A22" s="58" t="s">
        <v>1431</v>
      </c>
      <c r="B22" s="59">
        <f>VLOOKUP($A22,'Return Data'!$B$7:$R$2292,3,0)</f>
        <v>44827</v>
      </c>
      <c r="C22" s="60">
        <f>VLOOKUP($A22,'Return Data'!$B$7:$R$2292,4,0)</f>
        <v>1117.0284999999999</v>
      </c>
      <c r="D22" s="60">
        <f>VLOOKUP($A22,'Return Data'!$B$7:$R$2292,5,0)</f>
        <v>5.1144999999999996</v>
      </c>
      <c r="E22" s="61">
        <f t="shared" si="0"/>
        <v>3</v>
      </c>
      <c r="F22" s="60">
        <f>VLOOKUP($A22,'Return Data'!$B$7:$R$2292,6,0)</f>
        <v>3.8100000000000002E-2</v>
      </c>
      <c r="G22" s="61">
        <f t="shared" si="1"/>
        <v>15</v>
      </c>
      <c r="H22" s="60">
        <f>VLOOKUP($A22,'Return Data'!$B$7:$R$2292,7,0)</f>
        <v>2.3355000000000001</v>
      </c>
      <c r="I22" s="61">
        <f t="shared" si="2"/>
        <v>10</v>
      </c>
      <c r="J22" s="60">
        <f>VLOOKUP($A22,'Return Data'!$B$7:$R$2292,8,0)</f>
        <v>3.0381999999999998</v>
      </c>
      <c r="K22" s="61">
        <f t="shared" si="3"/>
        <v>6</v>
      </c>
      <c r="L22" s="60">
        <f>VLOOKUP($A22,'Return Data'!$B$7:$R$2292,9,0)</f>
        <v>3.9826000000000001</v>
      </c>
      <c r="M22" s="61">
        <f t="shared" si="4"/>
        <v>20</v>
      </c>
      <c r="N22" s="60">
        <f>VLOOKUP($A22,'Return Data'!$B$7:$R$2292,10,0)</f>
        <v>4.7843</v>
      </c>
      <c r="O22" s="61">
        <f t="shared" si="5"/>
        <v>22</v>
      </c>
      <c r="P22" s="60">
        <f>VLOOKUP($A22,'Return Data'!$B$7:$R$2292,11,0)</f>
        <v>4.0358000000000001</v>
      </c>
      <c r="Q22" s="61">
        <f t="shared" si="6"/>
        <v>19</v>
      </c>
      <c r="R22" s="60">
        <f>VLOOKUP($A22,'Return Data'!$B$7:$R$2292,12,0)</f>
        <v>3.8218999999999999</v>
      </c>
      <c r="S22" s="61">
        <f t="shared" si="7"/>
        <v>23</v>
      </c>
      <c r="T22" s="60">
        <f>VLOOKUP($A22,'Return Data'!$B$7:$R$2292,13,0)</f>
        <v>3.6932</v>
      </c>
      <c r="U22" s="61">
        <f t="shared" si="8"/>
        <v>21</v>
      </c>
      <c r="V22" s="60">
        <f>VLOOKUP($A22,'Return Data'!$B$7:$R$2292,17,0)</f>
        <v>3.6089000000000002</v>
      </c>
      <c r="W22" s="61">
        <f t="shared" si="9"/>
        <v>22</v>
      </c>
      <c r="X22" s="60"/>
      <c r="Y22" s="61"/>
      <c r="Z22" s="60">
        <f>VLOOKUP($A22,'Return Data'!$B$7:$R$2292,16,0)</f>
        <v>3.9958</v>
      </c>
      <c r="AA22" s="62">
        <f t="shared" si="11"/>
        <v>24</v>
      </c>
    </row>
    <row r="23" spans="1:27" x14ac:dyDescent="0.3">
      <c r="A23" s="58" t="s">
        <v>1433</v>
      </c>
      <c r="B23" s="59">
        <f>VLOOKUP($A23,'Return Data'!$B$7:$R$2292,3,0)</f>
        <v>44827</v>
      </c>
      <c r="C23" s="60">
        <f>VLOOKUP($A23,'Return Data'!$B$7:$R$2292,4,0)</f>
        <v>1152.0482999999999</v>
      </c>
      <c r="D23" s="60">
        <f>VLOOKUP($A23,'Return Data'!$B$7:$R$2292,5,0)</f>
        <v>-1.6506000000000001</v>
      </c>
      <c r="E23" s="61">
        <f t="shared" si="0"/>
        <v>14</v>
      </c>
      <c r="F23" s="60">
        <f>VLOOKUP($A23,'Return Data'!$B$7:$R$2292,6,0)</f>
        <v>0.60729999999999995</v>
      </c>
      <c r="G23" s="61">
        <f t="shared" si="1"/>
        <v>13</v>
      </c>
      <c r="H23" s="60">
        <f>VLOOKUP($A23,'Return Data'!$B$7:$R$2292,7,0)</f>
        <v>2.11</v>
      </c>
      <c r="I23" s="61">
        <f t="shared" si="2"/>
        <v>13</v>
      </c>
      <c r="J23" s="60">
        <f>VLOOKUP($A23,'Return Data'!$B$7:$R$2292,8,0)</f>
        <v>2.6446000000000001</v>
      </c>
      <c r="K23" s="61">
        <f t="shared" si="3"/>
        <v>11</v>
      </c>
      <c r="L23" s="60">
        <f>VLOOKUP($A23,'Return Data'!$B$7:$R$2292,9,0)</f>
        <v>4.3597999999999999</v>
      </c>
      <c r="M23" s="61">
        <f t="shared" si="4"/>
        <v>8</v>
      </c>
      <c r="N23" s="60">
        <f>VLOOKUP($A23,'Return Data'!$B$7:$R$2292,10,0)</f>
        <v>5.2497999999999996</v>
      </c>
      <c r="O23" s="61">
        <f t="shared" si="5"/>
        <v>6</v>
      </c>
      <c r="P23" s="60">
        <f>VLOOKUP($A23,'Return Data'!$B$7:$R$2292,11,0)</f>
        <v>4.2178000000000004</v>
      </c>
      <c r="Q23" s="61">
        <f t="shared" si="6"/>
        <v>11</v>
      </c>
      <c r="R23" s="60">
        <f>VLOOKUP($A23,'Return Data'!$B$7:$R$2292,12,0)</f>
        <v>4.1433</v>
      </c>
      <c r="S23" s="61">
        <f t="shared" si="7"/>
        <v>15</v>
      </c>
      <c r="T23" s="60">
        <f>VLOOKUP($A23,'Return Data'!$B$7:$R$2292,13,0)</f>
        <v>3.9647000000000001</v>
      </c>
      <c r="U23" s="61">
        <f t="shared" si="8"/>
        <v>13</v>
      </c>
      <c r="V23" s="60">
        <f>VLOOKUP($A23,'Return Data'!$B$7:$R$2292,17,0)</f>
        <v>3.9803000000000002</v>
      </c>
      <c r="W23" s="61">
        <f t="shared" si="9"/>
        <v>13</v>
      </c>
      <c r="X23" s="60"/>
      <c r="Y23" s="61"/>
      <c r="Z23" s="60">
        <f>VLOOKUP($A23,'Return Data'!$B$7:$R$2292,16,0)</f>
        <v>4.9372999999999996</v>
      </c>
      <c r="AA23" s="62">
        <f t="shared" si="11"/>
        <v>20</v>
      </c>
    </row>
    <row r="24" spans="1:27" x14ac:dyDescent="0.3">
      <c r="A24" s="58" t="s">
        <v>1435</v>
      </c>
      <c r="B24" s="59">
        <f>VLOOKUP($A24,'Return Data'!$B$7:$R$2292,3,0)</f>
        <v>44827</v>
      </c>
      <c r="C24" s="60">
        <f>VLOOKUP($A24,'Return Data'!$B$7:$R$2292,4,0)</f>
        <v>14.650499999999999</v>
      </c>
      <c r="D24" s="60">
        <f>VLOOKUP($A24,'Return Data'!$B$7:$R$2292,5,0)</f>
        <v>5.7310999999999996</v>
      </c>
      <c r="E24" s="61">
        <f t="shared" si="0"/>
        <v>1</v>
      </c>
      <c r="F24" s="60">
        <f>VLOOKUP($A24,'Return Data'!$B$7:$R$2292,6,0)</f>
        <v>1.2458</v>
      </c>
      <c r="G24" s="61">
        <f t="shared" si="1"/>
        <v>6</v>
      </c>
      <c r="H24" s="60">
        <f>VLOOKUP($A24,'Return Data'!$B$7:$R$2292,7,0)</f>
        <v>3.2764000000000002</v>
      </c>
      <c r="I24" s="61">
        <f t="shared" si="2"/>
        <v>3</v>
      </c>
      <c r="J24" s="60">
        <f>VLOOKUP($A24,'Return Data'!$B$7:$R$2292,8,0)</f>
        <v>3.4748000000000001</v>
      </c>
      <c r="K24" s="61">
        <f t="shared" si="3"/>
        <v>2</v>
      </c>
      <c r="L24" s="60">
        <f>VLOOKUP($A24,'Return Data'!$B$7:$R$2292,9,0)</f>
        <v>4.1535000000000002</v>
      </c>
      <c r="M24" s="61">
        <f t="shared" si="4"/>
        <v>13</v>
      </c>
      <c r="N24" s="60">
        <f>VLOOKUP($A24,'Return Data'!$B$7:$R$2292,10,0)</f>
        <v>4.4166999999999996</v>
      </c>
      <c r="O24" s="61">
        <f t="shared" si="5"/>
        <v>24</v>
      </c>
      <c r="P24" s="60">
        <f>VLOOKUP($A24,'Return Data'!$B$7:$R$2292,11,0)</f>
        <v>3.6724999999999999</v>
      </c>
      <c r="Q24" s="61">
        <f t="shared" si="6"/>
        <v>24</v>
      </c>
      <c r="R24" s="60">
        <f>VLOOKUP($A24,'Return Data'!$B$7:$R$2292,12,0)</f>
        <v>3.528</v>
      </c>
      <c r="S24" s="61">
        <f t="shared" si="7"/>
        <v>24</v>
      </c>
      <c r="T24" s="60">
        <f>VLOOKUP($A24,'Return Data'!$B$7:$R$2292,13,0)</f>
        <v>3.3704999999999998</v>
      </c>
      <c r="U24" s="61">
        <f t="shared" si="8"/>
        <v>24</v>
      </c>
      <c r="V24" s="60">
        <f>VLOOKUP($A24,'Return Data'!$B$7:$R$2292,17,0)</f>
        <v>3.3515999999999999</v>
      </c>
      <c r="W24" s="61">
        <f t="shared" si="9"/>
        <v>24</v>
      </c>
      <c r="X24" s="60">
        <f>VLOOKUP($A24,'Return Data'!$B$7:$R$2292,14,0)</f>
        <v>3.8582000000000001</v>
      </c>
      <c r="Y24" s="61">
        <f t="shared" si="10"/>
        <v>21</v>
      </c>
      <c r="Z24" s="60">
        <f>VLOOKUP($A24,'Return Data'!$B$7:$R$2292,16,0)</f>
        <v>4.3090999999999999</v>
      </c>
      <c r="AA24" s="62">
        <f t="shared" si="11"/>
        <v>23</v>
      </c>
    </row>
    <row r="25" spans="1:27" x14ac:dyDescent="0.3">
      <c r="A25" s="58" t="s">
        <v>1438</v>
      </c>
      <c r="B25" s="59">
        <f>VLOOKUP($A25,'Return Data'!$B$7:$R$2292,3,0)</f>
        <v>44827</v>
      </c>
      <c r="C25" s="60">
        <f>VLOOKUP($A25,'Return Data'!$B$7:$R$2292,4,0)</f>
        <v>3609.8391999999999</v>
      </c>
      <c r="D25" s="60">
        <f>VLOOKUP($A25,'Return Data'!$B$7:$R$2292,5,0)</f>
        <v>-1.9534</v>
      </c>
      <c r="E25" s="61">
        <f t="shared" si="0"/>
        <v>16</v>
      </c>
      <c r="F25" s="60">
        <f>VLOOKUP($A25,'Return Data'!$B$7:$R$2292,6,0)</f>
        <v>-0.69189999999999996</v>
      </c>
      <c r="G25" s="61">
        <f t="shared" si="1"/>
        <v>18</v>
      </c>
      <c r="H25" s="60">
        <f>VLOOKUP($A25,'Return Data'!$B$7:$R$2292,7,0)</f>
        <v>1.7899</v>
      </c>
      <c r="I25" s="61">
        <f t="shared" si="2"/>
        <v>16</v>
      </c>
      <c r="J25" s="60">
        <f>VLOOKUP($A25,'Return Data'!$B$7:$R$2292,8,0)</f>
        <v>2.6579000000000002</v>
      </c>
      <c r="K25" s="61">
        <f t="shared" si="3"/>
        <v>10</v>
      </c>
      <c r="L25" s="60">
        <f>VLOOKUP($A25,'Return Data'!$B$7:$R$2292,9,0)</f>
        <v>4.4732000000000003</v>
      </c>
      <c r="M25" s="61">
        <f t="shared" si="4"/>
        <v>6</v>
      </c>
      <c r="N25" s="60">
        <f>VLOOKUP($A25,'Return Data'!$B$7:$R$2292,10,0)</f>
        <v>5.7378</v>
      </c>
      <c r="O25" s="61">
        <f t="shared" si="5"/>
        <v>2</v>
      </c>
      <c r="P25" s="60">
        <f>VLOOKUP($A25,'Return Data'!$B$7:$R$2292,11,0)</f>
        <v>4.8613999999999997</v>
      </c>
      <c r="Q25" s="61">
        <f t="shared" si="6"/>
        <v>1</v>
      </c>
      <c r="R25" s="60">
        <f>VLOOKUP($A25,'Return Data'!$B$7:$R$2292,12,0)</f>
        <v>4.9020999999999999</v>
      </c>
      <c r="S25" s="61">
        <f t="shared" si="7"/>
        <v>1</v>
      </c>
      <c r="T25" s="60">
        <f>VLOOKUP($A25,'Return Data'!$B$7:$R$2292,13,0)</f>
        <v>4.8079000000000001</v>
      </c>
      <c r="U25" s="61">
        <f t="shared" si="8"/>
        <v>2</v>
      </c>
      <c r="V25" s="60">
        <f>VLOOKUP($A25,'Return Data'!$B$7:$R$2292,17,0)</f>
        <v>7.1113999999999997</v>
      </c>
      <c r="W25" s="61">
        <f t="shared" si="9"/>
        <v>1</v>
      </c>
      <c r="X25" s="60">
        <f>VLOOKUP($A25,'Return Data'!$B$7:$R$2292,14,0)</f>
        <v>6.4996</v>
      </c>
      <c r="Y25" s="61">
        <f t="shared" si="10"/>
        <v>2</v>
      </c>
      <c r="Z25" s="60">
        <f>VLOOKUP($A25,'Return Data'!$B$7:$R$2292,16,0)</f>
        <v>7.0842000000000001</v>
      </c>
      <c r="AA25" s="62">
        <f t="shared" si="11"/>
        <v>11</v>
      </c>
    </row>
    <row r="26" spans="1:27" x14ac:dyDescent="0.3">
      <c r="A26" s="58" t="s">
        <v>1946</v>
      </c>
      <c r="B26" s="59">
        <f>VLOOKUP($A26,'Return Data'!$B$7:$R$2292,3,0)</f>
        <v>44827</v>
      </c>
      <c r="C26" s="60">
        <f>VLOOKUP($A26,'Return Data'!$B$7:$R$2292,4,0)</f>
        <v>29.241599999999998</v>
      </c>
      <c r="D26" s="60">
        <f>VLOOKUP($A26,'Return Data'!$B$7:$R$2292,5,0)</f>
        <v>5.1184000000000003</v>
      </c>
      <c r="E26" s="61">
        <f t="shared" si="0"/>
        <v>2</v>
      </c>
      <c r="F26" s="60">
        <f>VLOOKUP($A26,'Return Data'!$B$7:$R$2292,6,0)</f>
        <v>2.4552999999999998</v>
      </c>
      <c r="G26" s="61">
        <f t="shared" si="1"/>
        <v>1</v>
      </c>
      <c r="H26" s="60">
        <f>VLOOKUP($A26,'Return Data'!$B$7:$R$2292,7,0)</f>
        <v>3.2473999999999998</v>
      </c>
      <c r="I26" s="61">
        <f t="shared" si="2"/>
        <v>4</v>
      </c>
      <c r="J26" s="60">
        <f>VLOOKUP($A26,'Return Data'!$B$7:$R$2292,8,0)</f>
        <v>3.3477000000000001</v>
      </c>
      <c r="K26" s="61">
        <f t="shared" si="3"/>
        <v>3</v>
      </c>
      <c r="L26" s="60">
        <f>VLOOKUP($A26,'Return Data'!$B$7:$R$2292,9,0)</f>
        <v>4.5716999999999999</v>
      </c>
      <c r="M26" s="61">
        <f t="shared" si="4"/>
        <v>5</v>
      </c>
      <c r="N26" s="60">
        <f>VLOOKUP($A26,'Return Data'!$B$7:$R$2292,10,0)</f>
        <v>5.2012999999999998</v>
      </c>
      <c r="O26" s="61">
        <f t="shared" si="5"/>
        <v>8</v>
      </c>
      <c r="P26" s="60">
        <f>VLOOKUP($A26,'Return Data'!$B$7:$R$2292,11,0)</f>
        <v>4.3863000000000003</v>
      </c>
      <c r="Q26" s="61">
        <f t="shared" si="6"/>
        <v>6</v>
      </c>
      <c r="R26" s="60">
        <f>VLOOKUP($A26,'Return Data'!$B$7:$R$2292,12,0)</f>
        <v>4.3341000000000003</v>
      </c>
      <c r="S26" s="61">
        <f t="shared" si="7"/>
        <v>6</v>
      </c>
      <c r="T26" s="60">
        <f>VLOOKUP($A26,'Return Data'!$B$7:$R$2292,13,0)</f>
        <v>4.0808</v>
      </c>
      <c r="U26" s="61">
        <f t="shared" si="8"/>
        <v>9</v>
      </c>
      <c r="V26" s="60">
        <f>VLOOKUP($A26,'Return Data'!$B$7:$R$2292,17,0)</f>
        <v>4.0753000000000004</v>
      </c>
      <c r="W26" s="61">
        <f t="shared" si="9"/>
        <v>11</v>
      </c>
      <c r="X26" s="60">
        <f>VLOOKUP($A26,'Return Data'!$B$7:$R$2292,14,0)</f>
        <v>18.520800000000001</v>
      </c>
      <c r="Y26" s="61">
        <f t="shared" si="10"/>
        <v>1</v>
      </c>
      <c r="Z26" s="60">
        <f>VLOOKUP($A26,'Return Data'!$B$7:$R$2292,16,0)</f>
        <v>8.1633999999999993</v>
      </c>
      <c r="AA26" s="62">
        <f t="shared" si="11"/>
        <v>1</v>
      </c>
    </row>
    <row r="27" spans="1:27" x14ac:dyDescent="0.3">
      <c r="A27" s="58" t="s">
        <v>1441</v>
      </c>
      <c r="B27" s="59">
        <f>VLOOKUP($A27,'Return Data'!$B$7:$R$2292,3,0)</f>
        <v>44827</v>
      </c>
      <c r="C27" s="60">
        <f>VLOOKUP($A27,'Return Data'!$B$7:$R$2292,4,0)</f>
        <v>4985.6432999999997</v>
      </c>
      <c r="D27" s="60">
        <f>VLOOKUP($A27,'Return Data'!$B$7:$R$2292,5,0)</f>
        <v>-4.3855000000000004</v>
      </c>
      <c r="E27" s="61">
        <f t="shared" si="0"/>
        <v>20</v>
      </c>
      <c r="F27" s="60">
        <f>VLOOKUP($A27,'Return Data'!$B$7:$R$2292,6,0)</f>
        <v>-1.6026</v>
      </c>
      <c r="G27" s="61">
        <f t="shared" si="1"/>
        <v>23</v>
      </c>
      <c r="H27" s="60">
        <f>VLOOKUP($A27,'Return Data'!$B$7:$R$2292,7,0)</f>
        <v>0.81579999999999997</v>
      </c>
      <c r="I27" s="61">
        <f t="shared" si="2"/>
        <v>21</v>
      </c>
      <c r="J27" s="60">
        <f>VLOOKUP($A27,'Return Data'!$B$7:$R$2292,8,0)</f>
        <v>1.6576</v>
      </c>
      <c r="K27" s="61">
        <f t="shared" si="3"/>
        <v>21</v>
      </c>
      <c r="L27" s="60">
        <f>VLOOKUP($A27,'Return Data'!$B$7:$R$2292,9,0)</f>
        <v>3.8906000000000001</v>
      </c>
      <c r="M27" s="61">
        <f t="shared" si="4"/>
        <v>23</v>
      </c>
      <c r="N27" s="60">
        <f>VLOOKUP($A27,'Return Data'!$B$7:$R$2292,10,0)</f>
        <v>5.0921000000000003</v>
      </c>
      <c r="O27" s="61">
        <f t="shared" si="5"/>
        <v>16</v>
      </c>
      <c r="P27" s="60">
        <f>VLOOKUP($A27,'Return Data'!$B$7:$R$2292,11,0)</f>
        <v>3.8769</v>
      </c>
      <c r="Q27" s="61">
        <f t="shared" si="6"/>
        <v>23</v>
      </c>
      <c r="R27" s="60">
        <f>VLOOKUP($A27,'Return Data'!$B$7:$R$2292,12,0)</f>
        <v>3.9980000000000002</v>
      </c>
      <c r="S27" s="61">
        <f t="shared" si="7"/>
        <v>18</v>
      </c>
      <c r="T27" s="60">
        <f>VLOOKUP($A27,'Return Data'!$B$7:$R$2292,13,0)</f>
        <v>3.8193000000000001</v>
      </c>
      <c r="U27" s="61">
        <f t="shared" si="8"/>
        <v>18</v>
      </c>
      <c r="V27" s="60">
        <f>VLOOKUP($A27,'Return Data'!$B$7:$R$2292,17,0)</f>
        <v>3.8235000000000001</v>
      </c>
      <c r="W27" s="61">
        <f t="shared" si="9"/>
        <v>18</v>
      </c>
      <c r="X27" s="60">
        <f>VLOOKUP($A27,'Return Data'!$B$7:$R$2292,14,0)</f>
        <v>4.8186</v>
      </c>
      <c r="Y27" s="61">
        <f t="shared" si="10"/>
        <v>11</v>
      </c>
      <c r="Z27" s="60">
        <f>VLOOKUP($A27,'Return Data'!$B$7:$R$2292,16,0)</f>
        <v>7.1791</v>
      </c>
      <c r="AA27" s="62">
        <f t="shared" si="11"/>
        <v>10</v>
      </c>
    </row>
    <row r="28" spans="1:27" x14ac:dyDescent="0.3">
      <c r="A28" s="58" t="s">
        <v>1924</v>
      </c>
      <c r="B28" s="59">
        <f>VLOOKUP($A28,'Return Data'!$B$7:$R$2292,3,0)</f>
        <v>44827</v>
      </c>
      <c r="C28" s="60">
        <f>VLOOKUP($A28,'Return Data'!$B$7:$R$2292,4,0)</f>
        <v>2393.6300999999999</v>
      </c>
      <c r="D28" s="60">
        <f>VLOOKUP($A28,'Return Data'!$B$7:$R$2292,5,0)</f>
        <v>-4.5999999999999999E-3</v>
      </c>
      <c r="E28" s="61">
        <f t="shared" si="0"/>
        <v>11</v>
      </c>
      <c r="F28" s="60">
        <f>VLOOKUP($A28,'Return Data'!$B$7:$R$2292,6,0)</f>
        <v>2.1688000000000001</v>
      </c>
      <c r="G28" s="61">
        <f t="shared" si="1"/>
        <v>2</v>
      </c>
      <c r="H28" s="60">
        <f>VLOOKUP($A28,'Return Data'!$B$7:$R$2292,7,0)</f>
        <v>3.0424000000000002</v>
      </c>
      <c r="I28" s="61">
        <f t="shared" si="2"/>
        <v>5</v>
      </c>
      <c r="J28" s="60">
        <f>VLOOKUP($A28,'Return Data'!$B$7:$R$2292,8,0)</f>
        <v>3.3246000000000002</v>
      </c>
      <c r="K28" s="61">
        <f t="shared" si="3"/>
        <v>4</v>
      </c>
      <c r="L28" s="60">
        <f>VLOOKUP($A28,'Return Data'!$B$7:$R$2292,9,0)</f>
        <v>4.6605999999999996</v>
      </c>
      <c r="M28" s="61">
        <f t="shared" si="4"/>
        <v>3</v>
      </c>
      <c r="N28" s="60">
        <f>VLOOKUP($A28,'Return Data'!$B$7:$R$2292,10,0)</f>
        <v>5.2462</v>
      </c>
      <c r="O28" s="61">
        <f t="shared" si="5"/>
        <v>7</v>
      </c>
      <c r="P28" s="60">
        <f>VLOOKUP($A28,'Return Data'!$B$7:$R$2292,11,0)</f>
        <v>4.4648000000000003</v>
      </c>
      <c r="Q28" s="61">
        <f t="shared" si="6"/>
        <v>3</v>
      </c>
      <c r="R28" s="60">
        <f>VLOOKUP($A28,'Return Data'!$B$7:$R$2292,12,0)</f>
        <v>4.3383000000000003</v>
      </c>
      <c r="S28" s="61">
        <f t="shared" si="7"/>
        <v>5</v>
      </c>
      <c r="T28" s="60">
        <f>VLOOKUP($A28,'Return Data'!$B$7:$R$2292,13,0)</f>
        <v>4.0712999999999999</v>
      </c>
      <c r="U28" s="61">
        <f t="shared" si="8"/>
        <v>11</v>
      </c>
      <c r="V28" s="60">
        <f>VLOOKUP($A28,'Return Data'!$B$7:$R$2292,17,0)</f>
        <v>3.8656000000000001</v>
      </c>
      <c r="W28" s="61">
        <f t="shared" si="9"/>
        <v>17</v>
      </c>
      <c r="X28" s="60">
        <f>VLOOKUP($A28,'Return Data'!$B$7:$R$2292,14,0)</f>
        <v>4.4279999999999999</v>
      </c>
      <c r="Y28" s="61">
        <f t="shared" si="10"/>
        <v>17</v>
      </c>
      <c r="Z28" s="60">
        <f>VLOOKUP($A28,'Return Data'!$B$7:$R$2292,16,0)</f>
        <v>6.5923999999999996</v>
      </c>
      <c r="AA28" s="62">
        <f t="shared" si="11"/>
        <v>14</v>
      </c>
    </row>
    <row r="29" spans="1:27" x14ac:dyDescent="0.3">
      <c r="A29" s="58" t="s">
        <v>1445</v>
      </c>
      <c r="B29" s="59">
        <f>VLOOKUP($A29,'Return Data'!$B$7:$R$2292,3,0)</f>
        <v>44827</v>
      </c>
      <c r="C29" s="60">
        <f>VLOOKUP($A29,'Return Data'!$B$7:$R$2292,4,0)</f>
        <v>12.1469</v>
      </c>
      <c r="D29" s="60">
        <f>VLOOKUP($A29,'Return Data'!$B$7:$R$2292,5,0)</f>
        <v>-3.6055000000000001</v>
      </c>
      <c r="E29" s="61">
        <f t="shared" si="0"/>
        <v>19</v>
      </c>
      <c r="F29" s="60">
        <f>VLOOKUP($A29,'Return Data'!$B$7:$R$2292,6,0)</f>
        <v>1.1019000000000001</v>
      </c>
      <c r="G29" s="61">
        <f t="shared" si="1"/>
        <v>8</v>
      </c>
      <c r="H29" s="60">
        <f>VLOOKUP($A29,'Return Data'!$B$7:$R$2292,7,0)</f>
        <v>2.2761</v>
      </c>
      <c r="I29" s="61">
        <f t="shared" si="2"/>
        <v>11</v>
      </c>
      <c r="J29" s="60">
        <f>VLOOKUP($A29,'Return Data'!$B$7:$R$2292,8,0)</f>
        <v>2.8147000000000002</v>
      </c>
      <c r="K29" s="61">
        <f t="shared" si="3"/>
        <v>9</v>
      </c>
      <c r="L29" s="60">
        <f>VLOOKUP($A29,'Return Data'!$B$7:$R$2292,9,0)</f>
        <v>4.3780999999999999</v>
      </c>
      <c r="M29" s="61">
        <f t="shared" si="4"/>
        <v>7</v>
      </c>
      <c r="N29" s="60">
        <f>VLOOKUP($A29,'Return Data'!$B$7:$R$2292,10,0)</f>
        <v>5.1681999999999997</v>
      </c>
      <c r="O29" s="61">
        <f t="shared" si="5"/>
        <v>9</v>
      </c>
      <c r="P29" s="60">
        <f>VLOOKUP($A29,'Return Data'!$B$7:$R$2292,11,0)</f>
        <v>4.3217999999999996</v>
      </c>
      <c r="Q29" s="61">
        <f t="shared" si="6"/>
        <v>8</v>
      </c>
      <c r="R29" s="60">
        <f>VLOOKUP($A29,'Return Data'!$B$7:$R$2292,12,0)</f>
        <v>4.2972999999999999</v>
      </c>
      <c r="S29" s="61">
        <f t="shared" si="7"/>
        <v>9</v>
      </c>
      <c r="T29" s="60">
        <f>VLOOKUP($A29,'Return Data'!$B$7:$R$2292,13,0)</f>
        <v>4.1570999999999998</v>
      </c>
      <c r="U29" s="61">
        <f t="shared" si="8"/>
        <v>7</v>
      </c>
      <c r="V29" s="60">
        <f>VLOOKUP($A29,'Return Data'!$B$7:$R$2292,17,0)</f>
        <v>4.1516999999999999</v>
      </c>
      <c r="W29" s="61">
        <f t="shared" si="9"/>
        <v>7</v>
      </c>
      <c r="X29" s="60">
        <f>VLOOKUP($A29,'Return Data'!$B$7:$R$2292,14,0)</f>
        <v>4.8612000000000002</v>
      </c>
      <c r="Y29" s="61">
        <f t="shared" si="10"/>
        <v>10</v>
      </c>
      <c r="Z29" s="60">
        <f>VLOOKUP($A29,'Return Data'!$B$7:$R$2292,16,0)</f>
        <v>5.4405000000000001</v>
      </c>
      <c r="AA29" s="62">
        <f t="shared" si="11"/>
        <v>19</v>
      </c>
    </row>
    <row r="30" spans="1:27" x14ac:dyDescent="0.3">
      <c r="A30" s="58" t="s">
        <v>1447</v>
      </c>
      <c r="B30" s="59">
        <f>VLOOKUP($A30,'Return Data'!$B$7:$R$2292,3,0)</f>
        <v>44827</v>
      </c>
      <c r="C30" s="60">
        <f>VLOOKUP($A30,'Return Data'!$B$7:$R$2292,4,0)</f>
        <v>3717.6808999999998</v>
      </c>
      <c r="D30" s="60">
        <f>VLOOKUP($A30,'Return Data'!$B$7:$R$2292,5,0)</f>
        <v>-2.9903</v>
      </c>
      <c r="E30" s="61">
        <f t="shared" si="0"/>
        <v>18</v>
      </c>
      <c r="F30" s="60">
        <f>VLOOKUP($A30,'Return Data'!$B$7:$R$2292,6,0)</f>
        <v>-5.6000000000000001E-2</v>
      </c>
      <c r="G30" s="61">
        <f t="shared" si="1"/>
        <v>16</v>
      </c>
      <c r="H30" s="60">
        <f>VLOOKUP($A30,'Return Data'!$B$7:$R$2292,7,0)</f>
        <v>1.6424000000000001</v>
      </c>
      <c r="I30" s="61">
        <f t="shared" si="2"/>
        <v>18</v>
      </c>
      <c r="J30" s="60">
        <f>VLOOKUP($A30,'Return Data'!$B$7:$R$2292,8,0)</f>
        <v>2.1318999999999999</v>
      </c>
      <c r="K30" s="61">
        <f t="shared" si="3"/>
        <v>18</v>
      </c>
      <c r="L30" s="60">
        <f>VLOOKUP($A30,'Return Data'!$B$7:$R$2292,9,0)</f>
        <v>4.0747</v>
      </c>
      <c r="M30" s="61">
        <f t="shared" si="4"/>
        <v>17</v>
      </c>
      <c r="N30" s="60">
        <f>VLOOKUP($A30,'Return Data'!$B$7:$R$2292,10,0)</f>
        <v>5.1539000000000001</v>
      </c>
      <c r="O30" s="61">
        <f t="shared" si="5"/>
        <v>11</v>
      </c>
      <c r="P30" s="60">
        <f>VLOOKUP($A30,'Return Data'!$B$7:$R$2292,11,0)</f>
        <v>4.1714000000000002</v>
      </c>
      <c r="Q30" s="61">
        <f t="shared" si="6"/>
        <v>15</v>
      </c>
      <c r="R30" s="60">
        <f>VLOOKUP($A30,'Return Data'!$B$7:$R$2292,12,0)</f>
        <v>4.1600999999999999</v>
      </c>
      <c r="S30" s="61">
        <f t="shared" si="7"/>
        <v>14</v>
      </c>
      <c r="T30" s="60">
        <f>VLOOKUP($A30,'Return Data'!$B$7:$R$2292,13,0)</f>
        <v>5.5903</v>
      </c>
      <c r="U30" s="61">
        <f t="shared" si="8"/>
        <v>1</v>
      </c>
      <c r="V30" s="60">
        <f>VLOOKUP($A30,'Return Data'!$B$7:$R$2292,17,0)</f>
        <v>5.5721999999999996</v>
      </c>
      <c r="W30" s="61">
        <f t="shared" si="9"/>
        <v>2</v>
      </c>
      <c r="X30" s="60">
        <f>VLOOKUP($A30,'Return Data'!$B$7:$R$2292,14,0)</f>
        <v>5.9314999999999998</v>
      </c>
      <c r="Y30" s="61">
        <f t="shared" si="10"/>
        <v>3</v>
      </c>
      <c r="Z30" s="60">
        <f>VLOOKUP($A30,'Return Data'!$B$7:$R$2292,16,0)</f>
        <v>7.4493999999999998</v>
      </c>
      <c r="AA30" s="62">
        <f t="shared" si="11"/>
        <v>4</v>
      </c>
    </row>
    <row r="31" spans="1:27" x14ac:dyDescent="0.3">
      <c r="A31" s="58" t="s">
        <v>1937</v>
      </c>
      <c r="B31" s="59">
        <f>VLOOKUP($A31,'Return Data'!$B$7:$R$2292,3,0)</f>
        <v>44827</v>
      </c>
      <c r="C31" s="60">
        <f>VLOOKUP($A31,'Return Data'!$B$7:$R$2292,4,0)</f>
        <v>1160.8382999999999</v>
      </c>
      <c r="D31" s="60">
        <f>VLOOKUP($A31,'Return Data'!$B$7:$R$2292,5,0)</f>
        <v>5.1132999999999997</v>
      </c>
      <c r="E31" s="61">
        <f t="shared" si="0"/>
        <v>4</v>
      </c>
      <c r="F31" s="60">
        <f>VLOOKUP($A31,'Return Data'!$B$7:$R$2292,6,0)</f>
        <v>1.1446000000000001</v>
      </c>
      <c r="G31" s="61">
        <f t="shared" si="1"/>
        <v>7</v>
      </c>
      <c r="H31" s="60">
        <f>VLOOKUP($A31,'Return Data'!$B$7:$R$2292,7,0)</f>
        <v>2.8142999999999998</v>
      </c>
      <c r="I31" s="61">
        <f t="shared" si="2"/>
        <v>7</v>
      </c>
      <c r="J31" s="60">
        <f>VLOOKUP($A31,'Return Data'!$B$7:$R$2292,8,0)</f>
        <v>2.9908999999999999</v>
      </c>
      <c r="K31" s="61">
        <f t="shared" si="3"/>
        <v>7</v>
      </c>
      <c r="L31" s="60">
        <f>VLOOKUP($A31,'Return Data'!$B$7:$R$2292,9,0)</f>
        <v>4.1901999999999999</v>
      </c>
      <c r="M31" s="61">
        <f t="shared" si="4"/>
        <v>11</v>
      </c>
      <c r="N31" s="60">
        <f>VLOOKUP($A31,'Return Data'!$B$7:$R$2292,10,0)</f>
        <v>4.6646000000000001</v>
      </c>
      <c r="O31" s="61">
        <f t="shared" si="5"/>
        <v>23</v>
      </c>
      <c r="P31" s="60">
        <f>VLOOKUP($A31,'Return Data'!$B$7:$R$2292,11,0)</f>
        <v>4.0655999999999999</v>
      </c>
      <c r="Q31" s="61">
        <f t="shared" si="6"/>
        <v>18</v>
      </c>
      <c r="R31" s="60">
        <f>VLOOKUP($A31,'Return Data'!$B$7:$R$2292,12,0)</f>
        <v>3.9117000000000002</v>
      </c>
      <c r="S31" s="61">
        <f t="shared" si="7"/>
        <v>21</v>
      </c>
      <c r="T31" s="60">
        <f>VLOOKUP($A31,'Return Data'!$B$7:$R$2292,13,0)</f>
        <v>3.6635</v>
      </c>
      <c r="U31" s="61">
        <f t="shared" si="8"/>
        <v>22</v>
      </c>
      <c r="V31" s="60">
        <f>VLOOKUP($A31,'Return Data'!$B$7:$R$2292,17,0)</f>
        <v>4.1402999999999999</v>
      </c>
      <c r="W31" s="61">
        <f t="shared" si="9"/>
        <v>8</v>
      </c>
      <c r="X31" s="60">
        <f>VLOOKUP($A31,'Return Data'!$B$7:$R$2292,14,0)</f>
        <v>4.3430999999999997</v>
      </c>
      <c r="Y31" s="61">
        <f t="shared" si="10"/>
        <v>19</v>
      </c>
      <c r="Z31" s="60">
        <f>VLOOKUP($A31,'Return Data'!$B$7:$R$2292,16,0)</f>
        <v>4.6212</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-0.74410416666666679</v>
      </c>
      <c r="E33" s="69"/>
      <c r="F33" s="70">
        <f>AVERAGE(F8:F31)</f>
        <v>0.29534583333333336</v>
      </c>
      <c r="G33" s="69"/>
      <c r="H33" s="70">
        <f>AVERAGE(H8:H31)</f>
        <v>2.0857916666666667</v>
      </c>
      <c r="I33" s="69"/>
      <c r="J33" s="70">
        <f>AVERAGE(J8:J31)</f>
        <v>2.5097833333333335</v>
      </c>
      <c r="K33" s="69"/>
      <c r="L33" s="70">
        <f>AVERAGE(L8:L31)</f>
        <v>4.2232875000000014</v>
      </c>
      <c r="M33" s="69"/>
      <c r="N33" s="70">
        <f>AVERAGE(N8:N31)</f>
        <v>5.138370833333334</v>
      </c>
      <c r="O33" s="69"/>
      <c r="P33" s="70">
        <f>AVERAGE(P8:P31)</f>
        <v>4.1992958333333341</v>
      </c>
      <c r="Q33" s="69"/>
      <c r="R33" s="70">
        <f>AVERAGE(R8:R31)</f>
        <v>4.1689333333333343</v>
      </c>
      <c r="S33" s="69"/>
      <c r="T33" s="70">
        <f>AVERAGE(T8:T31)</f>
        <v>4.071554166666667</v>
      </c>
      <c r="U33" s="69"/>
      <c r="V33" s="70">
        <f>AVERAGE(V8:V31)</f>
        <v>4.1738083333333336</v>
      </c>
      <c r="W33" s="69"/>
      <c r="X33" s="70">
        <f>AVERAGE(X8:X31)</f>
        <v>5.5738142857142847</v>
      </c>
      <c r="Y33" s="69"/>
      <c r="Z33" s="70">
        <f>AVERAGE(Z8:Z31)</f>
        <v>6.4466583333333327</v>
      </c>
      <c r="AA33" s="71"/>
    </row>
    <row r="34" spans="1:27" x14ac:dyDescent="0.3">
      <c r="A34" s="68" t="s">
        <v>28</v>
      </c>
      <c r="B34" s="69"/>
      <c r="C34" s="69"/>
      <c r="D34" s="70">
        <f>MIN(D8:D31)</f>
        <v>-8.4308999999999994</v>
      </c>
      <c r="E34" s="69"/>
      <c r="F34" s="70">
        <f>MIN(F8:F31)</f>
        <v>-4.0396000000000001</v>
      </c>
      <c r="G34" s="69"/>
      <c r="H34" s="70">
        <f>MIN(H8:H31)</f>
        <v>7.8100000000000003E-2</v>
      </c>
      <c r="I34" s="69"/>
      <c r="J34" s="70">
        <f>MIN(J8:J31)</f>
        <v>0.81969999999999998</v>
      </c>
      <c r="K34" s="69"/>
      <c r="L34" s="70">
        <f>MIN(L8:L31)</f>
        <v>3.71</v>
      </c>
      <c r="M34" s="69"/>
      <c r="N34" s="70">
        <f>MIN(N8:N31)</f>
        <v>4.4166999999999996</v>
      </c>
      <c r="O34" s="69"/>
      <c r="P34" s="70">
        <f>MIN(P8:P31)</f>
        <v>3.6724999999999999</v>
      </c>
      <c r="Q34" s="69"/>
      <c r="R34" s="70">
        <f>MIN(R8:R31)</f>
        <v>3.528</v>
      </c>
      <c r="S34" s="69"/>
      <c r="T34" s="70">
        <f>MIN(T8:T31)</f>
        <v>3.3704999999999998</v>
      </c>
      <c r="U34" s="69"/>
      <c r="V34" s="70">
        <f>MIN(V8:V31)</f>
        <v>3.3515999999999999</v>
      </c>
      <c r="W34" s="69"/>
      <c r="X34" s="70">
        <f>MIN(X8:X31)</f>
        <v>3.8582000000000001</v>
      </c>
      <c r="Y34" s="69"/>
      <c r="Z34" s="70">
        <f>MIN(Z8:Z31)</f>
        <v>3.9958</v>
      </c>
      <c r="AA34" s="71"/>
    </row>
    <row r="35" spans="1:27" ht="15" thickBot="1" x14ac:dyDescent="0.35">
      <c r="A35" s="72" t="s">
        <v>29</v>
      </c>
      <c r="B35" s="73"/>
      <c r="C35" s="73"/>
      <c r="D35" s="74">
        <f>MAX(D8:D31)</f>
        <v>5.7310999999999996</v>
      </c>
      <c r="E35" s="73"/>
      <c r="F35" s="74">
        <f>MAX(F8:F31)</f>
        <v>2.4552999999999998</v>
      </c>
      <c r="G35" s="73"/>
      <c r="H35" s="74">
        <f>MAX(H8:H31)</f>
        <v>3.4163999999999999</v>
      </c>
      <c r="I35" s="73"/>
      <c r="J35" s="74">
        <f>MAX(J8:J31)</f>
        <v>3.5768</v>
      </c>
      <c r="K35" s="73"/>
      <c r="L35" s="74">
        <f>MAX(L8:L31)</f>
        <v>4.6695000000000002</v>
      </c>
      <c r="M35" s="73"/>
      <c r="N35" s="74">
        <f>MAX(N8:N31)</f>
        <v>5.9208999999999996</v>
      </c>
      <c r="O35" s="73"/>
      <c r="P35" s="74">
        <f>MAX(P8:P31)</f>
        <v>4.8613999999999997</v>
      </c>
      <c r="Q35" s="73"/>
      <c r="R35" s="74">
        <f>MAX(R8:R31)</f>
        <v>4.9020999999999999</v>
      </c>
      <c r="S35" s="73"/>
      <c r="T35" s="74">
        <f>MAX(T8:T31)</f>
        <v>5.5903</v>
      </c>
      <c r="U35" s="73"/>
      <c r="V35" s="74">
        <f>MAX(V8:V31)</f>
        <v>7.1113999999999997</v>
      </c>
      <c r="W35" s="73"/>
      <c r="X35" s="74">
        <f>MAX(X8:X31)</f>
        <v>18.520800000000001</v>
      </c>
      <c r="Y35" s="73"/>
      <c r="Z35" s="74">
        <f>MAX(Z8:Z31)</f>
        <v>8.1633999999999993</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1400</v>
      </c>
      <c r="B8" s="59">
        <f>VLOOKUP($A8,'Return Data'!$B$7:$R$2292,3,0)</f>
        <v>44827</v>
      </c>
      <c r="C8" s="60">
        <f>VLOOKUP($A8,'Return Data'!$B$7:$R$2292,4,0)</f>
        <v>448.57920000000001</v>
      </c>
      <c r="D8" s="60">
        <f>VLOOKUP($A8,'Return Data'!$B$7:$R$2292,5,0)</f>
        <v>-8.6067</v>
      </c>
      <c r="E8" s="61">
        <f t="shared" ref="E8:E31" si="0">RANK(D8,D$8:D$31,0)</f>
        <v>24</v>
      </c>
      <c r="F8" s="60">
        <f>VLOOKUP($A8,'Return Data'!$B$7:$R$2292,6,0)</f>
        <v>-4.2187999999999999</v>
      </c>
      <c r="G8" s="61">
        <f t="shared" ref="G8:G31" si="1">RANK(F8,F$8:F$31,0)</f>
        <v>24</v>
      </c>
      <c r="H8" s="60">
        <f>VLOOKUP($A8,'Return Data'!$B$7:$R$2292,7,0)</f>
        <v>-9.8799999999999999E-2</v>
      </c>
      <c r="I8" s="61">
        <f t="shared" ref="I8:I31" si="2">RANK(H8,H$8:H$31,0)</f>
        <v>24</v>
      </c>
      <c r="J8" s="60">
        <f>VLOOKUP($A8,'Return Data'!$B$7:$R$2292,8,0)</f>
        <v>0.64239999999999997</v>
      </c>
      <c r="K8" s="61">
        <f t="shared" ref="K8:K31" si="3">RANK(J8,J$8:J$31,0)</f>
        <v>24</v>
      </c>
      <c r="L8" s="60">
        <f>VLOOKUP($A8,'Return Data'!$B$7:$R$2292,9,0)</f>
        <v>3.7913000000000001</v>
      </c>
      <c r="M8" s="61">
        <f t="shared" ref="M8:M31" si="4">RANK(L8,L$8:L$31,0)</f>
        <v>9</v>
      </c>
      <c r="N8" s="60">
        <f>VLOOKUP($A8,'Return Data'!$B$7:$R$2292,10,0)</f>
        <v>4.9345999999999997</v>
      </c>
      <c r="O8" s="61">
        <f t="shared" ref="O8:O31" si="5">RANK(N8,N$8:N$31,0)</f>
        <v>4</v>
      </c>
      <c r="P8" s="60">
        <f>VLOOKUP($A8,'Return Data'!$B$7:$R$2292,11,0)</f>
        <v>4.0279999999999996</v>
      </c>
      <c r="Q8" s="61">
        <f t="shared" ref="Q8:Q31" si="6">RANK(P8,P$8:P$31,0)</f>
        <v>3</v>
      </c>
      <c r="R8" s="60">
        <f>VLOOKUP($A8,'Return Data'!$B$7:$R$2292,12,0)</f>
        <v>4.1554000000000002</v>
      </c>
      <c r="S8" s="61">
        <f t="shared" ref="S8:S31" si="7">RANK(R8,R$8:R$31,0)</f>
        <v>2</v>
      </c>
      <c r="T8" s="60">
        <f>VLOOKUP($A8,'Return Data'!$B$7:$R$2292,13,0)</f>
        <v>3.9357000000000002</v>
      </c>
      <c r="U8" s="61">
        <f t="shared" ref="U8:U31" si="8">RANK(T8,T$8:T$31,0)</f>
        <v>5</v>
      </c>
      <c r="V8" s="60">
        <f>VLOOKUP($A8,'Return Data'!$B$7:$R$2292,17,0)</f>
        <v>4.1901999999999999</v>
      </c>
      <c r="W8" s="61">
        <f>RANK(V8,V$8:V$31,0)</f>
        <v>3</v>
      </c>
      <c r="X8" s="60">
        <f>VLOOKUP($A8,'Return Data'!$B$7:$R$2292,14,0)</f>
        <v>5.2930999999999999</v>
      </c>
      <c r="Y8" s="61">
        <f>RANK(X8,X$8:X$31,0)</f>
        <v>4</v>
      </c>
      <c r="Z8" s="60">
        <f>VLOOKUP($A8,'Return Data'!$B$7:$R$2292,16,0)</f>
        <v>7.4169999999999998</v>
      </c>
      <c r="AA8" s="62">
        <f>RANK(Z8,Z$8:Z$31,0)</f>
        <v>3</v>
      </c>
    </row>
    <row r="9" spans="1:27" x14ac:dyDescent="0.3">
      <c r="A9" s="58" t="s">
        <v>1402</v>
      </c>
      <c r="B9" s="59">
        <f>VLOOKUP($A9,'Return Data'!$B$7:$R$2292,3,0)</f>
        <v>44827</v>
      </c>
      <c r="C9" s="60">
        <f>VLOOKUP($A9,'Return Data'!$B$7:$R$2292,4,0)</f>
        <v>12.2804</v>
      </c>
      <c r="D9" s="60">
        <f>VLOOKUP($A9,'Return Data'!$B$7:$R$2292,5,0)</f>
        <v>-1.1888000000000001</v>
      </c>
      <c r="E9" s="61">
        <f t="shared" si="0"/>
        <v>11</v>
      </c>
      <c r="F9" s="60">
        <f>VLOOKUP($A9,'Return Data'!$B$7:$R$2292,6,0)</f>
        <v>-0.39629999999999999</v>
      </c>
      <c r="G9" s="61">
        <f t="shared" si="1"/>
        <v>15</v>
      </c>
      <c r="H9" s="60">
        <f>VLOOKUP($A9,'Return Data'!$B$7:$R$2292,7,0)</f>
        <v>1.0617000000000001</v>
      </c>
      <c r="I9" s="61">
        <f t="shared" si="2"/>
        <v>17</v>
      </c>
      <c r="J9" s="60">
        <f>VLOOKUP($A9,'Return Data'!$B$7:$R$2292,8,0)</f>
        <v>1.4657</v>
      </c>
      <c r="K9" s="61">
        <f t="shared" si="3"/>
        <v>19</v>
      </c>
      <c r="L9" s="60">
        <f>VLOOKUP($A9,'Return Data'!$B$7:$R$2292,9,0)</f>
        <v>3.4135</v>
      </c>
      <c r="M9" s="61">
        <f t="shared" si="4"/>
        <v>21</v>
      </c>
      <c r="N9" s="60">
        <f>VLOOKUP($A9,'Return Data'!$B$7:$R$2292,10,0)</f>
        <v>4.4825999999999997</v>
      </c>
      <c r="O9" s="61">
        <f t="shared" si="5"/>
        <v>17</v>
      </c>
      <c r="P9" s="60">
        <f>VLOOKUP($A9,'Return Data'!$B$7:$R$2292,11,0)</f>
        <v>3.5365000000000002</v>
      </c>
      <c r="Q9" s="61">
        <f t="shared" si="6"/>
        <v>17</v>
      </c>
      <c r="R9" s="60">
        <f>VLOOKUP($A9,'Return Data'!$B$7:$R$2292,12,0)</f>
        <v>3.5548999999999999</v>
      </c>
      <c r="S9" s="61">
        <f t="shared" si="7"/>
        <v>17</v>
      </c>
      <c r="T9" s="60">
        <f>VLOOKUP($A9,'Return Data'!$B$7:$R$2292,13,0)</f>
        <v>3.3347000000000002</v>
      </c>
      <c r="U9" s="61">
        <f t="shared" si="8"/>
        <v>18</v>
      </c>
      <c r="V9" s="60">
        <f>VLOOKUP($A9,'Return Data'!$B$7:$R$2292,17,0)</f>
        <v>3.4485000000000001</v>
      </c>
      <c r="W9" s="61">
        <f t="shared" ref="W9:W31" si="9">RANK(V9,V$8:V$31,0)</f>
        <v>16</v>
      </c>
      <c r="X9" s="60">
        <f>VLOOKUP($A9,'Return Data'!$B$7:$R$2292,14,0)</f>
        <v>4.2758000000000003</v>
      </c>
      <c r="Y9" s="61">
        <f t="shared" ref="Y9:Y31" si="10">RANK(X9,X$8:X$31,0)</f>
        <v>13</v>
      </c>
      <c r="Z9" s="60">
        <f>VLOOKUP($A9,'Return Data'!$B$7:$R$2292,16,0)</f>
        <v>5.2183000000000002</v>
      </c>
      <c r="AA9" s="62">
        <f t="shared" ref="AA9:AA31" si="11">RANK(Z9,Z$8:Z$31,0)</f>
        <v>17</v>
      </c>
    </row>
    <row r="10" spans="1:27" x14ac:dyDescent="0.3">
      <c r="A10" s="58" t="s">
        <v>2007</v>
      </c>
      <c r="B10" s="59">
        <f>VLOOKUP($A10,'Return Data'!$B$7:$R$2292,3,0)</f>
        <v>44827</v>
      </c>
      <c r="C10" s="60">
        <f>VLOOKUP($A10,'Return Data'!$B$7:$R$2292,4,0)</f>
        <v>1266.9345000000001</v>
      </c>
      <c r="D10" s="60">
        <f>VLOOKUP($A10,'Return Data'!$B$7:$R$2292,5,0)</f>
        <v>1.0084</v>
      </c>
      <c r="E10" s="61">
        <f t="shared" si="0"/>
        <v>7</v>
      </c>
      <c r="F10" s="60">
        <f>VLOOKUP($A10,'Return Data'!$B$7:$R$2292,6,0)</f>
        <v>1.7162999999999999</v>
      </c>
      <c r="G10" s="61">
        <f t="shared" si="1"/>
        <v>4</v>
      </c>
      <c r="H10" s="60">
        <f>VLOOKUP($A10,'Return Data'!$B$7:$R$2292,7,0)</f>
        <v>2.855</v>
      </c>
      <c r="I10" s="61">
        <f t="shared" si="2"/>
        <v>3</v>
      </c>
      <c r="J10" s="60">
        <f>VLOOKUP($A10,'Return Data'!$B$7:$R$2292,8,0)</f>
        <v>2.8414999999999999</v>
      </c>
      <c r="K10" s="61">
        <f t="shared" si="3"/>
        <v>4</v>
      </c>
      <c r="L10" s="60">
        <f>VLOOKUP($A10,'Return Data'!$B$7:$R$2292,9,0)</f>
        <v>4.5490000000000004</v>
      </c>
      <c r="M10" s="61">
        <f t="shared" si="4"/>
        <v>1</v>
      </c>
      <c r="N10" s="60">
        <f>VLOOKUP($A10,'Return Data'!$B$7:$R$2292,10,0)</f>
        <v>5.8013000000000003</v>
      </c>
      <c r="O10" s="61">
        <f t="shared" si="5"/>
        <v>1</v>
      </c>
      <c r="P10" s="60">
        <f>VLOOKUP($A10,'Return Data'!$B$7:$R$2292,11,0)</f>
        <v>4.2548000000000004</v>
      </c>
      <c r="Q10" s="61">
        <f t="shared" si="6"/>
        <v>1</v>
      </c>
      <c r="R10" s="60">
        <f>VLOOKUP($A10,'Return Data'!$B$7:$R$2292,12,0)</f>
        <v>4.2381000000000002</v>
      </c>
      <c r="S10" s="61">
        <f t="shared" si="7"/>
        <v>1</v>
      </c>
      <c r="T10" s="60">
        <f>VLOOKUP($A10,'Return Data'!$B$7:$R$2292,13,0)</f>
        <v>4.0907999999999998</v>
      </c>
      <c r="U10" s="61">
        <f t="shared" si="8"/>
        <v>3</v>
      </c>
      <c r="V10" s="60">
        <f>VLOOKUP($A10,'Return Data'!$B$7:$R$2292,17,0)</f>
        <v>3.9348999999999998</v>
      </c>
      <c r="W10" s="61">
        <f t="shared" si="9"/>
        <v>6</v>
      </c>
      <c r="X10" s="60">
        <f>VLOOKUP($A10,'Return Data'!$B$7:$R$2292,14,0)</f>
        <v>4.5468000000000002</v>
      </c>
      <c r="Y10" s="61">
        <f t="shared" si="10"/>
        <v>10</v>
      </c>
      <c r="Z10" s="60">
        <f>VLOOKUP($A10,'Return Data'!$B$7:$R$2292,16,0)</f>
        <v>5.6361999999999997</v>
      </c>
      <c r="AA10" s="62">
        <f t="shared" si="11"/>
        <v>15</v>
      </c>
    </row>
    <row r="11" spans="1:27" x14ac:dyDescent="0.3">
      <c r="A11" s="58" t="s">
        <v>2042</v>
      </c>
      <c r="B11" s="59">
        <f>VLOOKUP($A11,'Return Data'!$B$7:$R$2292,3,0)</f>
        <v>44827</v>
      </c>
      <c r="C11" s="60">
        <f>VLOOKUP($A11,'Return Data'!$B$7:$R$2292,4,0)</f>
        <v>2652.1026000000002</v>
      </c>
      <c r="D11" s="60">
        <f>VLOOKUP($A11,'Return Data'!$B$7:$R$2292,5,0)</f>
        <v>0.57669999999999999</v>
      </c>
      <c r="E11" s="61">
        <f t="shared" si="0"/>
        <v>8</v>
      </c>
      <c r="F11" s="60">
        <f>VLOOKUP($A11,'Return Data'!$B$7:$R$2292,6,0)</f>
        <v>0.64410000000000001</v>
      </c>
      <c r="G11" s="61">
        <f t="shared" si="1"/>
        <v>8</v>
      </c>
      <c r="H11" s="60">
        <f>VLOOKUP($A11,'Return Data'!$B$7:$R$2292,7,0)</f>
        <v>2.0217000000000001</v>
      </c>
      <c r="I11" s="61">
        <f t="shared" si="2"/>
        <v>9</v>
      </c>
      <c r="J11" s="60">
        <f>VLOOKUP($A11,'Return Data'!$B$7:$R$2292,8,0)</f>
        <v>2.1865999999999999</v>
      </c>
      <c r="K11" s="61">
        <f t="shared" si="3"/>
        <v>10</v>
      </c>
      <c r="L11" s="60">
        <f>VLOOKUP($A11,'Return Data'!$B$7:$R$2292,9,0)</f>
        <v>3.7799</v>
      </c>
      <c r="M11" s="61">
        <f t="shared" si="4"/>
        <v>11</v>
      </c>
      <c r="N11" s="60">
        <f>VLOOKUP($A11,'Return Data'!$B$7:$R$2292,10,0)</f>
        <v>4.7991000000000001</v>
      </c>
      <c r="O11" s="61">
        <f t="shared" si="5"/>
        <v>12</v>
      </c>
      <c r="P11" s="60">
        <f>VLOOKUP($A11,'Return Data'!$B$7:$R$2292,11,0)</f>
        <v>3.7753000000000001</v>
      </c>
      <c r="Q11" s="61">
        <f t="shared" si="6"/>
        <v>13</v>
      </c>
      <c r="R11" s="60">
        <f>VLOOKUP($A11,'Return Data'!$B$7:$R$2292,12,0)</f>
        <v>3.7604000000000002</v>
      </c>
      <c r="S11" s="61">
        <f t="shared" si="7"/>
        <v>12</v>
      </c>
      <c r="T11" s="60">
        <f>VLOOKUP($A11,'Return Data'!$B$7:$R$2292,13,0)</f>
        <v>3.5674000000000001</v>
      </c>
      <c r="U11" s="61">
        <f t="shared" si="8"/>
        <v>13</v>
      </c>
      <c r="V11" s="60">
        <f>VLOOKUP($A11,'Return Data'!$B$7:$R$2292,17,0)</f>
        <v>3.4401999999999999</v>
      </c>
      <c r="W11" s="61">
        <f t="shared" si="9"/>
        <v>17</v>
      </c>
      <c r="X11" s="60">
        <f>VLOOKUP($A11,'Return Data'!$B$7:$R$2292,14,0)</f>
        <v>4.1881000000000004</v>
      </c>
      <c r="Y11" s="61">
        <f t="shared" si="10"/>
        <v>14</v>
      </c>
      <c r="Z11" s="60">
        <f>VLOOKUP($A11,'Return Data'!$B$7:$R$2292,16,0)</f>
        <v>7.1115000000000004</v>
      </c>
      <c r="AA11" s="62">
        <f t="shared" si="11"/>
        <v>6</v>
      </c>
    </row>
    <row r="12" spans="1:27" x14ac:dyDescent="0.3">
      <c r="A12" s="58" t="s">
        <v>1404</v>
      </c>
      <c r="B12" s="59">
        <f>VLOOKUP($A12,'Return Data'!$B$7:$R$2292,3,0)</f>
        <v>44827</v>
      </c>
      <c r="C12" s="60">
        <f>VLOOKUP($A12,'Return Data'!$B$7:$R$2292,4,0)</f>
        <v>3181.3561</v>
      </c>
      <c r="D12" s="60">
        <f>VLOOKUP($A12,'Return Data'!$B$7:$R$2292,5,0)</f>
        <v>-1.5901000000000001</v>
      </c>
      <c r="E12" s="61">
        <f t="shared" si="0"/>
        <v>13</v>
      </c>
      <c r="F12" s="60">
        <f>VLOOKUP($A12,'Return Data'!$B$7:$R$2292,6,0)</f>
        <v>0.22070000000000001</v>
      </c>
      <c r="G12" s="61">
        <f t="shared" si="1"/>
        <v>11</v>
      </c>
      <c r="H12" s="60">
        <f>VLOOKUP($A12,'Return Data'!$B$7:$R$2292,7,0)</f>
        <v>1.5066999999999999</v>
      </c>
      <c r="I12" s="61">
        <f t="shared" si="2"/>
        <v>13</v>
      </c>
      <c r="J12" s="60">
        <f>VLOOKUP($A12,'Return Data'!$B$7:$R$2292,8,0)</f>
        <v>1.8093999999999999</v>
      </c>
      <c r="K12" s="61">
        <f t="shared" si="3"/>
        <v>16</v>
      </c>
      <c r="L12" s="60">
        <f>VLOOKUP($A12,'Return Data'!$B$7:$R$2292,9,0)</f>
        <v>3.4864000000000002</v>
      </c>
      <c r="M12" s="61">
        <f t="shared" si="4"/>
        <v>20</v>
      </c>
      <c r="N12" s="60">
        <f>VLOOKUP($A12,'Return Data'!$B$7:$R$2292,10,0)</f>
        <v>4.2946999999999997</v>
      </c>
      <c r="O12" s="61">
        <f t="shared" si="5"/>
        <v>21</v>
      </c>
      <c r="P12" s="60">
        <f>VLOOKUP($A12,'Return Data'!$B$7:$R$2292,11,0)</f>
        <v>3.3988</v>
      </c>
      <c r="Q12" s="61">
        <f t="shared" si="6"/>
        <v>21</v>
      </c>
      <c r="R12" s="60">
        <f>VLOOKUP($A12,'Return Data'!$B$7:$R$2292,12,0)</f>
        <v>3.2948</v>
      </c>
      <c r="S12" s="61">
        <f t="shared" si="7"/>
        <v>21</v>
      </c>
      <c r="T12" s="60">
        <f>VLOOKUP($A12,'Return Data'!$B$7:$R$2292,13,0)</f>
        <v>3.0655000000000001</v>
      </c>
      <c r="U12" s="61">
        <f t="shared" si="8"/>
        <v>21</v>
      </c>
      <c r="V12" s="60">
        <f>VLOOKUP($A12,'Return Data'!$B$7:$R$2292,17,0)</f>
        <v>2.9182000000000001</v>
      </c>
      <c r="W12" s="61">
        <f t="shared" si="9"/>
        <v>22</v>
      </c>
      <c r="X12" s="60">
        <f>VLOOKUP($A12,'Return Data'!$B$7:$R$2292,14,0)</f>
        <v>3.6996000000000002</v>
      </c>
      <c r="Y12" s="61">
        <f t="shared" si="10"/>
        <v>19</v>
      </c>
      <c r="Z12" s="60">
        <f>VLOOKUP($A12,'Return Data'!$B$7:$R$2292,16,0)</f>
        <v>6.8505000000000003</v>
      </c>
      <c r="AA12" s="62">
        <f t="shared" si="11"/>
        <v>9</v>
      </c>
    </row>
    <row r="13" spans="1:27" x14ac:dyDescent="0.3">
      <c r="A13" s="58" t="s">
        <v>1406</v>
      </c>
      <c r="B13" s="59">
        <f>VLOOKUP($A13,'Return Data'!$B$7:$R$2292,3,0)</f>
        <v>44827</v>
      </c>
      <c r="C13" s="60">
        <f>VLOOKUP($A13,'Return Data'!$B$7:$R$2292,4,0)</f>
        <v>2833.9913000000001</v>
      </c>
      <c r="D13" s="60">
        <f>VLOOKUP($A13,'Return Data'!$B$7:$R$2292,5,0)</f>
        <v>-6.6536</v>
      </c>
      <c r="E13" s="61">
        <f t="shared" si="0"/>
        <v>21</v>
      </c>
      <c r="F13" s="60">
        <f>VLOOKUP($A13,'Return Data'!$B$7:$R$2292,6,0)</f>
        <v>-1.8037000000000001</v>
      </c>
      <c r="G13" s="61">
        <f t="shared" si="1"/>
        <v>22</v>
      </c>
      <c r="H13" s="60">
        <f>VLOOKUP($A13,'Return Data'!$B$7:$R$2292,7,0)</f>
        <v>0.43280000000000002</v>
      </c>
      <c r="I13" s="61">
        <f t="shared" si="2"/>
        <v>22</v>
      </c>
      <c r="J13" s="60">
        <f>VLOOKUP($A13,'Return Data'!$B$7:$R$2292,8,0)</f>
        <v>1.3368</v>
      </c>
      <c r="K13" s="61">
        <f t="shared" si="3"/>
        <v>20</v>
      </c>
      <c r="L13" s="60">
        <f>VLOOKUP($A13,'Return Data'!$B$7:$R$2292,9,0)</f>
        <v>3.3662999999999998</v>
      </c>
      <c r="M13" s="61">
        <f t="shared" si="4"/>
        <v>23</v>
      </c>
      <c r="N13" s="60">
        <f>VLOOKUP($A13,'Return Data'!$B$7:$R$2292,10,0)</f>
        <v>4.2972000000000001</v>
      </c>
      <c r="O13" s="61">
        <f t="shared" si="5"/>
        <v>20</v>
      </c>
      <c r="P13" s="60">
        <f>VLOOKUP($A13,'Return Data'!$B$7:$R$2292,11,0)</f>
        <v>3.444</v>
      </c>
      <c r="Q13" s="61">
        <f t="shared" si="6"/>
        <v>20</v>
      </c>
      <c r="R13" s="60">
        <f>VLOOKUP($A13,'Return Data'!$B$7:$R$2292,12,0)</f>
        <v>3.4817</v>
      </c>
      <c r="S13" s="61">
        <f t="shared" si="7"/>
        <v>20</v>
      </c>
      <c r="T13" s="60">
        <f>VLOOKUP($A13,'Return Data'!$B$7:$R$2292,13,0)</f>
        <v>3.2113</v>
      </c>
      <c r="U13" s="61">
        <f t="shared" si="8"/>
        <v>20</v>
      </c>
      <c r="V13" s="60">
        <f>VLOOKUP($A13,'Return Data'!$B$7:$R$2292,17,0)</f>
        <v>3.1707000000000001</v>
      </c>
      <c r="W13" s="61">
        <f t="shared" si="9"/>
        <v>21</v>
      </c>
      <c r="X13" s="60">
        <f>VLOOKUP($A13,'Return Data'!$B$7:$R$2292,14,0)</f>
        <v>3.9278</v>
      </c>
      <c r="Y13" s="61">
        <f t="shared" si="10"/>
        <v>17</v>
      </c>
      <c r="Z13" s="60">
        <f>VLOOKUP($A13,'Return Data'!$B$7:$R$2292,16,0)</f>
        <v>6.6588000000000003</v>
      </c>
      <c r="AA13" s="62">
        <f t="shared" si="11"/>
        <v>11</v>
      </c>
    </row>
    <row r="14" spans="1:27" x14ac:dyDescent="0.3">
      <c r="A14" s="58" t="s">
        <v>1412</v>
      </c>
      <c r="B14" s="59">
        <f>VLOOKUP($A14,'Return Data'!$B$7:$R$2292,3,0)</f>
        <v>44827</v>
      </c>
      <c r="C14" s="60">
        <f>VLOOKUP($A14,'Return Data'!$B$7:$R$2292,4,0)</f>
        <v>12.501899999999999</v>
      </c>
      <c r="D14" s="60">
        <f>VLOOKUP($A14,'Return Data'!$B$7:$R$2292,5,0)</f>
        <v>-1.7516</v>
      </c>
      <c r="E14" s="61">
        <f t="shared" si="0"/>
        <v>14</v>
      </c>
      <c r="F14" s="60">
        <f>VLOOKUP($A14,'Return Data'!$B$7:$R$2292,6,0)</f>
        <v>-0.68120000000000003</v>
      </c>
      <c r="G14" s="61">
        <f t="shared" si="1"/>
        <v>17</v>
      </c>
      <c r="H14" s="60">
        <f>VLOOKUP($A14,'Return Data'!$B$7:$R$2292,7,0)</f>
        <v>1.4601999999999999</v>
      </c>
      <c r="I14" s="61">
        <f t="shared" si="2"/>
        <v>15</v>
      </c>
      <c r="J14" s="60">
        <f>VLOOKUP($A14,'Return Data'!$B$7:$R$2292,8,0)</f>
        <v>2.0871</v>
      </c>
      <c r="K14" s="61">
        <f t="shared" si="3"/>
        <v>11</v>
      </c>
      <c r="L14" s="60">
        <f>VLOOKUP($A14,'Return Data'!$B$7:$R$2292,9,0)</f>
        <v>3.8740999999999999</v>
      </c>
      <c r="M14" s="61">
        <f t="shared" si="4"/>
        <v>7</v>
      </c>
      <c r="N14" s="60">
        <f>VLOOKUP($A14,'Return Data'!$B$7:$R$2292,10,0)</f>
        <v>4.8601999999999999</v>
      </c>
      <c r="O14" s="61">
        <f t="shared" si="5"/>
        <v>7</v>
      </c>
      <c r="P14" s="60">
        <f>VLOOKUP($A14,'Return Data'!$B$7:$R$2292,11,0)</f>
        <v>3.8662000000000001</v>
      </c>
      <c r="Q14" s="61">
        <f t="shared" si="6"/>
        <v>9</v>
      </c>
      <c r="R14" s="60">
        <f>VLOOKUP($A14,'Return Data'!$B$7:$R$2292,12,0)</f>
        <v>3.8616000000000001</v>
      </c>
      <c r="S14" s="61">
        <f t="shared" si="7"/>
        <v>8</v>
      </c>
      <c r="T14" s="60">
        <f>VLOOKUP($A14,'Return Data'!$B$7:$R$2292,13,0)</f>
        <v>3.6503999999999999</v>
      </c>
      <c r="U14" s="61">
        <f t="shared" si="8"/>
        <v>9</v>
      </c>
      <c r="V14" s="60">
        <f>VLOOKUP($A14,'Return Data'!$B$7:$R$2292,17,0)</f>
        <v>3.8035999999999999</v>
      </c>
      <c r="W14" s="61">
        <f t="shared" si="9"/>
        <v>7</v>
      </c>
      <c r="X14" s="60">
        <f>VLOOKUP($A14,'Return Data'!$B$7:$R$2292,14,0)</f>
        <v>4.8175999999999997</v>
      </c>
      <c r="Y14" s="61">
        <f t="shared" si="10"/>
        <v>6</v>
      </c>
      <c r="Z14" s="60">
        <f>VLOOKUP($A14,'Return Data'!$B$7:$R$2292,16,0)</f>
        <v>5.7411000000000003</v>
      </c>
      <c r="AA14" s="62">
        <f t="shared" si="11"/>
        <v>13</v>
      </c>
    </row>
    <row r="15" spans="1:27" x14ac:dyDescent="0.3">
      <c r="A15" s="58" t="s">
        <v>1414</v>
      </c>
      <c r="B15" s="59">
        <f>VLOOKUP($A15,'Return Data'!$B$7:$R$2292,3,0)</f>
        <v>44827</v>
      </c>
      <c r="C15" s="60">
        <f>VLOOKUP($A15,'Return Data'!$B$7:$R$2292,4,0)</f>
        <v>1116.3834999999999</v>
      </c>
      <c r="D15" s="60">
        <f>VLOOKUP($A15,'Return Data'!$B$7:$R$2292,5,0)</f>
        <v>1.6512</v>
      </c>
      <c r="E15" s="61">
        <f t="shared" si="0"/>
        <v>6</v>
      </c>
      <c r="F15" s="60">
        <f>VLOOKUP($A15,'Return Data'!$B$7:$R$2292,6,0)</f>
        <v>1.8028</v>
      </c>
      <c r="G15" s="61">
        <f t="shared" si="1"/>
        <v>3</v>
      </c>
      <c r="H15" s="60">
        <f>VLOOKUP($A15,'Return Data'!$B$7:$R$2292,7,0)</f>
        <v>3.0405000000000002</v>
      </c>
      <c r="I15" s="61">
        <f t="shared" si="2"/>
        <v>2</v>
      </c>
      <c r="J15" s="60">
        <f>VLOOKUP($A15,'Return Data'!$B$7:$R$2292,8,0)</f>
        <v>2.9765000000000001</v>
      </c>
      <c r="K15" s="61">
        <f t="shared" si="3"/>
        <v>3</v>
      </c>
      <c r="L15" s="60">
        <f>VLOOKUP($A15,'Return Data'!$B$7:$R$2292,9,0)</f>
        <v>4.3239000000000001</v>
      </c>
      <c r="M15" s="61">
        <f t="shared" si="4"/>
        <v>3</v>
      </c>
      <c r="N15" s="60">
        <f>VLOOKUP($A15,'Return Data'!$B$7:$R$2292,10,0)</f>
        <v>5.1135999999999999</v>
      </c>
      <c r="O15" s="61">
        <f t="shared" si="5"/>
        <v>2</v>
      </c>
      <c r="P15" s="60">
        <f>VLOOKUP($A15,'Return Data'!$B$7:$R$2292,11,0)</f>
        <v>3.9586999999999999</v>
      </c>
      <c r="Q15" s="61">
        <f t="shared" si="6"/>
        <v>6</v>
      </c>
      <c r="R15" s="60">
        <f>VLOOKUP($A15,'Return Data'!$B$7:$R$2292,12,0)</f>
        <v>3.9138999999999999</v>
      </c>
      <c r="S15" s="61">
        <f t="shared" si="7"/>
        <v>5</v>
      </c>
      <c r="T15" s="60">
        <f>VLOOKUP($A15,'Return Data'!$B$7:$R$2292,13,0)</f>
        <v>3.7204999999999999</v>
      </c>
      <c r="U15" s="61">
        <f t="shared" si="8"/>
        <v>7</v>
      </c>
      <c r="V15" s="60">
        <f>VLOOKUP($A15,'Return Data'!$B$7:$R$2292,17,0)</f>
        <v>3.6953999999999998</v>
      </c>
      <c r="W15" s="61">
        <f t="shared" si="9"/>
        <v>8</v>
      </c>
      <c r="X15" s="60"/>
      <c r="Y15" s="61"/>
      <c r="Z15" s="60">
        <f>VLOOKUP($A15,'Return Data'!$B$7:$R$2292,16,0)</f>
        <v>4.2386999999999997</v>
      </c>
      <c r="AA15" s="62">
        <f t="shared" si="11"/>
        <v>20</v>
      </c>
    </row>
    <row r="16" spans="1:27" x14ac:dyDescent="0.3">
      <c r="A16" s="58" t="s">
        <v>1415</v>
      </c>
      <c r="B16" s="59">
        <f>VLOOKUP($A16,'Return Data'!$B$7:$R$2292,3,0)</f>
        <v>44827</v>
      </c>
      <c r="C16" s="60">
        <f>VLOOKUP($A16,'Return Data'!$B$7:$R$2292,4,0)</f>
        <v>22.8444</v>
      </c>
      <c r="D16" s="60">
        <f>VLOOKUP($A16,'Return Data'!$B$7:$R$2292,5,0)</f>
        <v>-0.3196</v>
      </c>
      <c r="E16" s="61">
        <f t="shared" si="0"/>
        <v>10</v>
      </c>
      <c r="F16" s="60">
        <f>VLOOKUP($A16,'Return Data'!$B$7:$R$2292,6,0)</f>
        <v>0.1598</v>
      </c>
      <c r="G16" s="61">
        <f t="shared" si="1"/>
        <v>13</v>
      </c>
      <c r="H16" s="60">
        <f>VLOOKUP($A16,'Return Data'!$B$7:$R$2292,7,0)</f>
        <v>1.7581</v>
      </c>
      <c r="I16" s="61">
        <f t="shared" si="2"/>
        <v>11</v>
      </c>
      <c r="J16" s="60">
        <f>VLOOKUP($A16,'Return Data'!$B$7:$R$2292,8,0)</f>
        <v>2.0215999999999998</v>
      </c>
      <c r="K16" s="61">
        <f t="shared" si="3"/>
        <v>14</v>
      </c>
      <c r="L16" s="60">
        <f>VLOOKUP($A16,'Return Data'!$B$7:$R$2292,9,0)</f>
        <v>3.8212000000000002</v>
      </c>
      <c r="M16" s="61">
        <f t="shared" si="4"/>
        <v>8</v>
      </c>
      <c r="N16" s="60">
        <f>VLOOKUP($A16,'Return Data'!$B$7:$R$2292,10,0)</f>
        <v>4.8181000000000003</v>
      </c>
      <c r="O16" s="61">
        <f t="shared" si="5"/>
        <v>11</v>
      </c>
      <c r="P16" s="60">
        <f>VLOOKUP($A16,'Return Data'!$B$7:$R$2292,11,0)</f>
        <v>3.9834000000000001</v>
      </c>
      <c r="Q16" s="61">
        <f t="shared" si="6"/>
        <v>5</v>
      </c>
      <c r="R16" s="60">
        <f>VLOOKUP($A16,'Return Data'!$B$7:$R$2292,12,0)</f>
        <v>3.9619</v>
      </c>
      <c r="S16" s="61">
        <f t="shared" si="7"/>
        <v>4</v>
      </c>
      <c r="T16" s="60">
        <f>VLOOKUP($A16,'Return Data'!$B$7:$R$2292,13,0)</f>
        <v>3.8201999999999998</v>
      </c>
      <c r="U16" s="61">
        <f t="shared" si="8"/>
        <v>6</v>
      </c>
      <c r="V16" s="60">
        <f>VLOOKUP($A16,'Return Data'!$B$7:$R$2292,17,0)</f>
        <v>4.1474000000000002</v>
      </c>
      <c r="W16" s="61">
        <f t="shared" si="9"/>
        <v>4</v>
      </c>
      <c r="X16" s="60">
        <f>VLOOKUP($A16,'Return Data'!$B$7:$R$2292,14,0)</f>
        <v>5.21</v>
      </c>
      <c r="Y16" s="61">
        <f t="shared" si="10"/>
        <v>5</v>
      </c>
      <c r="Z16" s="60">
        <f>VLOOKUP($A16,'Return Data'!$B$7:$R$2292,16,0)</f>
        <v>7.5156999999999998</v>
      </c>
      <c r="AA16" s="62">
        <f t="shared" si="11"/>
        <v>2</v>
      </c>
    </row>
    <row r="17" spans="1:27" x14ac:dyDescent="0.3">
      <c r="A17" s="58" t="s">
        <v>1417</v>
      </c>
      <c r="B17" s="59">
        <f>VLOOKUP($A17,'Return Data'!$B$7:$R$2292,3,0)</f>
        <v>44827</v>
      </c>
      <c r="C17" s="60">
        <f>VLOOKUP($A17,'Return Data'!$B$7:$R$2292,4,0)</f>
        <v>2296.8665000000001</v>
      </c>
      <c r="D17" s="60">
        <f>VLOOKUP($A17,'Return Data'!$B$7:$R$2292,5,0)</f>
        <v>0.3226</v>
      </c>
      <c r="E17" s="61">
        <f t="shared" si="0"/>
        <v>9</v>
      </c>
      <c r="F17" s="60">
        <f>VLOOKUP($A17,'Return Data'!$B$7:$R$2292,6,0)</f>
        <v>1.8945000000000001</v>
      </c>
      <c r="G17" s="61">
        <f t="shared" si="1"/>
        <v>1</v>
      </c>
      <c r="H17" s="60">
        <f>VLOOKUP($A17,'Return Data'!$B$7:$R$2292,7,0)</f>
        <v>3.2465999999999999</v>
      </c>
      <c r="I17" s="61">
        <f t="shared" si="2"/>
        <v>1</v>
      </c>
      <c r="J17" s="60">
        <f>VLOOKUP($A17,'Return Data'!$B$7:$R$2292,8,0)</f>
        <v>3.4064999999999999</v>
      </c>
      <c r="K17" s="61">
        <f t="shared" si="3"/>
        <v>1</v>
      </c>
      <c r="L17" s="60">
        <f>VLOOKUP($A17,'Return Data'!$B$7:$R$2292,9,0)</f>
        <v>4.4908000000000001</v>
      </c>
      <c r="M17" s="61">
        <f t="shared" si="4"/>
        <v>2</v>
      </c>
      <c r="N17" s="60">
        <f>VLOOKUP($A17,'Return Data'!$B$7:$R$2292,10,0)</f>
        <v>4.9745999999999997</v>
      </c>
      <c r="O17" s="61">
        <f t="shared" si="5"/>
        <v>3</v>
      </c>
      <c r="P17" s="60">
        <f>VLOOKUP($A17,'Return Data'!$B$7:$R$2292,11,0)</f>
        <v>4.0118</v>
      </c>
      <c r="Q17" s="61">
        <f t="shared" si="6"/>
        <v>4</v>
      </c>
      <c r="R17" s="60">
        <f>VLOOKUP($A17,'Return Data'!$B$7:$R$2292,12,0)</f>
        <v>3.8532000000000002</v>
      </c>
      <c r="S17" s="61">
        <f t="shared" si="7"/>
        <v>9</v>
      </c>
      <c r="T17" s="60">
        <f>VLOOKUP($A17,'Return Data'!$B$7:$R$2292,13,0)</f>
        <v>4.3079000000000001</v>
      </c>
      <c r="U17" s="61">
        <f t="shared" si="8"/>
        <v>2</v>
      </c>
      <c r="V17" s="60">
        <f>VLOOKUP($A17,'Return Data'!$B$7:$R$2292,17,0)</f>
        <v>4.0559000000000003</v>
      </c>
      <c r="W17" s="61">
        <f t="shared" si="9"/>
        <v>5</v>
      </c>
      <c r="X17" s="60">
        <f>VLOOKUP($A17,'Return Data'!$B$7:$R$2292,14,0)</f>
        <v>4.5873999999999997</v>
      </c>
      <c r="Y17" s="61">
        <f t="shared" si="10"/>
        <v>8</v>
      </c>
      <c r="Z17" s="60">
        <f>VLOOKUP($A17,'Return Data'!$B$7:$R$2292,16,0)</f>
        <v>7.1364999999999998</v>
      </c>
      <c r="AA17" s="62">
        <f t="shared" si="11"/>
        <v>5</v>
      </c>
    </row>
    <row r="18" spans="1:27" x14ac:dyDescent="0.3">
      <c r="A18" s="58" t="s">
        <v>1420</v>
      </c>
      <c r="B18" s="59">
        <f>VLOOKUP($A18,'Return Data'!$B$7:$R$2292,3,0)</f>
        <v>44827</v>
      </c>
      <c r="C18" s="60">
        <f>VLOOKUP($A18,'Return Data'!$B$7:$R$2292,4,0)</f>
        <v>12.550800000000001</v>
      </c>
      <c r="D18" s="60">
        <f>VLOOKUP($A18,'Return Data'!$B$7:$R$2292,5,0)</f>
        <v>-6.6875999999999998</v>
      </c>
      <c r="E18" s="61">
        <f t="shared" si="0"/>
        <v>22</v>
      </c>
      <c r="F18" s="60">
        <f>VLOOKUP($A18,'Return Data'!$B$7:$R$2292,6,0)</f>
        <v>-1.0662</v>
      </c>
      <c r="G18" s="61">
        <f t="shared" si="1"/>
        <v>18</v>
      </c>
      <c r="H18" s="60">
        <f>VLOOKUP($A18,'Return Data'!$B$7:$R$2292,7,0)</f>
        <v>0.58169999999999999</v>
      </c>
      <c r="I18" s="61">
        <f t="shared" si="2"/>
        <v>21</v>
      </c>
      <c r="J18" s="60">
        <f>VLOOKUP($A18,'Return Data'!$B$7:$R$2292,8,0)</f>
        <v>1.3301000000000001</v>
      </c>
      <c r="K18" s="61">
        <f t="shared" si="3"/>
        <v>21</v>
      </c>
      <c r="L18" s="60">
        <f>VLOOKUP($A18,'Return Data'!$B$7:$R$2292,9,0)</f>
        <v>3.5285000000000002</v>
      </c>
      <c r="M18" s="61">
        <f t="shared" si="4"/>
        <v>18</v>
      </c>
      <c r="N18" s="60">
        <f>VLOOKUP($A18,'Return Data'!$B$7:$R$2292,10,0)</f>
        <v>4.8312999999999997</v>
      </c>
      <c r="O18" s="61">
        <f t="shared" si="5"/>
        <v>9</v>
      </c>
      <c r="P18" s="60">
        <f>VLOOKUP($A18,'Return Data'!$B$7:$R$2292,11,0)</f>
        <v>3.7391999999999999</v>
      </c>
      <c r="Q18" s="61">
        <f t="shared" si="6"/>
        <v>14</v>
      </c>
      <c r="R18" s="60">
        <f>VLOOKUP($A18,'Return Data'!$B$7:$R$2292,12,0)</f>
        <v>3.7652999999999999</v>
      </c>
      <c r="S18" s="61">
        <f t="shared" si="7"/>
        <v>11</v>
      </c>
      <c r="T18" s="60">
        <f>VLOOKUP($A18,'Return Data'!$B$7:$R$2292,13,0)</f>
        <v>3.5783999999999998</v>
      </c>
      <c r="U18" s="61">
        <f t="shared" si="8"/>
        <v>12</v>
      </c>
      <c r="V18" s="60">
        <f>VLOOKUP($A18,'Return Data'!$B$7:$R$2292,17,0)</f>
        <v>3.5243000000000002</v>
      </c>
      <c r="W18" s="61">
        <f t="shared" si="9"/>
        <v>15</v>
      </c>
      <c r="X18" s="60">
        <f>VLOOKUP($A18,'Return Data'!$B$7:$R$2292,14,0)</f>
        <v>4.4962</v>
      </c>
      <c r="Y18" s="61">
        <f t="shared" si="10"/>
        <v>11</v>
      </c>
      <c r="Z18" s="60">
        <f>VLOOKUP($A18,'Return Data'!$B$7:$R$2292,16,0)</f>
        <v>5.5772000000000004</v>
      </c>
      <c r="AA18" s="62">
        <f t="shared" si="11"/>
        <v>16</v>
      </c>
    </row>
    <row r="19" spans="1:27" x14ac:dyDescent="0.3">
      <c r="A19" s="58" t="s">
        <v>1423</v>
      </c>
      <c r="B19" s="59">
        <f>VLOOKUP($A19,'Return Data'!$B$7:$R$2292,3,0)</f>
        <v>44827</v>
      </c>
      <c r="C19" s="60">
        <f>VLOOKUP($A19,'Return Data'!$B$7:$R$2292,4,0)</f>
        <v>2233.8172</v>
      </c>
      <c r="D19" s="60">
        <f>VLOOKUP($A19,'Return Data'!$B$7:$R$2292,5,0)</f>
        <v>-7.0133000000000001</v>
      </c>
      <c r="E19" s="61">
        <f t="shared" si="0"/>
        <v>23</v>
      </c>
      <c r="F19" s="60">
        <f>VLOOKUP($A19,'Return Data'!$B$7:$R$2292,6,0)</f>
        <v>-2.2120000000000002</v>
      </c>
      <c r="G19" s="61">
        <f t="shared" si="1"/>
        <v>23</v>
      </c>
      <c r="H19" s="60">
        <f>VLOOKUP($A19,'Return Data'!$B$7:$R$2292,7,0)</f>
        <v>0.1492</v>
      </c>
      <c r="I19" s="61">
        <f t="shared" si="2"/>
        <v>23</v>
      </c>
      <c r="J19" s="60">
        <f>VLOOKUP($A19,'Return Data'!$B$7:$R$2292,8,0)</f>
        <v>1.0185999999999999</v>
      </c>
      <c r="K19" s="61">
        <f t="shared" si="3"/>
        <v>23</v>
      </c>
      <c r="L19" s="60">
        <f>VLOOKUP($A19,'Return Data'!$B$7:$R$2292,9,0)</f>
        <v>3.2490000000000001</v>
      </c>
      <c r="M19" s="61">
        <f t="shared" si="4"/>
        <v>24</v>
      </c>
      <c r="N19" s="60">
        <f>VLOOKUP($A19,'Return Data'!$B$7:$R$2292,10,0)</f>
        <v>4.4756999999999998</v>
      </c>
      <c r="O19" s="61">
        <f t="shared" si="5"/>
        <v>18</v>
      </c>
      <c r="P19" s="60">
        <f>VLOOKUP($A19,'Return Data'!$B$7:$R$2292,11,0)</f>
        <v>3.4788999999999999</v>
      </c>
      <c r="Q19" s="61">
        <f t="shared" si="6"/>
        <v>19</v>
      </c>
      <c r="R19" s="60">
        <f>VLOOKUP($A19,'Return Data'!$B$7:$R$2292,12,0)</f>
        <v>3.4935</v>
      </c>
      <c r="S19" s="61">
        <f t="shared" si="7"/>
        <v>19</v>
      </c>
      <c r="T19" s="60">
        <f>VLOOKUP($A19,'Return Data'!$B$7:$R$2292,13,0)</f>
        <v>3.2643</v>
      </c>
      <c r="U19" s="61">
        <f t="shared" si="8"/>
        <v>19</v>
      </c>
      <c r="V19" s="60">
        <f>VLOOKUP($A19,'Return Data'!$B$7:$R$2292,17,0)</f>
        <v>3.2637999999999998</v>
      </c>
      <c r="W19" s="61">
        <f t="shared" si="9"/>
        <v>20</v>
      </c>
      <c r="X19" s="60">
        <f>VLOOKUP($A19,'Return Data'!$B$7:$R$2292,14,0)</f>
        <v>4.1064999999999996</v>
      </c>
      <c r="Y19" s="61">
        <f t="shared" si="10"/>
        <v>15</v>
      </c>
      <c r="Z19" s="60">
        <f>VLOOKUP($A19,'Return Data'!$B$7:$R$2292,16,0)</f>
        <v>7.0858999999999996</v>
      </c>
      <c r="AA19" s="62">
        <f t="shared" si="11"/>
        <v>7</v>
      </c>
    </row>
    <row r="20" spans="1:27" x14ac:dyDescent="0.3">
      <c r="A20" s="58" t="s">
        <v>1427</v>
      </c>
      <c r="B20" s="59">
        <f>VLOOKUP($A20,'Return Data'!$B$7:$R$2292,3,0)</f>
        <v>44827</v>
      </c>
      <c r="C20" s="60">
        <f>VLOOKUP($A20,'Return Data'!$B$7:$R$2292,4,0)</f>
        <v>35.521799999999999</v>
      </c>
      <c r="D20" s="60">
        <f>VLOOKUP($A20,'Return Data'!$B$7:$R$2292,5,0)</f>
        <v>-2.4659</v>
      </c>
      <c r="E20" s="61">
        <f t="shared" si="0"/>
        <v>16</v>
      </c>
      <c r="F20" s="60">
        <f>VLOOKUP($A20,'Return Data'!$B$7:$R$2292,6,0)</f>
        <v>-1.5410999999999999</v>
      </c>
      <c r="G20" s="61">
        <f t="shared" si="1"/>
        <v>20</v>
      </c>
      <c r="H20" s="60">
        <f>VLOOKUP($A20,'Return Data'!$B$7:$R$2292,7,0)</f>
        <v>0.9103</v>
      </c>
      <c r="I20" s="61">
        <f t="shared" si="2"/>
        <v>19</v>
      </c>
      <c r="J20" s="60">
        <f>VLOOKUP($A20,'Return Data'!$B$7:$R$2292,8,0)</f>
        <v>1.1821999999999999</v>
      </c>
      <c r="K20" s="61">
        <f t="shared" si="3"/>
        <v>22</v>
      </c>
      <c r="L20" s="60">
        <f>VLOOKUP($A20,'Return Data'!$B$7:$R$2292,9,0)</f>
        <v>3.6006999999999998</v>
      </c>
      <c r="M20" s="61">
        <f t="shared" si="4"/>
        <v>15</v>
      </c>
      <c r="N20" s="60">
        <f>VLOOKUP($A20,'Return Data'!$B$7:$R$2292,10,0)</f>
        <v>4.6955999999999998</v>
      </c>
      <c r="O20" s="61">
        <f t="shared" si="5"/>
        <v>13</v>
      </c>
      <c r="P20" s="60">
        <f>VLOOKUP($A20,'Return Data'!$B$7:$R$2292,11,0)</f>
        <v>3.8982000000000001</v>
      </c>
      <c r="Q20" s="61">
        <f t="shared" si="6"/>
        <v>8</v>
      </c>
      <c r="R20" s="60">
        <f>VLOOKUP($A20,'Return Data'!$B$7:$R$2292,12,0)</f>
        <v>3.8702999999999999</v>
      </c>
      <c r="S20" s="61">
        <f t="shared" si="7"/>
        <v>7</v>
      </c>
      <c r="T20" s="60">
        <f>VLOOKUP($A20,'Return Data'!$B$7:$R$2292,13,0)</f>
        <v>3.6366999999999998</v>
      </c>
      <c r="U20" s="61">
        <f t="shared" si="8"/>
        <v>10</v>
      </c>
      <c r="V20" s="60">
        <f>VLOOKUP($A20,'Return Data'!$B$7:$R$2292,17,0)</f>
        <v>3.5789</v>
      </c>
      <c r="W20" s="61">
        <f t="shared" si="9"/>
        <v>11</v>
      </c>
      <c r="X20" s="60">
        <f>VLOOKUP($A20,'Return Data'!$B$7:$R$2292,14,0)</f>
        <v>4.5663</v>
      </c>
      <c r="Y20" s="61">
        <f t="shared" si="10"/>
        <v>9</v>
      </c>
      <c r="Z20" s="60">
        <f>VLOOKUP($A20,'Return Data'!$B$7:$R$2292,16,0)</f>
        <v>7.2445000000000004</v>
      </c>
      <c r="AA20" s="62">
        <f t="shared" si="11"/>
        <v>4</v>
      </c>
    </row>
    <row r="21" spans="1:27" x14ac:dyDescent="0.3">
      <c r="A21" s="58" t="s">
        <v>1429</v>
      </c>
      <c r="B21" s="59">
        <f>VLOOKUP($A21,'Return Data'!$B$7:$R$2292,3,0)</f>
        <v>44827</v>
      </c>
      <c r="C21" s="60">
        <f>VLOOKUP($A21,'Return Data'!$B$7:$R$2292,4,0)</f>
        <v>36.087699999999998</v>
      </c>
      <c r="D21" s="60">
        <f>VLOOKUP($A21,'Return Data'!$B$7:$R$2292,5,0)</f>
        <v>3.2368000000000001</v>
      </c>
      <c r="E21" s="61">
        <f t="shared" si="0"/>
        <v>5</v>
      </c>
      <c r="F21" s="60">
        <f>VLOOKUP($A21,'Return Data'!$B$7:$R$2292,6,0)</f>
        <v>0.84289999999999998</v>
      </c>
      <c r="G21" s="61">
        <f t="shared" si="1"/>
        <v>6</v>
      </c>
      <c r="H21" s="60">
        <f>VLOOKUP($A21,'Return Data'!$B$7:$R$2292,7,0)</f>
        <v>2.3561999999999999</v>
      </c>
      <c r="I21" s="61">
        <f t="shared" si="2"/>
        <v>6</v>
      </c>
      <c r="J21" s="60">
        <f>VLOOKUP($A21,'Return Data'!$B$7:$R$2292,8,0)</f>
        <v>2.4369000000000001</v>
      </c>
      <c r="K21" s="61">
        <f t="shared" si="3"/>
        <v>7</v>
      </c>
      <c r="L21" s="60">
        <f>VLOOKUP($A21,'Return Data'!$B$7:$R$2292,9,0)</f>
        <v>3.9283000000000001</v>
      </c>
      <c r="M21" s="61">
        <f t="shared" si="4"/>
        <v>6</v>
      </c>
      <c r="N21" s="60">
        <f>VLOOKUP($A21,'Return Data'!$B$7:$R$2292,10,0)</f>
        <v>4.8586999999999998</v>
      </c>
      <c r="O21" s="61">
        <f t="shared" si="5"/>
        <v>8</v>
      </c>
      <c r="P21" s="60">
        <f>VLOOKUP($A21,'Return Data'!$B$7:$R$2292,11,0)</f>
        <v>3.9176000000000002</v>
      </c>
      <c r="Q21" s="61">
        <f t="shared" si="6"/>
        <v>7</v>
      </c>
      <c r="R21" s="60">
        <f>VLOOKUP($A21,'Return Data'!$B$7:$R$2292,12,0)</f>
        <v>3.9098999999999999</v>
      </c>
      <c r="S21" s="61">
        <f t="shared" si="7"/>
        <v>6</v>
      </c>
      <c r="T21" s="60">
        <f>VLOOKUP($A21,'Return Data'!$B$7:$R$2292,13,0)</f>
        <v>3.7202999999999999</v>
      </c>
      <c r="U21" s="61">
        <f t="shared" si="8"/>
        <v>8</v>
      </c>
      <c r="V21" s="60">
        <f>VLOOKUP($A21,'Return Data'!$B$7:$R$2292,17,0)</f>
        <v>3.5998000000000001</v>
      </c>
      <c r="W21" s="61">
        <f t="shared" si="9"/>
        <v>10</v>
      </c>
      <c r="X21" s="60">
        <f>VLOOKUP($A21,'Return Data'!$B$7:$R$2292,14,0)</f>
        <v>4.4767999999999999</v>
      </c>
      <c r="Y21" s="61">
        <f t="shared" si="10"/>
        <v>12</v>
      </c>
      <c r="Z21" s="60">
        <f>VLOOKUP($A21,'Return Data'!$B$7:$R$2292,16,0)</f>
        <v>3.8296999999999999</v>
      </c>
      <c r="AA21" s="62">
        <f t="shared" si="11"/>
        <v>23</v>
      </c>
    </row>
    <row r="22" spans="1:27" x14ac:dyDescent="0.3">
      <c r="A22" s="58" t="s">
        <v>1432</v>
      </c>
      <c r="B22" s="59">
        <f>VLOOKUP($A22,'Return Data'!$B$7:$R$2292,3,0)</f>
        <v>44827</v>
      </c>
      <c r="C22" s="60">
        <f>VLOOKUP($A22,'Return Data'!$B$7:$R$2292,4,0)</f>
        <v>1110.0934</v>
      </c>
      <c r="D22" s="60">
        <f>VLOOKUP($A22,'Return Data'!$B$7:$R$2292,5,0)</f>
        <v>4.9130000000000003</v>
      </c>
      <c r="E22" s="61">
        <f t="shared" si="0"/>
        <v>2</v>
      </c>
      <c r="F22" s="60">
        <f>VLOOKUP($A22,'Return Data'!$B$7:$R$2292,6,0)</f>
        <v>-0.1633</v>
      </c>
      <c r="G22" s="61">
        <f t="shared" si="1"/>
        <v>14</v>
      </c>
      <c r="H22" s="60">
        <f>VLOOKUP($A22,'Return Data'!$B$7:$R$2292,7,0)</f>
        <v>2.1347999999999998</v>
      </c>
      <c r="I22" s="61">
        <f t="shared" si="2"/>
        <v>7</v>
      </c>
      <c r="J22" s="60">
        <f>VLOOKUP($A22,'Return Data'!$B$7:$R$2292,8,0)</f>
        <v>2.8380999999999998</v>
      </c>
      <c r="K22" s="61">
        <f t="shared" si="3"/>
        <v>5</v>
      </c>
      <c r="L22" s="60">
        <f>VLOOKUP($A22,'Return Data'!$B$7:$R$2292,9,0)</f>
        <v>3.7824</v>
      </c>
      <c r="M22" s="61">
        <f t="shared" si="4"/>
        <v>10</v>
      </c>
      <c r="N22" s="60">
        <f>VLOOKUP($A22,'Return Data'!$B$7:$R$2292,10,0)</f>
        <v>4.5807000000000002</v>
      </c>
      <c r="O22" s="61">
        <f t="shared" si="5"/>
        <v>15</v>
      </c>
      <c r="P22" s="60">
        <f>VLOOKUP($A22,'Return Data'!$B$7:$R$2292,11,0)</f>
        <v>3.8250999999999999</v>
      </c>
      <c r="Q22" s="61">
        <f t="shared" si="6"/>
        <v>10</v>
      </c>
      <c r="R22" s="60">
        <f>VLOOKUP($A22,'Return Data'!$B$7:$R$2292,12,0)</f>
        <v>3.6112000000000002</v>
      </c>
      <c r="S22" s="61">
        <f t="shared" si="7"/>
        <v>15</v>
      </c>
      <c r="T22" s="60">
        <f>VLOOKUP($A22,'Return Data'!$B$7:$R$2292,13,0)</f>
        <v>3.4826999999999999</v>
      </c>
      <c r="U22" s="61">
        <f t="shared" si="8"/>
        <v>16</v>
      </c>
      <c r="V22" s="60">
        <f>VLOOKUP($A22,'Return Data'!$B$7:$R$2292,17,0)</f>
        <v>3.4033000000000002</v>
      </c>
      <c r="W22" s="61">
        <f t="shared" si="9"/>
        <v>18</v>
      </c>
      <c r="X22" s="60"/>
      <c r="Y22" s="61"/>
      <c r="Z22" s="60">
        <f>VLOOKUP($A22,'Return Data'!$B$7:$R$2292,16,0)</f>
        <v>3.7667999999999999</v>
      </c>
      <c r="AA22" s="62">
        <f t="shared" si="11"/>
        <v>24</v>
      </c>
    </row>
    <row r="23" spans="1:27" x14ac:dyDescent="0.3">
      <c r="A23" s="58" t="s">
        <v>1434</v>
      </c>
      <c r="B23" s="59">
        <f>VLOOKUP($A23,'Return Data'!$B$7:$R$2292,3,0)</f>
        <v>44827</v>
      </c>
      <c r="C23" s="60">
        <f>VLOOKUP($A23,'Return Data'!$B$7:$R$2292,4,0)</f>
        <v>1137.9161999999999</v>
      </c>
      <c r="D23" s="60">
        <f>VLOOKUP($A23,'Return Data'!$B$7:$R$2292,5,0)</f>
        <v>-2.0720000000000001</v>
      </c>
      <c r="E23" s="61">
        <f t="shared" si="0"/>
        <v>15</v>
      </c>
      <c r="F23" s="60">
        <f>VLOOKUP($A23,'Return Data'!$B$7:$R$2292,6,0)</f>
        <v>0.18709999999999999</v>
      </c>
      <c r="G23" s="61">
        <f t="shared" si="1"/>
        <v>12</v>
      </c>
      <c r="H23" s="60">
        <f>VLOOKUP($A23,'Return Data'!$B$7:$R$2292,7,0)</f>
        <v>1.6896</v>
      </c>
      <c r="I23" s="61">
        <f t="shared" si="2"/>
        <v>12</v>
      </c>
      <c r="J23" s="60">
        <f>VLOOKUP($A23,'Return Data'!$B$7:$R$2292,8,0)</f>
        <v>2.2241</v>
      </c>
      <c r="K23" s="61">
        <f t="shared" si="3"/>
        <v>9</v>
      </c>
      <c r="L23" s="60">
        <f>VLOOKUP($A23,'Return Data'!$B$7:$R$2292,9,0)</f>
        <v>3.9380999999999999</v>
      </c>
      <c r="M23" s="61">
        <f t="shared" si="4"/>
        <v>4</v>
      </c>
      <c r="N23" s="60">
        <f>VLOOKUP($A23,'Return Data'!$B$7:$R$2292,10,0)</f>
        <v>4.8239999999999998</v>
      </c>
      <c r="O23" s="61">
        <f t="shared" si="5"/>
        <v>10</v>
      </c>
      <c r="P23" s="60">
        <f>VLOOKUP($A23,'Return Data'!$B$7:$R$2292,11,0)</f>
        <v>3.7890000000000001</v>
      </c>
      <c r="Q23" s="61">
        <f t="shared" si="6"/>
        <v>11</v>
      </c>
      <c r="R23" s="60">
        <f>VLOOKUP($A23,'Return Data'!$B$7:$R$2292,12,0)</f>
        <v>3.7109000000000001</v>
      </c>
      <c r="S23" s="61">
        <f t="shared" si="7"/>
        <v>14</v>
      </c>
      <c r="T23" s="60">
        <f>VLOOKUP($A23,'Return Data'!$B$7:$R$2292,13,0)</f>
        <v>3.5310000000000001</v>
      </c>
      <c r="U23" s="61">
        <f t="shared" si="8"/>
        <v>14</v>
      </c>
      <c r="V23" s="60">
        <f>VLOOKUP($A23,'Return Data'!$B$7:$R$2292,17,0)</f>
        <v>3.5455000000000001</v>
      </c>
      <c r="W23" s="61">
        <f t="shared" si="9"/>
        <v>14</v>
      </c>
      <c r="X23" s="60"/>
      <c r="Y23" s="61"/>
      <c r="Z23" s="60">
        <f>VLOOKUP($A23,'Return Data'!$B$7:$R$2292,16,0)</f>
        <v>4.4972000000000003</v>
      </c>
      <c r="AA23" s="62">
        <f t="shared" si="11"/>
        <v>19</v>
      </c>
    </row>
    <row r="24" spans="1:27" x14ac:dyDescent="0.3">
      <c r="A24" s="58" t="s">
        <v>1436</v>
      </c>
      <c r="B24" s="59">
        <f>VLOOKUP($A24,'Return Data'!$B$7:$R$2292,3,0)</f>
        <v>44827</v>
      </c>
      <c r="C24" s="60">
        <f>VLOOKUP($A24,'Return Data'!$B$7:$R$2292,4,0)</f>
        <v>14.085900000000001</v>
      </c>
      <c r="D24" s="60">
        <f>VLOOKUP($A24,'Return Data'!$B$7:$R$2292,5,0)</f>
        <v>5.1832000000000003</v>
      </c>
      <c r="E24" s="61">
        <f t="shared" si="0"/>
        <v>1</v>
      </c>
      <c r="F24" s="60">
        <f>VLOOKUP($A24,'Return Data'!$B$7:$R$2292,6,0)</f>
        <v>0.77739999999999998</v>
      </c>
      <c r="G24" s="61">
        <f t="shared" si="1"/>
        <v>7</v>
      </c>
      <c r="H24" s="60">
        <f>VLOOKUP($A24,'Return Data'!$B$7:$R$2292,7,0)</f>
        <v>2.7778</v>
      </c>
      <c r="I24" s="61">
        <f t="shared" si="2"/>
        <v>4</v>
      </c>
      <c r="J24" s="60">
        <f>VLOOKUP($A24,'Return Data'!$B$7:$R$2292,8,0)</f>
        <v>2.9832999999999998</v>
      </c>
      <c r="K24" s="61">
        <f t="shared" si="3"/>
        <v>2</v>
      </c>
      <c r="L24" s="60">
        <f>VLOOKUP($A24,'Return Data'!$B$7:$R$2292,9,0)</f>
        <v>3.6642000000000001</v>
      </c>
      <c r="M24" s="61">
        <f t="shared" si="4"/>
        <v>14</v>
      </c>
      <c r="N24" s="60">
        <f>VLOOKUP($A24,'Return Data'!$B$7:$R$2292,10,0)</f>
        <v>3.9196</v>
      </c>
      <c r="O24" s="61">
        <f t="shared" si="5"/>
        <v>24</v>
      </c>
      <c r="P24" s="60">
        <f>VLOOKUP($A24,'Return Data'!$B$7:$R$2292,11,0)</f>
        <v>3.1648000000000001</v>
      </c>
      <c r="Q24" s="61">
        <f t="shared" si="6"/>
        <v>24</v>
      </c>
      <c r="R24" s="60">
        <f>VLOOKUP($A24,'Return Data'!$B$7:$R$2292,12,0)</f>
        <v>3.0194000000000001</v>
      </c>
      <c r="S24" s="61">
        <f t="shared" si="7"/>
        <v>24</v>
      </c>
      <c r="T24" s="60">
        <f>VLOOKUP($A24,'Return Data'!$B$7:$R$2292,13,0)</f>
        <v>2.8115000000000001</v>
      </c>
      <c r="U24" s="61">
        <f t="shared" si="8"/>
        <v>24</v>
      </c>
      <c r="V24" s="60">
        <f>VLOOKUP($A24,'Return Data'!$B$7:$R$2292,17,0)</f>
        <v>2.7681</v>
      </c>
      <c r="W24" s="61">
        <f t="shared" si="9"/>
        <v>24</v>
      </c>
      <c r="X24" s="60">
        <f>VLOOKUP($A24,'Return Data'!$B$7:$R$2292,14,0)</f>
        <v>3.4674</v>
      </c>
      <c r="Y24" s="61">
        <f t="shared" si="10"/>
        <v>21</v>
      </c>
      <c r="Z24" s="60">
        <f>VLOOKUP($A24,'Return Data'!$B$7:$R$2292,16,0)</f>
        <v>3.8572000000000002</v>
      </c>
      <c r="AA24" s="62">
        <f t="shared" si="11"/>
        <v>22</v>
      </c>
    </row>
    <row r="25" spans="1:27" x14ac:dyDescent="0.3">
      <c r="A25" s="58" t="s">
        <v>1437</v>
      </c>
      <c r="B25" s="59">
        <f>VLOOKUP($A25,'Return Data'!$B$7:$R$2292,3,0)</f>
        <v>44827</v>
      </c>
      <c r="C25" s="60">
        <f>VLOOKUP($A25,'Return Data'!$B$7:$R$2292,4,0)</f>
        <v>3343.0207</v>
      </c>
      <c r="D25" s="60">
        <f>VLOOKUP($A25,'Return Data'!$B$7:$R$2292,5,0)</f>
        <v>-2.7545000000000002</v>
      </c>
      <c r="E25" s="61">
        <f t="shared" si="0"/>
        <v>17</v>
      </c>
      <c r="F25" s="60">
        <f>VLOOKUP($A25,'Return Data'!$B$7:$R$2292,6,0)</f>
        <v>-1.4926999999999999</v>
      </c>
      <c r="G25" s="61">
        <f t="shared" si="1"/>
        <v>19</v>
      </c>
      <c r="H25" s="60">
        <f>VLOOKUP($A25,'Return Data'!$B$7:$R$2292,7,0)</f>
        <v>0.98909999999999998</v>
      </c>
      <c r="I25" s="61">
        <f t="shared" si="2"/>
        <v>18</v>
      </c>
      <c r="J25" s="60">
        <f>VLOOKUP($A25,'Return Data'!$B$7:$R$2292,8,0)</f>
        <v>1.8563000000000001</v>
      </c>
      <c r="K25" s="61">
        <f t="shared" si="3"/>
        <v>15</v>
      </c>
      <c r="L25" s="60">
        <f>VLOOKUP($A25,'Return Data'!$B$7:$R$2292,9,0)</f>
        <v>3.6697000000000002</v>
      </c>
      <c r="M25" s="61">
        <f t="shared" si="4"/>
        <v>13</v>
      </c>
      <c r="N25" s="60">
        <f>VLOOKUP($A25,'Return Data'!$B$7:$R$2292,10,0)</f>
        <v>4.9264000000000001</v>
      </c>
      <c r="O25" s="61">
        <f t="shared" si="5"/>
        <v>5</v>
      </c>
      <c r="P25" s="60">
        <f>VLOOKUP($A25,'Return Data'!$B$7:$R$2292,11,0)</f>
        <v>4.0435999999999996</v>
      </c>
      <c r="Q25" s="61">
        <f t="shared" si="6"/>
        <v>2</v>
      </c>
      <c r="R25" s="60">
        <f>VLOOKUP($A25,'Return Data'!$B$7:$R$2292,12,0)</f>
        <v>4.0753000000000004</v>
      </c>
      <c r="S25" s="61">
        <f t="shared" si="7"/>
        <v>3</v>
      </c>
      <c r="T25" s="60">
        <f>VLOOKUP($A25,'Return Data'!$B$7:$R$2292,13,0)</f>
        <v>3.9561999999999999</v>
      </c>
      <c r="U25" s="61">
        <f t="shared" si="8"/>
        <v>4</v>
      </c>
      <c r="V25" s="60">
        <f>VLOOKUP($A25,'Return Data'!$B$7:$R$2292,17,0)</f>
        <v>6.2460000000000004</v>
      </c>
      <c r="W25" s="61">
        <f t="shared" si="9"/>
        <v>1</v>
      </c>
      <c r="X25" s="60">
        <f>VLOOKUP($A25,'Return Data'!$B$7:$R$2292,14,0)</f>
        <v>5.6520999999999999</v>
      </c>
      <c r="Y25" s="61">
        <f t="shared" si="10"/>
        <v>2</v>
      </c>
      <c r="Z25" s="60">
        <f>VLOOKUP($A25,'Return Data'!$B$7:$R$2292,16,0)</f>
        <v>5.9706999999999999</v>
      </c>
      <c r="AA25" s="62">
        <f t="shared" si="11"/>
        <v>12</v>
      </c>
    </row>
    <row r="26" spans="1:27" x14ac:dyDescent="0.3">
      <c r="A26" s="58" t="s">
        <v>1945</v>
      </c>
      <c r="B26" s="59">
        <f>VLOOKUP($A26,'Return Data'!$B$7:$R$2292,3,0)</f>
        <v>44827</v>
      </c>
      <c r="C26" s="60">
        <f>VLOOKUP($A26,'Return Data'!$B$7:$R$2292,4,0)</f>
        <v>28.469200000000001</v>
      </c>
      <c r="D26" s="60">
        <f>VLOOKUP($A26,'Return Data'!$B$7:$R$2292,5,0)</f>
        <v>4.4878999999999998</v>
      </c>
      <c r="E26" s="61">
        <f t="shared" si="0"/>
        <v>3</v>
      </c>
      <c r="F26" s="60">
        <f>VLOOKUP($A26,'Return Data'!$B$7:$R$2292,6,0)</f>
        <v>1.8379000000000001</v>
      </c>
      <c r="G26" s="61">
        <f t="shared" si="1"/>
        <v>2</v>
      </c>
      <c r="H26" s="60">
        <f>VLOOKUP($A26,'Return Data'!$B$7:$R$2292,7,0)</f>
        <v>2.6021000000000001</v>
      </c>
      <c r="I26" s="61">
        <f t="shared" si="2"/>
        <v>5</v>
      </c>
      <c r="J26" s="60">
        <f>VLOOKUP($A26,'Return Data'!$B$7:$R$2292,8,0)</f>
        <v>2.7134999999999998</v>
      </c>
      <c r="K26" s="61">
        <f t="shared" si="3"/>
        <v>6</v>
      </c>
      <c r="L26" s="60">
        <f>VLOOKUP($A26,'Return Data'!$B$7:$R$2292,9,0)</f>
        <v>3.9380000000000002</v>
      </c>
      <c r="M26" s="61">
        <f t="shared" si="4"/>
        <v>5</v>
      </c>
      <c r="N26" s="60">
        <f>VLOOKUP($A26,'Return Data'!$B$7:$R$2292,10,0)</f>
        <v>4.5743</v>
      </c>
      <c r="O26" s="61">
        <f t="shared" si="5"/>
        <v>16</v>
      </c>
      <c r="P26" s="60">
        <f>VLOOKUP($A26,'Return Data'!$B$7:$R$2292,11,0)</f>
        <v>3.7875999999999999</v>
      </c>
      <c r="Q26" s="61">
        <f t="shared" si="6"/>
        <v>12</v>
      </c>
      <c r="R26" s="60">
        <f>VLOOKUP($A26,'Return Data'!$B$7:$R$2292,12,0)</f>
        <v>3.7338</v>
      </c>
      <c r="S26" s="61">
        <f t="shared" si="7"/>
        <v>13</v>
      </c>
      <c r="T26" s="60">
        <f>VLOOKUP($A26,'Return Data'!$B$7:$R$2292,13,0)</f>
        <v>3.5055000000000001</v>
      </c>
      <c r="U26" s="61">
        <f t="shared" si="8"/>
        <v>15</v>
      </c>
      <c r="V26" s="60">
        <f>VLOOKUP($A26,'Return Data'!$B$7:$R$2292,17,0)</f>
        <v>3.5491000000000001</v>
      </c>
      <c r="W26" s="61">
        <f t="shared" si="9"/>
        <v>13</v>
      </c>
      <c r="X26" s="60">
        <f>VLOOKUP($A26,'Return Data'!$B$7:$R$2292,14,0)</f>
        <v>17.938300000000002</v>
      </c>
      <c r="Y26" s="61">
        <f t="shared" si="10"/>
        <v>1</v>
      </c>
      <c r="Z26" s="60">
        <f>VLOOKUP($A26,'Return Data'!$B$7:$R$2292,16,0)</f>
        <v>7.6292999999999997</v>
      </c>
      <c r="AA26" s="62">
        <f t="shared" si="11"/>
        <v>1</v>
      </c>
    </row>
    <row r="27" spans="1:27" x14ac:dyDescent="0.3">
      <c r="A27" s="58" t="s">
        <v>1442</v>
      </c>
      <c r="B27" s="59">
        <f>VLOOKUP($A27,'Return Data'!$B$7:$R$2292,3,0)</f>
        <v>44827</v>
      </c>
      <c r="C27" s="60">
        <f>VLOOKUP($A27,'Return Data'!$B$7:$R$2292,4,0)</f>
        <v>4928.9829</v>
      </c>
      <c r="D27" s="60">
        <f>VLOOKUP($A27,'Return Data'!$B$7:$R$2292,5,0)</f>
        <v>-4.5936000000000003</v>
      </c>
      <c r="E27" s="61">
        <f t="shared" si="0"/>
        <v>20</v>
      </c>
      <c r="F27" s="60">
        <f>VLOOKUP($A27,'Return Data'!$B$7:$R$2292,6,0)</f>
        <v>-1.7907999999999999</v>
      </c>
      <c r="G27" s="61">
        <f t="shared" si="1"/>
        <v>21</v>
      </c>
      <c r="H27" s="60">
        <f>VLOOKUP($A27,'Return Data'!$B$7:$R$2292,7,0)</f>
        <v>0.63180000000000003</v>
      </c>
      <c r="I27" s="61">
        <f t="shared" si="2"/>
        <v>20</v>
      </c>
      <c r="J27" s="60">
        <f>VLOOKUP($A27,'Return Data'!$B$7:$R$2292,8,0)</f>
        <v>1.4757</v>
      </c>
      <c r="K27" s="61">
        <f t="shared" si="3"/>
        <v>18</v>
      </c>
      <c r="L27" s="60">
        <f>VLOOKUP($A27,'Return Data'!$B$7:$R$2292,9,0)</f>
        <v>3.7048999999999999</v>
      </c>
      <c r="M27" s="61">
        <f t="shared" si="4"/>
        <v>12</v>
      </c>
      <c r="N27" s="60">
        <f>VLOOKUP($A27,'Return Data'!$B$7:$R$2292,10,0)</f>
        <v>4.9082999999999997</v>
      </c>
      <c r="O27" s="61">
        <f t="shared" si="5"/>
        <v>6</v>
      </c>
      <c r="P27" s="60">
        <f>VLOOKUP($A27,'Return Data'!$B$7:$R$2292,11,0)</f>
        <v>3.6924000000000001</v>
      </c>
      <c r="Q27" s="61">
        <f t="shared" si="6"/>
        <v>15</v>
      </c>
      <c r="R27" s="60">
        <f>VLOOKUP($A27,'Return Data'!$B$7:$R$2292,12,0)</f>
        <v>3.8128000000000002</v>
      </c>
      <c r="S27" s="61">
        <f t="shared" si="7"/>
        <v>10</v>
      </c>
      <c r="T27" s="60">
        <f>VLOOKUP($A27,'Return Data'!$B$7:$R$2292,13,0)</f>
        <v>3.6326000000000001</v>
      </c>
      <c r="U27" s="61">
        <f t="shared" si="8"/>
        <v>11</v>
      </c>
      <c r="V27" s="60">
        <f>VLOOKUP($A27,'Return Data'!$B$7:$R$2292,17,0)</f>
        <v>3.637</v>
      </c>
      <c r="W27" s="61">
        <f t="shared" si="9"/>
        <v>9</v>
      </c>
      <c r="X27" s="60">
        <f>VLOOKUP($A27,'Return Data'!$B$7:$R$2292,14,0)</f>
        <v>4.6356000000000002</v>
      </c>
      <c r="Y27" s="61">
        <f t="shared" si="10"/>
        <v>7</v>
      </c>
      <c r="Z27" s="60">
        <f>VLOOKUP($A27,'Return Data'!$B$7:$R$2292,16,0)</f>
        <v>7.0655999999999999</v>
      </c>
      <c r="AA27" s="62">
        <f t="shared" si="11"/>
        <v>8</v>
      </c>
    </row>
    <row r="28" spans="1:27" x14ac:dyDescent="0.3">
      <c r="A28" s="58" t="s">
        <v>1923</v>
      </c>
      <c r="B28" s="59">
        <f>VLOOKUP($A28,'Return Data'!$B$7:$R$2292,3,0)</f>
        <v>44827</v>
      </c>
      <c r="C28" s="60">
        <f>VLOOKUP($A28,'Return Data'!$B$7:$R$2292,4,0)</f>
        <v>2270.2745</v>
      </c>
      <c r="D28" s="60">
        <f>VLOOKUP($A28,'Return Data'!$B$7:$R$2292,5,0)</f>
        <v>-1.2652000000000001</v>
      </c>
      <c r="E28" s="61">
        <f t="shared" si="0"/>
        <v>12</v>
      </c>
      <c r="F28" s="60">
        <f>VLOOKUP($A28,'Return Data'!$B$7:$R$2292,6,0)</f>
        <v>0.90790000000000004</v>
      </c>
      <c r="G28" s="61">
        <f t="shared" si="1"/>
        <v>5</v>
      </c>
      <c r="H28" s="60">
        <f>VLOOKUP($A28,'Return Data'!$B$7:$R$2292,7,0)</f>
        <v>1.782</v>
      </c>
      <c r="I28" s="61">
        <f t="shared" si="2"/>
        <v>10</v>
      </c>
      <c r="J28" s="60">
        <f>VLOOKUP($A28,'Return Data'!$B$7:$R$2292,8,0)</f>
        <v>2.0638999999999998</v>
      </c>
      <c r="K28" s="61">
        <f t="shared" si="3"/>
        <v>13</v>
      </c>
      <c r="L28" s="60">
        <f>VLOOKUP($A28,'Return Data'!$B$7:$R$2292,9,0)</f>
        <v>3.3969999999999998</v>
      </c>
      <c r="M28" s="61">
        <f t="shared" si="4"/>
        <v>22</v>
      </c>
      <c r="N28" s="60">
        <f>VLOOKUP($A28,'Return Data'!$B$7:$R$2292,10,0)</f>
        <v>3.972</v>
      </c>
      <c r="O28" s="61">
        <f t="shared" si="5"/>
        <v>22</v>
      </c>
      <c r="P28" s="60">
        <f>VLOOKUP($A28,'Return Data'!$B$7:$R$2292,11,0)</f>
        <v>3.2027999999999999</v>
      </c>
      <c r="Q28" s="61">
        <f t="shared" si="6"/>
        <v>23</v>
      </c>
      <c r="R28" s="60">
        <f>VLOOKUP($A28,'Return Data'!$B$7:$R$2292,12,0)</f>
        <v>3.0821999999999998</v>
      </c>
      <c r="S28" s="61">
        <f t="shared" si="7"/>
        <v>23</v>
      </c>
      <c r="T28" s="60">
        <f>VLOOKUP($A28,'Return Data'!$B$7:$R$2292,13,0)</f>
        <v>2.9163999999999999</v>
      </c>
      <c r="U28" s="61">
        <f t="shared" si="8"/>
        <v>23</v>
      </c>
      <c r="V28" s="60">
        <f>VLOOKUP($A28,'Return Data'!$B$7:$R$2292,17,0)</f>
        <v>2.8715000000000002</v>
      </c>
      <c r="W28" s="61">
        <f t="shared" si="9"/>
        <v>23</v>
      </c>
      <c r="X28" s="60">
        <f>VLOOKUP($A28,'Return Data'!$B$7:$R$2292,14,0)</f>
        <v>3.4759000000000002</v>
      </c>
      <c r="Y28" s="61">
        <f t="shared" si="10"/>
        <v>20</v>
      </c>
      <c r="Z28" s="60">
        <f>VLOOKUP($A28,'Return Data'!$B$7:$R$2292,16,0)</f>
        <v>5.7168999999999999</v>
      </c>
      <c r="AA28" s="62">
        <f t="shared" si="11"/>
        <v>14</v>
      </c>
    </row>
    <row r="29" spans="1:27" x14ac:dyDescent="0.3">
      <c r="A29" s="58" t="s">
        <v>1446</v>
      </c>
      <c r="B29" s="59">
        <f>VLOOKUP($A29,'Return Data'!$B$7:$R$2292,3,0)</f>
        <v>44827</v>
      </c>
      <c r="C29" s="60">
        <f>VLOOKUP($A29,'Return Data'!$B$7:$R$2292,4,0)</f>
        <v>11.8292</v>
      </c>
      <c r="D29" s="60">
        <f>VLOOKUP($A29,'Return Data'!$B$7:$R$2292,5,0)</f>
        <v>-4.3193000000000001</v>
      </c>
      <c r="E29" s="61">
        <f t="shared" si="0"/>
        <v>19</v>
      </c>
      <c r="F29" s="60">
        <f>VLOOKUP($A29,'Return Data'!$B$7:$R$2292,6,0)</f>
        <v>0.30859999999999999</v>
      </c>
      <c r="G29" s="61">
        <f t="shared" si="1"/>
        <v>10</v>
      </c>
      <c r="H29" s="60">
        <f>VLOOKUP($A29,'Return Data'!$B$7:$R$2292,7,0)</f>
        <v>1.4991000000000001</v>
      </c>
      <c r="I29" s="61">
        <f t="shared" si="2"/>
        <v>14</v>
      </c>
      <c r="J29" s="60">
        <f>VLOOKUP($A29,'Return Data'!$B$7:$R$2292,8,0)</f>
        <v>2.0733999999999999</v>
      </c>
      <c r="K29" s="61">
        <f t="shared" si="3"/>
        <v>12</v>
      </c>
      <c r="L29" s="60">
        <f>VLOOKUP($A29,'Return Data'!$B$7:$R$2292,9,0)</f>
        <v>3.5941999999999998</v>
      </c>
      <c r="M29" s="61">
        <f t="shared" si="4"/>
        <v>16</v>
      </c>
      <c r="N29" s="60">
        <f>VLOOKUP($A29,'Return Data'!$B$7:$R$2292,10,0)</f>
        <v>4.3742000000000001</v>
      </c>
      <c r="O29" s="61">
        <f t="shared" si="5"/>
        <v>19</v>
      </c>
      <c r="P29" s="60">
        <f>VLOOKUP($A29,'Return Data'!$B$7:$R$2292,11,0)</f>
        <v>3.5278999999999998</v>
      </c>
      <c r="Q29" s="61">
        <f t="shared" si="6"/>
        <v>18</v>
      </c>
      <c r="R29" s="60">
        <f>VLOOKUP($A29,'Return Data'!$B$7:$R$2292,12,0)</f>
        <v>3.4994999999999998</v>
      </c>
      <c r="S29" s="61">
        <f t="shared" si="7"/>
        <v>18</v>
      </c>
      <c r="T29" s="60">
        <f>VLOOKUP($A29,'Return Data'!$B$7:$R$2292,13,0)</f>
        <v>3.3506</v>
      </c>
      <c r="U29" s="61">
        <f t="shared" si="8"/>
        <v>17</v>
      </c>
      <c r="V29" s="60">
        <f>VLOOKUP($A29,'Return Data'!$B$7:$R$2292,17,0)</f>
        <v>3.3372000000000002</v>
      </c>
      <c r="W29" s="61">
        <f t="shared" si="9"/>
        <v>19</v>
      </c>
      <c r="X29" s="60">
        <f>VLOOKUP($A29,'Return Data'!$B$7:$R$2292,14,0)</f>
        <v>4.0712000000000002</v>
      </c>
      <c r="Y29" s="61">
        <f t="shared" si="10"/>
        <v>16</v>
      </c>
      <c r="Z29" s="60">
        <f>VLOOKUP($A29,'Return Data'!$B$7:$R$2292,16,0)</f>
        <v>4.6820000000000004</v>
      </c>
      <c r="AA29" s="62">
        <f t="shared" si="11"/>
        <v>18</v>
      </c>
    </row>
    <row r="30" spans="1:27" x14ac:dyDescent="0.3">
      <c r="A30" s="58" t="s">
        <v>1448</v>
      </c>
      <c r="B30" s="59">
        <f>VLOOKUP($A30,'Return Data'!$B$7:$R$2292,3,0)</f>
        <v>44827</v>
      </c>
      <c r="C30" s="60">
        <f>VLOOKUP($A30,'Return Data'!$B$7:$R$2292,4,0)</f>
        <v>3519.3087999999998</v>
      </c>
      <c r="D30" s="60">
        <f>VLOOKUP($A30,'Return Data'!$B$7:$R$2292,5,0)</f>
        <v>-3.5093000000000001</v>
      </c>
      <c r="E30" s="61">
        <f t="shared" si="0"/>
        <v>18</v>
      </c>
      <c r="F30" s="60">
        <f>VLOOKUP($A30,'Return Data'!$B$7:$R$2292,6,0)</f>
        <v>-0.57589999999999997</v>
      </c>
      <c r="G30" s="61">
        <f t="shared" si="1"/>
        <v>16</v>
      </c>
      <c r="H30" s="60">
        <f>VLOOKUP($A30,'Return Data'!$B$7:$R$2292,7,0)</f>
        <v>1.1223000000000001</v>
      </c>
      <c r="I30" s="61">
        <f t="shared" si="2"/>
        <v>16</v>
      </c>
      <c r="J30" s="60">
        <f>VLOOKUP($A30,'Return Data'!$B$7:$R$2292,8,0)</f>
        <v>1.6114999999999999</v>
      </c>
      <c r="K30" s="61">
        <f t="shared" si="3"/>
        <v>17</v>
      </c>
      <c r="L30" s="60">
        <f>VLOOKUP($A30,'Return Data'!$B$7:$R$2292,9,0)</f>
        <v>3.5529999999999999</v>
      </c>
      <c r="M30" s="61">
        <f t="shared" si="4"/>
        <v>17</v>
      </c>
      <c r="N30" s="60">
        <f>VLOOKUP($A30,'Return Data'!$B$7:$R$2292,10,0)</f>
        <v>4.6275000000000004</v>
      </c>
      <c r="O30" s="61">
        <f t="shared" si="5"/>
        <v>14</v>
      </c>
      <c r="P30" s="60">
        <f>VLOOKUP($A30,'Return Data'!$B$7:$R$2292,11,0)</f>
        <v>3.613</v>
      </c>
      <c r="Q30" s="61">
        <f t="shared" si="6"/>
        <v>16</v>
      </c>
      <c r="R30" s="60">
        <f>VLOOKUP($A30,'Return Data'!$B$7:$R$2292,12,0)</f>
        <v>3.5853999999999999</v>
      </c>
      <c r="S30" s="61">
        <f t="shared" si="7"/>
        <v>16</v>
      </c>
      <c r="T30" s="60">
        <f>VLOOKUP($A30,'Return Data'!$B$7:$R$2292,13,0)</f>
        <v>4.9977999999999998</v>
      </c>
      <c r="U30" s="61">
        <f t="shared" si="8"/>
        <v>1</v>
      </c>
      <c r="V30" s="60">
        <f>VLOOKUP($A30,'Return Data'!$B$7:$R$2292,17,0)</f>
        <v>5.0003000000000002</v>
      </c>
      <c r="W30" s="61">
        <f t="shared" si="9"/>
        <v>2</v>
      </c>
      <c r="X30" s="60">
        <f>VLOOKUP($A30,'Return Data'!$B$7:$R$2292,14,0)</f>
        <v>5.3494999999999999</v>
      </c>
      <c r="Y30" s="61">
        <f t="shared" si="10"/>
        <v>3</v>
      </c>
      <c r="Z30" s="60">
        <f>VLOOKUP($A30,'Return Data'!$B$7:$R$2292,16,0)</f>
        <v>6.8162000000000003</v>
      </c>
      <c r="AA30" s="62">
        <f t="shared" si="11"/>
        <v>10</v>
      </c>
    </row>
    <row r="31" spans="1:27" x14ac:dyDescent="0.3">
      <c r="A31" s="58" t="s">
        <v>1938</v>
      </c>
      <c r="B31" s="59">
        <f>VLOOKUP($A31,'Return Data'!$B$7:$R$2292,3,0)</f>
        <v>44827</v>
      </c>
      <c r="C31" s="60">
        <f>VLOOKUP($A31,'Return Data'!$B$7:$R$2292,4,0)</f>
        <v>1139.6485</v>
      </c>
      <c r="D31" s="60">
        <f>VLOOKUP($A31,'Return Data'!$B$7:$R$2292,5,0)</f>
        <v>4.4170999999999996</v>
      </c>
      <c r="E31" s="61">
        <f t="shared" si="0"/>
        <v>4</v>
      </c>
      <c r="F31" s="60">
        <f>VLOOKUP($A31,'Return Data'!$B$7:$R$2292,6,0)</f>
        <v>0.44309999999999999</v>
      </c>
      <c r="G31" s="61">
        <f t="shared" si="1"/>
        <v>9</v>
      </c>
      <c r="H31" s="60">
        <f>VLOOKUP($A31,'Return Data'!$B$7:$R$2292,7,0)</f>
        <v>2.1133000000000002</v>
      </c>
      <c r="I31" s="61">
        <f t="shared" si="2"/>
        <v>8</v>
      </c>
      <c r="J31" s="60">
        <f>VLOOKUP($A31,'Return Data'!$B$7:$R$2292,8,0)</f>
        <v>2.2898999999999998</v>
      </c>
      <c r="K31" s="61">
        <f t="shared" si="3"/>
        <v>8</v>
      </c>
      <c r="L31" s="60">
        <f>VLOOKUP($A31,'Return Data'!$B$7:$R$2292,9,0)</f>
        <v>3.4874000000000001</v>
      </c>
      <c r="M31" s="61">
        <f t="shared" si="4"/>
        <v>19</v>
      </c>
      <c r="N31" s="60">
        <f>VLOOKUP($A31,'Return Data'!$B$7:$R$2292,10,0)</f>
        <v>3.9552999999999998</v>
      </c>
      <c r="O31" s="61">
        <f t="shared" si="5"/>
        <v>23</v>
      </c>
      <c r="P31" s="60">
        <f>VLOOKUP($A31,'Return Data'!$B$7:$R$2292,11,0)</f>
        <v>3.3521000000000001</v>
      </c>
      <c r="Q31" s="61">
        <f t="shared" si="6"/>
        <v>22</v>
      </c>
      <c r="R31" s="60">
        <f>VLOOKUP($A31,'Return Data'!$B$7:$R$2292,12,0)</f>
        <v>3.2090999999999998</v>
      </c>
      <c r="S31" s="61">
        <f t="shared" si="7"/>
        <v>22</v>
      </c>
      <c r="T31" s="60">
        <f>VLOOKUP($A31,'Return Data'!$B$7:$R$2292,13,0)</f>
        <v>3.0038999999999998</v>
      </c>
      <c r="U31" s="61">
        <f t="shared" si="8"/>
        <v>22</v>
      </c>
      <c r="V31" s="60">
        <f>VLOOKUP($A31,'Return Data'!$B$7:$R$2292,17,0)</f>
        <v>3.5493000000000001</v>
      </c>
      <c r="W31" s="61">
        <f t="shared" si="9"/>
        <v>12</v>
      </c>
      <c r="X31" s="60">
        <f>VLOOKUP($A31,'Return Data'!$B$7:$R$2292,14,0)</f>
        <v>3.7671999999999999</v>
      </c>
      <c r="Y31" s="61">
        <f t="shared" si="10"/>
        <v>18</v>
      </c>
      <c r="Z31" s="60">
        <f>VLOOKUP($A31,'Return Data'!$B$7:$R$2292,16,0)</f>
        <v>4.0389999999999997</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-1.208091666666667</v>
      </c>
      <c r="E33" s="69"/>
      <c r="F33" s="70">
        <f>AVERAGE(F8:F31)</f>
        <v>-0.17495416666666666</v>
      </c>
      <c r="G33" s="69"/>
      <c r="H33" s="70">
        <f>AVERAGE(H8:H31)</f>
        <v>1.6093250000000001</v>
      </c>
      <c r="I33" s="69"/>
      <c r="J33" s="70">
        <f>AVERAGE(J8:J31)</f>
        <v>2.036316666666667</v>
      </c>
      <c r="K33" s="69"/>
      <c r="L33" s="70">
        <f>AVERAGE(L8:L31)</f>
        <v>3.7471583333333336</v>
      </c>
      <c r="M33" s="69"/>
      <c r="N33" s="70">
        <f>AVERAGE(N8:N31)</f>
        <v>4.6624833333333315</v>
      </c>
      <c r="O33" s="69"/>
      <c r="P33" s="70">
        <f>AVERAGE(P8:P31)</f>
        <v>3.720404166666667</v>
      </c>
      <c r="Q33" s="69"/>
      <c r="R33" s="70">
        <f>AVERAGE(R8:R31)</f>
        <v>3.6856041666666663</v>
      </c>
      <c r="S33" s="69"/>
      <c r="T33" s="70">
        <f>AVERAGE(T8:T31)</f>
        <v>3.5871791666666666</v>
      </c>
      <c r="U33" s="69"/>
      <c r="V33" s="70">
        <f>AVERAGE(V8:V31)</f>
        <v>3.6949624999999995</v>
      </c>
      <c r="W33" s="69"/>
      <c r="X33" s="70">
        <f>AVERAGE(X8:X31)</f>
        <v>5.0737714285714288</v>
      </c>
      <c r="Y33" s="69"/>
      <c r="Z33" s="70">
        <f>AVERAGE(Z8:Z31)</f>
        <v>5.8876041666666667</v>
      </c>
      <c r="AA33" s="71"/>
    </row>
    <row r="34" spans="1:27" x14ac:dyDescent="0.3">
      <c r="A34" s="68" t="s">
        <v>28</v>
      </c>
      <c r="B34" s="69"/>
      <c r="C34" s="69"/>
      <c r="D34" s="70">
        <f>MIN(D8:D31)</f>
        <v>-8.6067</v>
      </c>
      <c r="E34" s="69"/>
      <c r="F34" s="70">
        <f>MIN(F8:F31)</f>
        <v>-4.2187999999999999</v>
      </c>
      <c r="G34" s="69"/>
      <c r="H34" s="70">
        <f>MIN(H8:H31)</f>
        <v>-9.8799999999999999E-2</v>
      </c>
      <c r="I34" s="69"/>
      <c r="J34" s="70">
        <f>MIN(J8:J31)</f>
        <v>0.64239999999999997</v>
      </c>
      <c r="K34" s="69"/>
      <c r="L34" s="70">
        <f>MIN(L8:L31)</f>
        <v>3.2490000000000001</v>
      </c>
      <c r="M34" s="69"/>
      <c r="N34" s="70">
        <f>MIN(N8:N31)</f>
        <v>3.9196</v>
      </c>
      <c r="O34" s="69"/>
      <c r="P34" s="70">
        <f>MIN(P8:P31)</f>
        <v>3.1648000000000001</v>
      </c>
      <c r="Q34" s="69"/>
      <c r="R34" s="70">
        <f>MIN(R8:R31)</f>
        <v>3.0194000000000001</v>
      </c>
      <c r="S34" s="69"/>
      <c r="T34" s="70">
        <f>MIN(T8:T31)</f>
        <v>2.8115000000000001</v>
      </c>
      <c r="U34" s="69"/>
      <c r="V34" s="70">
        <f>MIN(V8:V31)</f>
        <v>2.7681</v>
      </c>
      <c r="W34" s="69"/>
      <c r="X34" s="70">
        <f>MIN(X8:X31)</f>
        <v>3.4674</v>
      </c>
      <c r="Y34" s="69"/>
      <c r="Z34" s="70">
        <f>MIN(Z8:Z31)</f>
        <v>3.7667999999999999</v>
      </c>
      <c r="AA34" s="71"/>
    </row>
    <row r="35" spans="1:27" ht="15" thickBot="1" x14ac:dyDescent="0.35">
      <c r="A35" s="72" t="s">
        <v>29</v>
      </c>
      <c r="B35" s="73"/>
      <c r="C35" s="73"/>
      <c r="D35" s="74">
        <f>MAX(D8:D31)</f>
        <v>5.1832000000000003</v>
      </c>
      <c r="E35" s="73"/>
      <c r="F35" s="74">
        <f>MAX(F8:F31)</f>
        <v>1.8945000000000001</v>
      </c>
      <c r="G35" s="73"/>
      <c r="H35" s="74">
        <f>MAX(H8:H31)</f>
        <v>3.2465999999999999</v>
      </c>
      <c r="I35" s="73"/>
      <c r="J35" s="74">
        <f>MAX(J8:J31)</f>
        <v>3.4064999999999999</v>
      </c>
      <c r="K35" s="73"/>
      <c r="L35" s="74">
        <f>MAX(L8:L31)</f>
        <v>4.5490000000000004</v>
      </c>
      <c r="M35" s="73"/>
      <c r="N35" s="74">
        <f>MAX(N8:N31)</f>
        <v>5.8013000000000003</v>
      </c>
      <c r="O35" s="73"/>
      <c r="P35" s="74">
        <f>MAX(P8:P31)</f>
        <v>4.2548000000000004</v>
      </c>
      <c r="Q35" s="73"/>
      <c r="R35" s="74">
        <f>MAX(R8:R31)</f>
        <v>4.2381000000000002</v>
      </c>
      <c r="S35" s="73"/>
      <c r="T35" s="74">
        <f>MAX(T8:T31)</f>
        <v>4.9977999999999998</v>
      </c>
      <c r="U35" s="73"/>
      <c r="V35" s="74">
        <f>MAX(V8:V31)</f>
        <v>6.2460000000000004</v>
      </c>
      <c r="W35" s="73"/>
      <c r="X35" s="74">
        <f>MAX(X8:X31)</f>
        <v>17.938300000000002</v>
      </c>
      <c r="Y35" s="73"/>
      <c r="Z35" s="74">
        <f>MAX(Z8:Z31)</f>
        <v>7.6292999999999997</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1132</v>
      </c>
      <c r="B8" s="59">
        <f>VLOOKUP($A8,'Return Data'!$B$7:$R$2292,3,0)</f>
        <v>44827</v>
      </c>
      <c r="C8" s="60">
        <f>VLOOKUP($A8,'Return Data'!$B$7:$R$2292,4,0)</f>
        <v>304.90109999999999</v>
      </c>
      <c r="D8" s="60">
        <f>VLOOKUP($A8,'Return Data'!$B$7:$R$2292,5,0)</f>
        <v>-0.20349999999999999</v>
      </c>
      <c r="E8" s="61">
        <f t="shared" ref="E8:E24" si="0">RANK(D8,D$8:D$24,0)</f>
        <v>13</v>
      </c>
      <c r="F8" s="60">
        <f>VLOOKUP($A8,'Return Data'!$B$7:$R$2292,6,0)</f>
        <v>-0.1197</v>
      </c>
      <c r="G8" s="61">
        <f t="shared" ref="G8:G24" si="1">RANK(F8,F$8:F$24,0)</f>
        <v>11</v>
      </c>
      <c r="H8" s="60">
        <f>VLOOKUP($A8,'Return Data'!$B$7:$R$2292,7,0)</f>
        <v>1.7518</v>
      </c>
      <c r="I8" s="61">
        <f t="shared" ref="I8:I24" si="2">RANK(H8,H$8:H$24,0)</f>
        <v>10</v>
      </c>
      <c r="J8" s="60">
        <f>VLOOKUP($A8,'Return Data'!$B$7:$R$2292,8,0)</f>
        <v>2.2576000000000001</v>
      </c>
      <c r="K8" s="61">
        <f t="shared" ref="K8:K24" si="3">RANK(J8,J$8:J$24,0)</f>
        <v>11</v>
      </c>
      <c r="L8" s="60">
        <f>VLOOKUP($A8,'Return Data'!$B$7:$R$2292,9,0)</f>
        <v>4.1791999999999998</v>
      </c>
      <c r="M8" s="61">
        <f t="shared" ref="M8:M24" si="4">RANK(L8,L$8:L$24,0)</f>
        <v>11</v>
      </c>
      <c r="N8" s="60">
        <f>VLOOKUP($A8,'Return Data'!$B$7:$R$2292,10,0)</f>
        <v>5.3634000000000004</v>
      </c>
      <c r="O8" s="61">
        <f t="shared" ref="O8:O24" si="5">RANK(N8,N$8:N$24,0)</f>
        <v>3</v>
      </c>
      <c r="P8" s="60">
        <f>VLOOKUP($A8,'Return Data'!$B$7:$R$2292,11,0)</f>
        <v>4.2544000000000004</v>
      </c>
      <c r="Q8" s="61">
        <f t="shared" ref="Q8:Q24" si="6">RANK(P8,P$8:P$24,0)</f>
        <v>9</v>
      </c>
      <c r="R8" s="60">
        <f>VLOOKUP($A8,'Return Data'!$B$7:$R$2292,12,0)</f>
        <v>4.3102999999999998</v>
      </c>
      <c r="S8" s="61">
        <f t="shared" ref="S8:S24" si="7">RANK(R8,R$8:R$24,0)</f>
        <v>7</v>
      </c>
      <c r="T8" s="60">
        <f>VLOOKUP($A8,'Return Data'!$B$7:$R$2292,13,0)</f>
        <v>4.1269</v>
      </c>
      <c r="U8" s="61">
        <f t="shared" ref="U8:U19" si="8">RANK(T8,T$8:T$24,0)</f>
        <v>5</v>
      </c>
      <c r="V8" s="60">
        <f>VLOOKUP($A8,'Return Data'!$B$7:$R$2292,17,0)</f>
        <v>4.1527000000000003</v>
      </c>
      <c r="W8" s="61">
        <f>RANK(V8,V$8:V$24,0)</f>
        <v>3</v>
      </c>
      <c r="X8" s="60">
        <f>VLOOKUP($A8,'Return Data'!$B$7:$R$2292,14,0)</f>
        <v>5.2093999999999996</v>
      </c>
      <c r="Y8" s="61">
        <f>RANK(X8,X$8:X$24,0)</f>
        <v>2</v>
      </c>
      <c r="Z8" s="60">
        <f>VLOOKUP($A8,'Return Data'!$B$7:$R$2292,16,0)</f>
        <v>7.3708999999999998</v>
      </c>
      <c r="AA8" s="62">
        <f t="shared" ref="AA8:AA24" si="9">RANK(Z8,Z$8:Z$24,0)</f>
        <v>5</v>
      </c>
    </row>
    <row r="9" spans="1:27" x14ac:dyDescent="0.3">
      <c r="A9" s="58" t="s">
        <v>1133</v>
      </c>
      <c r="B9" s="59">
        <f>VLOOKUP($A9,'Return Data'!$B$7:$R$2292,3,0)</f>
        <v>44827</v>
      </c>
      <c r="C9" s="60">
        <f>VLOOKUP($A9,'Return Data'!$B$7:$R$2292,4,0)</f>
        <v>1174.8416</v>
      </c>
      <c r="D9" s="60">
        <f>VLOOKUP($A9,'Return Data'!$B$7:$R$2292,5,0)</f>
        <v>-1.5223</v>
      </c>
      <c r="E9" s="61">
        <f t="shared" si="0"/>
        <v>15</v>
      </c>
      <c r="F9" s="60">
        <f>VLOOKUP($A9,'Return Data'!$B$7:$R$2292,6,0)</f>
        <v>-0.31069999999999998</v>
      </c>
      <c r="G9" s="61">
        <f t="shared" si="1"/>
        <v>12</v>
      </c>
      <c r="H9" s="60">
        <f>VLOOKUP($A9,'Return Data'!$B$7:$R$2292,7,0)</f>
        <v>1.6120000000000001</v>
      </c>
      <c r="I9" s="61">
        <f t="shared" si="2"/>
        <v>12</v>
      </c>
      <c r="J9" s="60">
        <f>VLOOKUP($A9,'Return Data'!$B$7:$R$2292,8,0)</f>
        <v>2.1575000000000002</v>
      </c>
      <c r="K9" s="61">
        <f t="shared" si="3"/>
        <v>12</v>
      </c>
      <c r="L9" s="60">
        <f>VLOOKUP($A9,'Return Data'!$B$7:$R$2292,9,0)</f>
        <v>4.1346999999999996</v>
      </c>
      <c r="M9" s="61">
        <f t="shared" si="4"/>
        <v>12</v>
      </c>
      <c r="N9" s="60">
        <f>VLOOKUP($A9,'Return Data'!$B$7:$R$2292,10,0)</f>
        <v>5.2333999999999996</v>
      </c>
      <c r="O9" s="61">
        <f t="shared" si="5"/>
        <v>7</v>
      </c>
      <c r="P9" s="60">
        <f>VLOOKUP($A9,'Return Data'!$B$7:$R$2292,11,0)</f>
        <v>4.2602000000000002</v>
      </c>
      <c r="Q9" s="61">
        <f t="shared" si="6"/>
        <v>8</v>
      </c>
      <c r="R9" s="60">
        <f>VLOOKUP($A9,'Return Data'!$B$7:$R$2292,12,0)</f>
        <v>4.3188000000000004</v>
      </c>
      <c r="S9" s="61">
        <f t="shared" si="7"/>
        <v>6</v>
      </c>
      <c r="T9" s="60">
        <f>VLOOKUP($A9,'Return Data'!$B$7:$R$2292,13,0)</f>
        <v>4.1223000000000001</v>
      </c>
      <c r="U9" s="61">
        <f t="shared" si="8"/>
        <v>6</v>
      </c>
      <c r="V9" s="60"/>
      <c r="W9" s="61"/>
      <c r="X9" s="60"/>
      <c r="Y9" s="61"/>
      <c r="Z9" s="60">
        <f>VLOOKUP($A9,'Return Data'!$B$7:$R$2292,16,0)</f>
        <v>5.2755000000000001</v>
      </c>
      <c r="AA9" s="62">
        <f t="shared" si="9"/>
        <v>15</v>
      </c>
    </row>
    <row r="10" spans="1:27" x14ac:dyDescent="0.3">
      <c r="A10" s="58" t="s">
        <v>1982</v>
      </c>
      <c r="B10" s="59">
        <f>VLOOKUP($A10,'Return Data'!$B$7:$R$2292,3,0)</f>
        <v>44827</v>
      </c>
      <c r="C10" s="60">
        <f>VLOOKUP($A10,'Return Data'!$B$7:$R$2292,4,0)</f>
        <v>1148.2991</v>
      </c>
      <c r="D10" s="60">
        <f>VLOOKUP($A10,'Return Data'!$B$7:$R$2292,5,0)</f>
        <v>1.5448999999999999</v>
      </c>
      <c r="E10" s="61">
        <f t="shared" si="0"/>
        <v>5</v>
      </c>
      <c r="F10" s="60">
        <f>VLOOKUP($A10,'Return Data'!$B$7:$R$2292,6,0)</f>
        <v>0.82969999999999999</v>
      </c>
      <c r="G10" s="61">
        <f t="shared" si="1"/>
        <v>5</v>
      </c>
      <c r="H10" s="60">
        <f>VLOOKUP($A10,'Return Data'!$B$7:$R$2292,7,0)</f>
        <v>1.0959000000000001</v>
      </c>
      <c r="I10" s="61">
        <f t="shared" si="2"/>
        <v>17</v>
      </c>
      <c r="J10" s="60">
        <f>VLOOKUP($A10,'Return Data'!$B$7:$R$2292,8,0)</f>
        <v>1.8344</v>
      </c>
      <c r="K10" s="61">
        <f t="shared" si="3"/>
        <v>15</v>
      </c>
      <c r="L10" s="60">
        <f>VLOOKUP($A10,'Return Data'!$B$7:$R$2292,9,0)</f>
        <v>3.5670000000000002</v>
      </c>
      <c r="M10" s="61">
        <f t="shared" si="4"/>
        <v>17</v>
      </c>
      <c r="N10" s="60">
        <f>VLOOKUP($A10,'Return Data'!$B$7:$R$2292,10,0)</f>
        <v>4.3558000000000003</v>
      </c>
      <c r="O10" s="61">
        <f t="shared" si="5"/>
        <v>17</v>
      </c>
      <c r="P10" s="60">
        <f>VLOOKUP($A10,'Return Data'!$B$7:$R$2292,11,0)</f>
        <v>3.5775000000000001</v>
      </c>
      <c r="Q10" s="61">
        <f t="shared" si="6"/>
        <v>15</v>
      </c>
      <c r="R10" s="60">
        <f>VLOOKUP($A10,'Return Data'!$B$7:$R$2292,12,0)</f>
        <v>3.7425999999999999</v>
      </c>
      <c r="S10" s="61">
        <f t="shared" si="7"/>
        <v>15</v>
      </c>
      <c r="T10" s="60">
        <f>VLOOKUP($A10,'Return Data'!$B$7:$R$2292,13,0)</f>
        <v>3.6848999999999998</v>
      </c>
      <c r="U10" s="61">
        <f t="shared" si="8"/>
        <v>14</v>
      </c>
      <c r="V10" s="60"/>
      <c r="W10" s="61"/>
      <c r="X10" s="60"/>
      <c r="Y10" s="61"/>
      <c r="Z10" s="60">
        <f>VLOOKUP($A10,'Return Data'!$B$7:$R$2292,16,0)</f>
        <v>4.3251999999999997</v>
      </c>
      <c r="AA10" s="62">
        <f t="shared" si="9"/>
        <v>17</v>
      </c>
    </row>
    <row r="11" spans="1:27" x14ac:dyDescent="0.3">
      <c r="A11" s="58" t="s">
        <v>1135</v>
      </c>
      <c r="B11" s="59">
        <f>VLOOKUP($A11,'Return Data'!$B$7:$R$2292,3,0)</f>
        <v>44827</v>
      </c>
      <c r="C11" s="60">
        <f>VLOOKUP($A11,'Return Data'!$B$7:$R$2292,4,0)</f>
        <v>44.387799999999999</v>
      </c>
      <c r="D11" s="60">
        <f>VLOOKUP($A11,'Return Data'!$B$7:$R$2292,5,0)</f>
        <v>2.7959999999999998</v>
      </c>
      <c r="E11" s="61">
        <f t="shared" si="0"/>
        <v>4</v>
      </c>
      <c r="F11" s="60">
        <f>VLOOKUP($A11,'Return Data'!$B$7:$R$2292,6,0)</f>
        <v>-0.74</v>
      </c>
      <c r="G11" s="61">
        <f t="shared" si="1"/>
        <v>16</v>
      </c>
      <c r="H11" s="60">
        <f>VLOOKUP($A11,'Return Data'!$B$7:$R$2292,7,0)</f>
        <v>1.4923</v>
      </c>
      <c r="I11" s="61">
        <f t="shared" si="2"/>
        <v>13</v>
      </c>
      <c r="J11" s="60">
        <f>VLOOKUP($A11,'Return Data'!$B$7:$R$2292,8,0)</f>
        <v>1.8927</v>
      </c>
      <c r="K11" s="61">
        <f t="shared" si="3"/>
        <v>14</v>
      </c>
      <c r="L11" s="60">
        <f>VLOOKUP($A11,'Return Data'!$B$7:$R$2292,9,0)</f>
        <v>3.8508</v>
      </c>
      <c r="M11" s="61">
        <f t="shared" si="4"/>
        <v>14</v>
      </c>
      <c r="N11" s="60">
        <f>VLOOKUP($A11,'Return Data'!$B$7:$R$2292,10,0)</f>
        <v>5.1627999999999998</v>
      </c>
      <c r="O11" s="61">
        <f t="shared" si="5"/>
        <v>10</v>
      </c>
      <c r="P11" s="60">
        <f>VLOOKUP($A11,'Return Data'!$B$7:$R$2292,11,0)</f>
        <v>3.1212</v>
      </c>
      <c r="Q11" s="61">
        <f t="shared" si="6"/>
        <v>17</v>
      </c>
      <c r="R11" s="60">
        <f>VLOOKUP($A11,'Return Data'!$B$7:$R$2292,12,0)</f>
        <v>3.3774999999999999</v>
      </c>
      <c r="S11" s="61">
        <f t="shared" si="7"/>
        <v>17</v>
      </c>
      <c r="T11" s="60">
        <f>VLOOKUP($A11,'Return Data'!$B$7:$R$2292,13,0)</f>
        <v>3.3592</v>
      </c>
      <c r="U11" s="61">
        <f t="shared" si="8"/>
        <v>16</v>
      </c>
      <c r="V11" s="60">
        <f>VLOOKUP($A11,'Return Data'!$B$7:$R$2292,17,0)</f>
        <v>3.6753</v>
      </c>
      <c r="W11" s="61">
        <f t="shared" ref="W11:W19" si="10">RANK(V11,V$8:V$24,0)</f>
        <v>13</v>
      </c>
      <c r="X11" s="60">
        <f>VLOOKUP($A11,'Return Data'!$B$7:$R$2292,14,0)</f>
        <v>4.6623999999999999</v>
      </c>
      <c r="Y11" s="61">
        <f t="shared" ref="Y11:Y19" si="11">RANK(X11,X$8:X$24,0)</f>
        <v>12</v>
      </c>
      <c r="Z11" s="60">
        <f>VLOOKUP($A11,'Return Data'!$B$7:$R$2292,16,0)</f>
        <v>6.9063999999999997</v>
      </c>
      <c r="AA11" s="62">
        <f t="shared" si="9"/>
        <v>12</v>
      </c>
    </row>
    <row r="12" spans="1:27" x14ac:dyDescent="0.3">
      <c r="A12" s="58" t="s">
        <v>1138</v>
      </c>
      <c r="B12" s="59">
        <f>VLOOKUP($A12,'Return Data'!$B$7:$R$2292,3,0)</f>
        <v>44827</v>
      </c>
      <c r="C12" s="60">
        <f>VLOOKUP($A12,'Return Data'!$B$7:$R$2292,4,0)</f>
        <v>42.253999999999998</v>
      </c>
      <c r="D12" s="60">
        <f>VLOOKUP($A12,'Return Data'!$B$7:$R$2292,5,0)</f>
        <v>1.3822000000000001</v>
      </c>
      <c r="E12" s="61">
        <f t="shared" si="0"/>
        <v>6</v>
      </c>
      <c r="F12" s="60">
        <f>VLOOKUP($A12,'Return Data'!$B$7:$R$2292,6,0)</f>
        <v>-0.51829999999999998</v>
      </c>
      <c r="G12" s="61">
        <f t="shared" si="1"/>
        <v>14</v>
      </c>
      <c r="H12" s="60">
        <f>VLOOKUP($A12,'Return Data'!$B$7:$R$2292,7,0)</f>
        <v>1.222</v>
      </c>
      <c r="I12" s="61">
        <f t="shared" si="2"/>
        <v>15</v>
      </c>
      <c r="J12" s="60">
        <f>VLOOKUP($A12,'Return Data'!$B$7:$R$2292,8,0)</f>
        <v>1.7163999999999999</v>
      </c>
      <c r="K12" s="61">
        <f t="shared" si="3"/>
        <v>16</v>
      </c>
      <c r="L12" s="60">
        <f>VLOOKUP($A12,'Return Data'!$B$7:$R$2292,9,0)</f>
        <v>3.7738999999999998</v>
      </c>
      <c r="M12" s="61">
        <f t="shared" si="4"/>
        <v>15</v>
      </c>
      <c r="N12" s="60">
        <f>VLOOKUP($A12,'Return Data'!$B$7:$R$2292,10,0)</f>
        <v>4.9711999999999996</v>
      </c>
      <c r="O12" s="61">
        <f t="shared" si="5"/>
        <v>14</v>
      </c>
      <c r="P12" s="60">
        <f>VLOOKUP($A12,'Return Data'!$B$7:$R$2292,11,0)</f>
        <v>3.9058000000000002</v>
      </c>
      <c r="Q12" s="61">
        <f t="shared" si="6"/>
        <v>13</v>
      </c>
      <c r="R12" s="60">
        <f>VLOOKUP($A12,'Return Data'!$B$7:$R$2292,12,0)</f>
        <v>3.9081000000000001</v>
      </c>
      <c r="S12" s="61">
        <f t="shared" si="7"/>
        <v>13</v>
      </c>
      <c r="T12" s="60">
        <f>VLOOKUP($A12,'Return Data'!$B$7:$R$2292,13,0)</f>
        <v>3.7945000000000002</v>
      </c>
      <c r="U12" s="61">
        <f t="shared" si="8"/>
        <v>12</v>
      </c>
      <c r="V12" s="60">
        <f>VLOOKUP($A12,'Return Data'!$B$7:$R$2292,17,0)</f>
        <v>3.8307000000000002</v>
      </c>
      <c r="W12" s="61">
        <f t="shared" si="10"/>
        <v>9</v>
      </c>
      <c r="X12" s="60">
        <f>VLOOKUP($A12,'Return Data'!$B$7:$R$2292,14,0)</f>
        <v>4.8947000000000003</v>
      </c>
      <c r="Y12" s="61">
        <f t="shared" si="11"/>
        <v>8</v>
      </c>
      <c r="Z12" s="60">
        <f>VLOOKUP($A12,'Return Data'!$B$7:$R$2292,16,0)</f>
        <v>7.4679000000000002</v>
      </c>
      <c r="AA12" s="62">
        <f t="shared" si="9"/>
        <v>3</v>
      </c>
    </row>
    <row r="13" spans="1:27" x14ac:dyDescent="0.3">
      <c r="A13" s="58" t="s">
        <v>1140</v>
      </c>
      <c r="B13" s="59">
        <f>VLOOKUP($A13,'Return Data'!$B$7:$R$2292,3,0)</f>
        <v>44827</v>
      </c>
      <c r="C13" s="60">
        <f>VLOOKUP($A13,'Return Data'!$B$7:$R$2292,4,0)</f>
        <v>4748.4249</v>
      </c>
      <c r="D13" s="60">
        <f>VLOOKUP($A13,'Return Data'!$B$7:$R$2292,5,0)</f>
        <v>0.3498</v>
      </c>
      <c r="E13" s="61">
        <f t="shared" si="0"/>
        <v>10</v>
      </c>
      <c r="F13" s="60">
        <f>VLOOKUP($A13,'Return Data'!$B$7:$R$2292,6,0)</f>
        <v>0.63090000000000002</v>
      </c>
      <c r="G13" s="61">
        <f t="shared" si="1"/>
        <v>7</v>
      </c>
      <c r="H13" s="60">
        <f>VLOOKUP($A13,'Return Data'!$B$7:$R$2292,7,0)</f>
        <v>2.1591999999999998</v>
      </c>
      <c r="I13" s="61">
        <f t="shared" si="2"/>
        <v>7</v>
      </c>
      <c r="J13" s="60">
        <f>VLOOKUP($A13,'Return Data'!$B$7:$R$2292,8,0)</f>
        <v>2.5707</v>
      </c>
      <c r="K13" s="61">
        <f t="shared" si="3"/>
        <v>7</v>
      </c>
      <c r="L13" s="60">
        <f>VLOOKUP($A13,'Return Data'!$B$7:$R$2292,9,0)</f>
        <v>4.3574999999999999</v>
      </c>
      <c r="M13" s="61">
        <f t="shared" si="4"/>
        <v>7</v>
      </c>
      <c r="N13" s="60">
        <f>VLOOKUP($A13,'Return Data'!$B$7:$R$2292,10,0)</f>
        <v>5.2548000000000004</v>
      </c>
      <c r="O13" s="61">
        <f t="shared" si="5"/>
        <v>5</v>
      </c>
      <c r="P13" s="60">
        <f>VLOOKUP($A13,'Return Data'!$B$7:$R$2292,11,0)</f>
        <v>4.2805</v>
      </c>
      <c r="Q13" s="61">
        <f t="shared" si="6"/>
        <v>7</v>
      </c>
      <c r="R13" s="60">
        <f>VLOOKUP($A13,'Return Data'!$B$7:$R$2292,12,0)</f>
        <v>4.2786</v>
      </c>
      <c r="S13" s="61">
        <f t="shared" si="7"/>
        <v>8</v>
      </c>
      <c r="T13" s="60">
        <f>VLOOKUP($A13,'Return Data'!$B$7:$R$2292,13,0)</f>
        <v>4.1033999999999997</v>
      </c>
      <c r="U13" s="61">
        <f t="shared" si="8"/>
        <v>7</v>
      </c>
      <c r="V13" s="60">
        <f>VLOOKUP($A13,'Return Data'!$B$7:$R$2292,17,0)</f>
        <v>4.0925000000000002</v>
      </c>
      <c r="W13" s="61">
        <f t="shared" si="10"/>
        <v>4</v>
      </c>
      <c r="X13" s="60">
        <f>VLOOKUP($A13,'Return Data'!$B$7:$R$2292,14,0)</f>
        <v>5.1898999999999997</v>
      </c>
      <c r="Y13" s="61">
        <f t="shared" si="11"/>
        <v>3</v>
      </c>
      <c r="Z13" s="60">
        <f>VLOOKUP($A13,'Return Data'!$B$7:$R$2292,16,0)</f>
        <v>7.2648999999999999</v>
      </c>
      <c r="AA13" s="62">
        <f t="shared" si="9"/>
        <v>6</v>
      </c>
    </row>
    <row r="14" spans="1:27" x14ac:dyDescent="0.3">
      <c r="A14" s="58" t="s">
        <v>1142</v>
      </c>
      <c r="B14" s="59">
        <f>VLOOKUP($A14,'Return Data'!$B$7:$R$2292,3,0)</f>
        <v>44827</v>
      </c>
      <c r="C14" s="60">
        <f>VLOOKUP($A14,'Return Data'!$B$7:$R$2292,4,0)</f>
        <v>312.97890000000001</v>
      </c>
      <c r="D14" s="60">
        <f>VLOOKUP($A14,'Return Data'!$B$7:$R$2292,5,0)</f>
        <v>2.9857</v>
      </c>
      <c r="E14" s="61">
        <f t="shared" si="0"/>
        <v>3</v>
      </c>
      <c r="F14" s="60">
        <f>VLOOKUP($A14,'Return Data'!$B$7:$R$2292,6,0)</f>
        <v>2.0918000000000001</v>
      </c>
      <c r="G14" s="61">
        <f t="shared" si="1"/>
        <v>2</v>
      </c>
      <c r="H14" s="60">
        <f>VLOOKUP($A14,'Return Data'!$B$7:$R$2292,7,0)</f>
        <v>3.1457000000000002</v>
      </c>
      <c r="I14" s="61">
        <f t="shared" si="2"/>
        <v>3</v>
      </c>
      <c r="J14" s="60">
        <f>VLOOKUP($A14,'Return Data'!$B$7:$R$2292,8,0)</f>
        <v>3.2694999999999999</v>
      </c>
      <c r="K14" s="61">
        <f t="shared" si="3"/>
        <v>3</v>
      </c>
      <c r="L14" s="60">
        <f>VLOOKUP($A14,'Return Data'!$B$7:$R$2292,9,0)</f>
        <v>4.6966999999999999</v>
      </c>
      <c r="M14" s="61">
        <f t="shared" si="4"/>
        <v>2</v>
      </c>
      <c r="N14" s="60">
        <f>VLOOKUP($A14,'Return Data'!$B$7:$R$2292,10,0)</f>
        <v>5.2826000000000004</v>
      </c>
      <c r="O14" s="61">
        <f t="shared" si="5"/>
        <v>4</v>
      </c>
      <c r="P14" s="60">
        <f>VLOOKUP($A14,'Return Data'!$B$7:$R$2292,11,0)</f>
        <v>4.2263000000000002</v>
      </c>
      <c r="Q14" s="61">
        <f t="shared" si="6"/>
        <v>10</v>
      </c>
      <c r="R14" s="60">
        <f>VLOOKUP($A14,'Return Data'!$B$7:$R$2292,12,0)</f>
        <v>4.2004000000000001</v>
      </c>
      <c r="S14" s="61">
        <f t="shared" si="7"/>
        <v>10</v>
      </c>
      <c r="T14" s="60">
        <f>VLOOKUP($A14,'Return Data'!$B$7:$R$2292,13,0)</f>
        <v>4.0311000000000003</v>
      </c>
      <c r="U14" s="61">
        <f t="shared" si="8"/>
        <v>9</v>
      </c>
      <c r="V14" s="60">
        <f>VLOOKUP($A14,'Return Data'!$B$7:$R$2292,17,0)</f>
        <v>4.0133999999999999</v>
      </c>
      <c r="W14" s="61">
        <f t="shared" si="10"/>
        <v>8</v>
      </c>
      <c r="X14" s="60">
        <f>VLOOKUP($A14,'Return Data'!$B$7:$R$2292,14,0)</f>
        <v>5.0171999999999999</v>
      </c>
      <c r="Y14" s="61">
        <f t="shared" si="11"/>
        <v>6</v>
      </c>
      <c r="Z14" s="60">
        <f>VLOOKUP($A14,'Return Data'!$B$7:$R$2292,16,0)</f>
        <v>7.2125000000000004</v>
      </c>
      <c r="AA14" s="62">
        <f t="shared" si="9"/>
        <v>9</v>
      </c>
    </row>
    <row r="15" spans="1:27" x14ac:dyDescent="0.3">
      <c r="A15" s="58" t="s">
        <v>1143</v>
      </c>
      <c r="B15" s="59">
        <f>VLOOKUP($A15,'Return Data'!$B$7:$R$2292,3,0)</f>
        <v>44827</v>
      </c>
      <c r="C15" s="60">
        <f>VLOOKUP($A15,'Return Data'!$B$7:$R$2292,4,0)</f>
        <v>35.586100000000002</v>
      </c>
      <c r="D15" s="60">
        <f>VLOOKUP($A15,'Return Data'!$B$7:$R$2292,5,0)</f>
        <v>-0.1026</v>
      </c>
      <c r="E15" s="61">
        <f t="shared" si="0"/>
        <v>11</v>
      </c>
      <c r="F15" s="60">
        <f>VLOOKUP($A15,'Return Data'!$B$7:$R$2292,6,0)</f>
        <v>0.47870000000000001</v>
      </c>
      <c r="G15" s="61">
        <f t="shared" si="1"/>
        <v>8</v>
      </c>
      <c r="H15" s="60">
        <f>VLOOKUP($A15,'Return Data'!$B$7:$R$2292,7,0)</f>
        <v>1.9935</v>
      </c>
      <c r="I15" s="61">
        <f t="shared" si="2"/>
        <v>9</v>
      </c>
      <c r="J15" s="60">
        <f>VLOOKUP($A15,'Return Data'!$B$7:$R$2292,8,0)</f>
        <v>2.0455999999999999</v>
      </c>
      <c r="K15" s="61">
        <f t="shared" si="3"/>
        <v>13</v>
      </c>
      <c r="L15" s="60">
        <f>VLOOKUP($A15,'Return Data'!$B$7:$R$2292,9,0)</f>
        <v>3.8772000000000002</v>
      </c>
      <c r="M15" s="61">
        <f t="shared" si="4"/>
        <v>13</v>
      </c>
      <c r="N15" s="60">
        <f>VLOOKUP($A15,'Return Data'!$B$7:$R$2292,10,0)</f>
        <v>5.0709</v>
      </c>
      <c r="O15" s="61">
        <f t="shared" si="5"/>
        <v>12</v>
      </c>
      <c r="P15" s="60">
        <f>VLOOKUP($A15,'Return Data'!$B$7:$R$2292,11,0)</f>
        <v>4.0807000000000002</v>
      </c>
      <c r="Q15" s="61">
        <f t="shared" si="6"/>
        <v>12</v>
      </c>
      <c r="R15" s="60">
        <f>VLOOKUP($A15,'Return Data'!$B$7:$R$2292,12,0)</f>
        <v>4.1128999999999998</v>
      </c>
      <c r="S15" s="61">
        <f t="shared" si="7"/>
        <v>12</v>
      </c>
      <c r="T15" s="60">
        <f>VLOOKUP($A15,'Return Data'!$B$7:$R$2292,13,0)</f>
        <v>3.9256000000000002</v>
      </c>
      <c r="U15" s="61">
        <f t="shared" si="8"/>
        <v>11</v>
      </c>
      <c r="V15" s="60">
        <f>VLOOKUP($A15,'Return Data'!$B$7:$R$2292,17,0)</f>
        <v>3.8273999999999999</v>
      </c>
      <c r="W15" s="61">
        <f t="shared" si="10"/>
        <v>10</v>
      </c>
      <c r="X15" s="60">
        <f>VLOOKUP($A15,'Return Data'!$B$7:$R$2292,14,0)</f>
        <v>4.7683</v>
      </c>
      <c r="Y15" s="61">
        <f t="shared" si="11"/>
        <v>10</v>
      </c>
      <c r="Z15" s="60">
        <f>VLOOKUP($A15,'Return Data'!$B$7:$R$2292,16,0)</f>
        <v>7.1416000000000004</v>
      </c>
      <c r="AA15" s="62">
        <f t="shared" si="9"/>
        <v>11</v>
      </c>
    </row>
    <row r="16" spans="1:27" x14ac:dyDescent="0.3">
      <c r="A16" s="58" t="s">
        <v>1148</v>
      </c>
      <c r="B16" s="59">
        <f>VLOOKUP($A16,'Return Data'!$B$7:$R$2292,3,0)</f>
        <v>44827</v>
      </c>
      <c r="C16" s="60">
        <f>VLOOKUP($A16,'Return Data'!$B$7:$R$2292,4,0)</f>
        <v>2577.2175000000002</v>
      </c>
      <c r="D16" s="60">
        <f>VLOOKUP($A16,'Return Data'!$B$7:$R$2292,5,0)</f>
        <v>-1.9841</v>
      </c>
      <c r="E16" s="61">
        <f t="shared" si="0"/>
        <v>16</v>
      </c>
      <c r="F16" s="60">
        <f>VLOOKUP($A16,'Return Data'!$B$7:$R$2292,6,0)</f>
        <v>-1.3230999999999999</v>
      </c>
      <c r="G16" s="61">
        <f t="shared" si="1"/>
        <v>17</v>
      </c>
      <c r="H16" s="60">
        <f>VLOOKUP($A16,'Return Data'!$B$7:$R$2292,7,0)</f>
        <v>1.2064999999999999</v>
      </c>
      <c r="I16" s="61">
        <f t="shared" si="2"/>
        <v>16</v>
      </c>
      <c r="J16" s="60">
        <f>VLOOKUP($A16,'Return Data'!$B$7:$R$2292,8,0)</f>
        <v>1.3952</v>
      </c>
      <c r="K16" s="61">
        <f t="shared" si="3"/>
        <v>17</v>
      </c>
      <c r="L16" s="60">
        <f>VLOOKUP($A16,'Return Data'!$B$7:$R$2292,9,0)</f>
        <v>3.6240000000000001</v>
      </c>
      <c r="M16" s="61">
        <f t="shared" si="4"/>
        <v>16</v>
      </c>
      <c r="N16" s="60">
        <f>VLOOKUP($A16,'Return Data'!$B$7:$R$2292,10,0)</f>
        <v>5.1592000000000002</v>
      </c>
      <c r="O16" s="61">
        <f t="shared" si="5"/>
        <v>11</v>
      </c>
      <c r="P16" s="60">
        <f>VLOOKUP($A16,'Return Data'!$B$7:$R$2292,11,0)</f>
        <v>3.17</v>
      </c>
      <c r="Q16" s="61">
        <f t="shared" si="6"/>
        <v>16</v>
      </c>
      <c r="R16" s="60">
        <f>VLOOKUP($A16,'Return Data'!$B$7:$R$2292,12,0)</f>
        <v>3.4319999999999999</v>
      </c>
      <c r="S16" s="61">
        <f t="shared" si="7"/>
        <v>16</v>
      </c>
      <c r="T16" s="60">
        <f>VLOOKUP($A16,'Return Data'!$B$7:$R$2292,13,0)</f>
        <v>3.3895</v>
      </c>
      <c r="U16" s="61">
        <f t="shared" si="8"/>
        <v>15</v>
      </c>
      <c r="V16" s="60">
        <f>VLOOKUP($A16,'Return Data'!$B$7:$R$2292,17,0)</f>
        <v>3.7339000000000002</v>
      </c>
      <c r="W16" s="61">
        <f t="shared" si="10"/>
        <v>12</v>
      </c>
      <c r="X16" s="60">
        <f>VLOOKUP($A16,'Return Data'!$B$7:$R$2292,14,0)</f>
        <v>4.7363</v>
      </c>
      <c r="Y16" s="61">
        <f t="shared" si="11"/>
        <v>11</v>
      </c>
      <c r="Z16" s="60">
        <f>VLOOKUP($A16,'Return Data'!$B$7:$R$2292,16,0)</f>
        <v>7.5132000000000003</v>
      </c>
      <c r="AA16" s="62">
        <f t="shared" si="9"/>
        <v>2</v>
      </c>
    </row>
    <row r="17" spans="1:27" x14ac:dyDescent="0.3">
      <c r="A17" s="58" t="s">
        <v>1152</v>
      </c>
      <c r="B17" s="59">
        <f>VLOOKUP($A17,'Return Data'!$B$7:$R$2292,3,0)</f>
        <v>44827</v>
      </c>
      <c r="C17" s="60">
        <f>VLOOKUP($A17,'Return Data'!$B$7:$R$2292,4,0)</f>
        <v>3695.3487</v>
      </c>
      <c r="D17" s="60">
        <f>VLOOKUP($A17,'Return Data'!$B$7:$R$2292,5,0)</f>
        <v>-0.12540000000000001</v>
      </c>
      <c r="E17" s="61">
        <f t="shared" si="0"/>
        <v>12</v>
      </c>
      <c r="F17" s="60">
        <f>VLOOKUP($A17,'Return Data'!$B$7:$R$2292,6,0)</f>
        <v>-0.43030000000000002</v>
      </c>
      <c r="G17" s="61">
        <f t="shared" si="1"/>
        <v>13</v>
      </c>
      <c r="H17" s="60">
        <f>VLOOKUP($A17,'Return Data'!$B$7:$R$2292,7,0)</f>
        <v>1.7038</v>
      </c>
      <c r="I17" s="61">
        <f t="shared" si="2"/>
        <v>11</v>
      </c>
      <c r="J17" s="60">
        <f>VLOOKUP($A17,'Return Data'!$B$7:$R$2292,8,0)</f>
        <v>2.3679999999999999</v>
      </c>
      <c r="K17" s="61">
        <f t="shared" si="3"/>
        <v>10</v>
      </c>
      <c r="L17" s="60">
        <f>VLOOKUP($A17,'Return Data'!$B$7:$R$2292,9,0)</f>
        <v>4.2064000000000004</v>
      </c>
      <c r="M17" s="61">
        <f t="shared" si="4"/>
        <v>8</v>
      </c>
      <c r="N17" s="60">
        <f>VLOOKUP($A17,'Return Data'!$B$7:$R$2292,10,0)</f>
        <v>5.1856</v>
      </c>
      <c r="O17" s="61">
        <f t="shared" si="5"/>
        <v>9</v>
      </c>
      <c r="P17" s="60">
        <f>VLOOKUP($A17,'Return Data'!$B$7:$R$2292,11,0)</f>
        <v>4.3773</v>
      </c>
      <c r="Q17" s="61">
        <f t="shared" si="6"/>
        <v>4</v>
      </c>
      <c r="R17" s="60">
        <f>VLOOKUP($A17,'Return Data'!$B$7:$R$2292,12,0)</f>
        <v>4.3484999999999996</v>
      </c>
      <c r="S17" s="61">
        <f t="shared" si="7"/>
        <v>5</v>
      </c>
      <c r="T17" s="60">
        <f>VLOOKUP($A17,'Return Data'!$B$7:$R$2292,13,0)</f>
        <v>4.1454000000000004</v>
      </c>
      <c r="U17" s="61">
        <f t="shared" si="8"/>
        <v>4</v>
      </c>
      <c r="V17" s="60">
        <f>VLOOKUP($A17,'Return Data'!$B$7:$R$2292,17,0)</f>
        <v>4.0538999999999996</v>
      </c>
      <c r="W17" s="61">
        <f t="shared" si="10"/>
        <v>7</v>
      </c>
      <c r="X17" s="60">
        <f>VLOOKUP($A17,'Return Data'!$B$7:$R$2292,14,0)</f>
        <v>4.8554000000000004</v>
      </c>
      <c r="Y17" s="61">
        <f t="shared" si="11"/>
        <v>9</v>
      </c>
      <c r="Z17" s="60">
        <f>VLOOKUP($A17,'Return Data'!$B$7:$R$2292,16,0)</f>
        <v>7.1795999999999998</v>
      </c>
      <c r="AA17" s="62">
        <f t="shared" si="9"/>
        <v>10</v>
      </c>
    </row>
    <row r="18" spans="1:27" x14ac:dyDescent="0.3">
      <c r="A18" s="58" t="s">
        <v>1153</v>
      </c>
      <c r="B18" s="59">
        <f>VLOOKUP($A18,'Return Data'!$B$7:$R$2292,3,0)</f>
        <v>44827</v>
      </c>
      <c r="C18" s="60">
        <f>VLOOKUP($A18,'Return Data'!$B$7:$R$2292,4,0)</f>
        <v>33.945852707364601</v>
      </c>
      <c r="D18" s="60">
        <f>VLOOKUP($A18,'Return Data'!$B$7:$R$2292,5,0)</f>
        <v>0.48380000000000001</v>
      </c>
      <c r="E18" s="61">
        <f t="shared" si="0"/>
        <v>8</v>
      </c>
      <c r="F18" s="60">
        <f>VLOOKUP($A18,'Return Data'!$B$7:$R$2292,6,0)</f>
        <v>0.37630000000000002</v>
      </c>
      <c r="G18" s="61">
        <f t="shared" si="1"/>
        <v>9</v>
      </c>
      <c r="H18" s="60">
        <f>VLOOKUP($A18,'Return Data'!$B$7:$R$2292,7,0)</f>
        <v>2.2357999999999998</v>
      </c>
      <c r="I18" s="61">
        <f t="shared" si="2"/>
        <v>6</v>
      </c>
      <c r="J18" s="60">
        <f>VLOOKUP($A18,'Return Data'!$B$7:$R$2292,8,0)</f>
        <v>2.5253000000000001</v>
      </c>
      <c r="K18" s="61">
        <f t="shared" si="3"/>
        <v>8</v>
      </c>
      <c r="L18" s="60">
        <f>VLOOKUP($A18,'Return Data'!$B$7:$R$2292,9,0)</f>
        <v>4.1977000000000002</v>
      </c>
      <c r="M18" s="61">
        <f t="shared" si="4"/>
        <v>10</v>
      </c>
      <c r="N18" s="60">
        <f>VLOOKUP($A18,'Return Data'!$B$7:$R$2292,10,0)</f>
        <v>4.9682000000000004</v>
      </c>
      <c r="O18" s="61">
        <f t="shared" si="5"/>
        <v>15</v>
      </c>
      <c r="P18" s="60">
        <f>VLOOKUP($A18,'Return Data'!$B$7:$R$2292,11,0)</f>
        <v>3.8001</v>
      </c>
      <c r="Q18" s="61">
        <f t="shared" si="6"/>
        <v>14</v>
      </c>
      <c r="R18" s="60">
        <f>VLOOKUP($A18,'Return Data'!$B$7:$R$2292,12,0)</f>
        <v>3.8567999999999998</v>
      </c>
      <c r="S18" s="61">
        <f t="shared" si="7"/>
        <v>14</v>
      </c>
      <c r="T18" s="60">
        <f>VLOOKUP($A18,'Return Data'!$B$7:$R$2292,13,0)</f>
        <v>3.7238000000000002</v>
      </c>
      <c r="U18" s="61">
        <f t="shared" si="8"/>
        <v>13</v>
      </c>
      <c r="V18" s="60">
        <f>VLOOKUP($A18,'Return Data'!$B$7:$R$2292,17,0)</f>
        <v>3.6345999999999998</v>
      </c>
      <c r="W18" s="61">
        <f t="shared" si="10"/>
        <v>14</v>
      </c>
      <c r="X18" s="60">
        <f>VLOOKUP($A18,'Return Data'!$B$7:$R$2292,14,0)</f>
        <v>4.6475999999999997</v>
      </c>
      <c r="Y18" s="61">
        <f t="shared" si="11"/>
        <v>13</v>
      </c>
      <c r="Z18" s="60">
        <f>VLOOKUP($A18,'Return Data'!$B$7:$R$2292,16,0)</f>
        <v>7.4672999999999998</v>
      </c>
      <c r="AA18" s="62">
        <f t="shared" si="9"/>
        <v>4</v>
      </c>
    </row>
    <row r="19" spans="1:27" x14ac:dyDescent="0.3">
      <c r="A19" s="58" t="s">
        <v>1156</v>
      </c>
      <c r="B19" s="59">
        <f>VLOOKUP($A19,'Return Data'!$B$7:$R$2292,3,0)</f>
        <v>44827</v>
      </c>
      <c r="C19" s="60">
        <f>VLOOKUP($A19,'Return Data'!$B$7:$R$2292,4,0)</f>
        <v>3421.7212</v>
      </c>
      <c r="D19" s="60">
        <f>VLOOKUP($A19,'Return Data'!$B$7:$R$2292,5,0)</f>
        <v>0.45760000000000001</v>
      </c>
      <c r="E19" s="61">
        <f t="shared" si="0"/>
        <v>9</v>
      </c>
      <c r="F19" s="60">
        <f>VLOOKUP($A19,'Return Data'!$B$7:$R$2292,6,0)</f>
        <v>0.2656</v>
      </c>
      <c r="G19" s="61">
        <f t="shared" si="1"/>
        <v>10</v>
      </c>
      <c r="H19" s="60">
        <f>VLOOKUP($A19,'Return Data'!$B$7:$R$2292,7,0)</f>
        <v>2.1541000000000001</v>
      </c>
      <c r="I19" s="61">
        <f t="shared" si="2"/>
        <v>8</v>
      </c>
      <c r="J19" s="60">
        <f>VLOOKUP($A19,'Return Data'!$B$7:$R$2292,8,0)</f>
        <v>2.7143000000000002</v>
      </c>
      <c r="K19" s="61">
        <f t="shared" si="3"/>
        <v>6</v>
      </c>
      <c r="L19" s="60">
        <f>VLOOKUP($A19,'Return Data'!$B$7:$R$2292,9,0)</f>
        <v>4.4816000000000003</v>
      </c>
      <c r="M19" s="61">
        <f t="shared" si="4"/>
        <v>5</v>
      </c>
      <c r="N19" s="60">
        <f>VLOOKUP($A19,'Return Data'!$B$7:$R$2292,10,0)</f>
        <v>5.4058000000000002</v>
      </c>
      <c r="O19" s="61">
        <f t="shared" si="5"/>
        <v>1</v>
      </c>
      <c r="P19" s="60">
        <f>VLOOKUP($A19,'Return Data'!$B$7:$R$2292,11,0)</f>
        <v>4.5176999999999996</v>
      </c>
      <c r="Q19" s="61">
        <f t="shared" si="6"/>
        <v>1</v>
      </c>
      <c r="R19" s="60">
        <f>VLOOKUP($A19,'Return Data'!$B$7:$R$2292,12,0)</f>
        <v>4.4966999999999997</v>
      </c>
      <c r="S19" s="61">
        <f t="shared" si="7"/>
        <v>1</v>
      </c>
      <c r="T19" s="60">
        <f>VLOOKUP($A19,'Return Data'!$B$7:$R$2292,13,0)</f>
        <v>4.2805999999999997</v>
      </c>
      <c r="U19" s="61">
        <f t="shared" si="8"/>
        <v>1</v>
      </c>
      <c r="V19" s="60">
        <f>VLOOKUP($A19,'Return Data'!$B$7:$R$2292,17,0)</f>
        <v>4.1805000000000003</v>
      </c>
      <c r="W19" s="61">
        <f t="shared" si="10"/>
        <v>2</v>
      </c>
      <c r="X19" s="60">
        <f>VLOOKUP($A19,'Return Data'!$B$7:$R$2292,14,0)</f>
        <v>5.0446999999999997</v>
      </c>
      <c r="Y19" s="61">
        <f t="shared" si="11"/>
        <v>5</v>
      </c>
      <c r="Z19" s="60">
        <f>VLOOKUP($A19,'Return Data'!$B$7:$R$2292,16,0)</f>
        <v>7.2584</v>
      </c>
      <c r="AA19" s="62">
        <f t="shared" si="9"/>
        <v>7</v>
      </c>
    </row>
    <row r="20" spans="1:27" x14ac:dyDescent="0.3">
      <c r="A20" s="58" t="s">
        <v>1157</v>
      </c>
      <c r="B20" s="59">
        <f>VLOOKUP($A20,'Return Data'!$B$7:$R$2292,3,0)</f>
        <v>44827</v>
      </c>
      <c r="C20" s="60">
        <f>VLOOKUP($A20,'Return Data'!$B$7:$R$2292,4,0)</f>
        <v>1117.2308</v>
      </c>
      <c r="D20" s="60">
        <f>VLOOKUP($A20,'Return Data'!$B$7:$R$2292,5,0)</f>
        <v>5.4763000000000002</v>
      </c>
      <c r="E20" s="61">
        <f t="shared" si="0"/>
        <v>1</v>
      </c>
      <c r="F20" s="60">
        <f>VLOOKUP($A20,'Return Data'!$B$7:$R$2292,6,0)</f>
        <v>1.5978000000000001</v>
      </c>
      <c r="G20" s="61">
        <f t="shared" si="1"/>
        <v>3</v>
      </c>
      <c r="H20" s="60">
        <f>VLOOKUP($A20,'Return Data'!$B$7:$R$2292,7,0)</f>
        <v>3.3868</v>
      </c>
      <c r="I20" s="61">
        <f t="shared" si="2"/>
        <v>2</v>
      </c>
      <c r="J20" s="60">
        <f>VLOOKUP($A20,'Return Data'!$B$7:$R$2292,8,0)</f>
        <v>3.5158</v>
      </c>
      <c r="K20" s="61">
        <f t="shared" si="3"/>
        <v>2</v>
      </c>
      <c r="L20" s="60">
        <f>VLOOKUP($A20,'Return Data'!$B$7:$R$2292,9,0)</f>
        <v>4.4823000000000004</v>
      </c>
      <c r="M20" s="61">
        <f t="shared" si="4"/>
        <v>4</v>
      </c>
      <c r="N20" s="60">
        <f>VLOOKUP($A20,'Return Data'!$B$7:$R$2292,10,0)</f>
        <v>4.9401000000000002</v>
      </c>
      <c r="O20" s="61">
        <f t="shared" si="5"/>
        <v>16</v>
      </c>
      <c r="P20" s="60">
        <f>VLOOKUP($A20,'Return Data'!$B$7:$R$2292,11,0)</f>
        <v>4.4565000000000001</v>
      </c>
      <c r="Q20" s="61">
        <f t="shared" si="6"/>
        <v>2</v>
      </c>
      <c r="R20" s="60">
        <f>VLOOKUP($A20,'Return Data'!$B$7:$R$2292,12,0)</f>
        <v>4.3773</v>
      </c>
      <c r="S20" s="61">
        <f t="shared" si="7"/>
        <v>3</v>
      </c>
      <c r="T20" s="60"/>
      <c r="U20" s="61"/>
      <c r="V20" s="60"/>
      <c r="W20" s="61"/>
      <c r="X20" s="60"/>
      <c r="Y20" s="61"/>
      <c r="Z20" s="60">
        <f>VLOOKUP($A20,'Return Data'!$B$7:$R$2292,16,0)</f>
        <v>4.4417999999999997</v>
      </c>
      <c r="AA20" s="62">
        <f t="shared" si="9"/>
        <v>16</v>
      </c>
    </row>
    <row r="21" spans="1:27" x14ac:dyDescent="0.3">
      <c r="A21" s="58" t="s">
        <v>1161</v>
      </c>
      <c r="B21" s="59">
        <f>VLOOKUP($A21,'Return Data'!$B$7:$R$2292,3,0)</f>
        <v>44827</v>
      </c>
      <c r="C21" s="60">
        <f>VLOOKUP($A21,'Return Data'!$B$7:$R$2292,4,0)</f>
        <v>36.253599999999999</v>
      </c>
      <c r="D21" s="60">
        <f>VLOOKUP($A21,'Return Data'!$B$7:$R$2292,5,0)</f>
        <v>-3.7248000000000001</v>
      </c>
      <c r="E21" s="61">
        <f t="shared" si="0"/>
        <v>17</v>
      </c>
      <c r="F21" s="60">
        <f>VLOOKUP($A21,'Return Data'!$B$7:$R$2292,6,0)</f>
        <v>-0.67120000000000002</v>
      </c>
      <c r="G21" s="61">
        <f t="shared" si="1"/>
        <v>15</v>
      </c>
      <c r="H21" s="60">
        <f>VLOOKUP($A21,'Return Data'!$B$7:$R$2292,7,0)</f>
        <v>1.3955</v>
      </c>
      <c r="I21" s="61">
        <f t="shared" si="2"/>
        <v>14</v>
      </c>
      <c r="J21" s="60">
        <f>VLOOKUP($A21,'Return Data'!$B$7:$R$2292,8,0)</f>
        <v>2.4041000000000001</v>
      </c>
      <c r="K21" s="61">
        <f t="shared" si="3"/>
        <v>9</v>
      </c>
      <c r="L21" s="60">
        <f>VLOOKUP($A21,'Return Data'!$B$7:$R$2292,9,0)</f>
        <v>4.1980000000000004</v>
      </c>
      <c r="M21" s="61">
        <f t="shared" si="4"/>
        <v>9</v>
      </c>
      <c r="N21" s="60">
        <f>VLOOKUP($A21,'Return Data'!$B$7:$R$2292,10,0)</f>
        <v>5.2390999999999996</v>
      </c>
      <c r="O21" s="61">
        <f t="shared" si="5"/>
        <v>6</v>
      </c>
      <c r="P21" s="60">
        <f>VLOOKUP($A21,'Return Data'!$B$7:$R$2292,11,0)</f>
        <v>4.1436999999999999</v>
      </c>
      <c r="Q21" s="61">
        <f t="shared" si="6"/>
        <v>11</v>
      </c>
      <c r="R21" s="60">
        <f>VLOOKUP($A21,'Return Data'!$B$7:$R$2292,12,0)</f>
        <v>4.2027999999999999</v>
      </c>
      <c r="S21" s="61">
        <f t="shared" si="7"/>
        <v>9</v>
      </c>
      <c r="T21" s="60">
        <f>VLOOKUP($A21,'Return Data'!$B$7:$R$2292,13,0)</f>
        <v>4.0407000000000002</v>
      </c>
      <c r="U21" s="61">
        <f>RANK(T21,T$8:T$24,0)</f>
        <v>8</v>
      </c>
      <c r="V21" s="60">
        <f>VLOOKUP($A21,'Return Data'!$B$7:$R$2292,17,0)</f>
        <v>4.0640000000000001</v>
      </c>
      <c r="W21" s="61">
        <f>RANK(V21,V$8:V$24,0)</f>
        <v>6</v>
      </c>
      <c r="X21" s="60">
        <f>VLOOKUP($A21,'Return Data'!$B$7:$R$2292,14,0)</f>
        <v>5.0545999999999998</v>
      </c>
      <c r="Y21" s="61">
        <f>RANK(X21,X$8:X$24,0)</f>
        <v>4</v>
      </c>
      <c r="Z21" s="60">
        <f>VLOOKUP($A21,'Return Data'!$B$7:$R$2292,16,0)</f>
        <v>7.5430999999999999</v>
      </c>
      <c r="AA21" s="62">
        <f t="shared" si="9"/>
        <v>1</v>
      </c>
    </row>
    <row r="22" spans="1:27" x14ac:dyDescent="0.3">
      <c r="A22" s="58" t="s">
        <v>1163</v>
      </c>
      <c r="B22" s="59">
        <f>VLOOKUP($A22,'Return Data'!$B$7:$R$2292,3,0)</f>
        <v>44827</v>
      </c>
      <c r="C22" s="60">
        <f>VLOOKUP($A22,'Return Data'!$B$7:$R$2292,4,0)</f>
        <v>12.3775</v>
      </c>
      <c r="D22" s="60">
        <f>VLOOKUP($A22,'Return Data'!$B$7:$R$2292,5,0)</f>
        <v>3.5390000000000001</v>
      </c>
      <c r="E22" s="61">
        <f t="shared" si="0"/>
        <v>2</v>
      </c>
      <c r="F22" s="60">
        <f>VLOOKUP($A22,'Return Data'!$B$7:$R$2292,6,0)</f>
        <v>4.3266</v>
      </c>
      <c r="G22" s="61">
        <f t="shared" si="1"/>
        <v>1</v>
      </c>
      <c r="H22" s="60">
        <f>VLOOKUP($A22,'Return Data'!$B$7:$R$2292,7,0)</f>
        <v>4.8491</v>
      </c>
      <c r="I22" s="61">
        <f t="shared" si="2"/>
        <v>1</v>
      </c>
      <c r="J22" s="60">
        <f>VLOOKUP($A22,'Return Data'!$B$7:$R$2292,8,0)</f>
        <v>4.452</v>
      </c>
      <c r="K22" s="61">
        <f t="shared" si="3"/>
        <v>1</v>
      </c>
      <c r="L22" s="60">
        <f>VLOOKUP($A22,'Return Data'!$B$7:$R$2292,9,0)</f>
        <v>5.0250000000000004</v>
      </c>
      <c r="M22" s="61">
        <f t="shared" si="4"/>
        <v>1</v>
      </c>
      <c r="N22" s="60">
        <f>VLOOKUP($A22,'Return Data'!$B$7:$R$2292,10,0)</f>
        <v>5.0180999999999996</v>
      </c>
      <c r="O22" s="61">
        <f t="shared" si="5"/>
        <v>13</v>
      </c>
      <c r="P22" s="60">
        <f>VLOOKUP($A22,'Return Data'!$B$7:$R$2292,11,0)</f>
        <v>4.4219999999999997</v>
      </c>
      <c r="Q22" s="61">
        <f t="shared" si="6"/>
        <v>3</v>
      </c>
      <c r="R22" s="60">
        <f>VLOOKUP($A22,'Return Data'!$B$7:$R$2292,12,0)</f>
        <v>4.1391</v>
      </c>
      <c r="S22" s="61">
        <f t="shared" si="7"/>
        <v>11</v>
      </c>
      <c r="T22" s="60">
        <f>VLOOKUP($A22,'Return Data'!$B$7:$R$2292,13,0)</f>
        <v>3.9287999999999998</v>
      </c>
      <c r="U22" s="61">
        <f>RANK(T22,T$8:T$24,0)</f>
        <v>10</v>
      </c>
      <c r="V22" s="60">
        <f>VLOOKUP($A22,'Return Data'!$B$7:$R$2292,17,0)</f>
        <v>3.7378999999999998</v>
      </c>
      <c r="W22" s="61">
        <f>RANK(V22,V$8:V$24,0)</f>
        <v>11</v>
      </c>
      <c r="X22" s="60"/>
      <c r="Y22" s="61"/>
      <c r="Z22" s="60">
        <f>VLOOKUP($A22,'Return Data'!$B$7:$R$2292,16,0)</f>
        <v>5.4847999999999999</v>
      </c>
      <c r="AA22" s="62">
        <f t="shared" si="9"/>
        <v>14</v>
      </c>
    </row>
    <row r="23" spans="1:27" x14ac:dyDescent="0.3">
      <c r="A23" s="58" t="s">
        <v>1165</v>
      </c>
      <c r="B23" s="59">
        <f>VLOOKUP($A23,'Return Data'!$B$7:$R$2292,3,0)</f>
        <v>44827</v>
      </c>
      <c r="C23" s="60">
        <f>VLOOKUP($A23,'Return Data'!$B$7:$R$2292,4,0)</f>
        <v>3902.7656000000002</v>
      </c>
      <c r="D23" s="60">
        <f>VLOOKUP($A23,'Return Data'!$B$7:$R$2292,5,0)</f>
        <v>-0.77159999999999995</v>
      </c>
      <c r="E23" s="61">
        <f t="shared" si="0"/>
        <v>14</v>
      </c>
      <c r="F23" s="60">
        <f>VLOOKUP($A23,'Return Data'!$B$7:$R$2292,6,0)</f>
        <v>1.1592</v>
      </c>
      <c r="G23" s="61">
        <f t="shared" si="1"/>
        <v>4</v>
      </c>
      <c r="H23" s="60">
        <f>VLOOKUP($A23,'Return Data'!$B$7:$R$2292,7,0)</f>
        <v>2.4689000000000001</v>
      </c>
      <c r="I23" s="61">
        <f t="shared" si="2"/>
        <v>5</v>
      </c>
      <c r="J23" s="60">
        <f>VLOOKUP($A23,'Return Data'!$B$7:$R$2292,8,0)</f>
        <v>2.8397000000000001</v>
      </c>
      <c r="K23" s="61">
        <f t="shared" si="3"/>
        <v>5</v>
      </c>
      <c r="L23" s="60">
        <f>VLOOKUP($A23,'Return Data'!$B$7:$R$2292,9,0)</f>
        <v>4.5734000000000004</v>
      </c>
      <c r="M23" s="61">
        <f t="shared" si="4"/>
        <v>3</v>
      </c>
      <c r="N23" s="60">
        <f>VLOOKUP($A23,'Return Data'!$B$7:$R$2292,10,0)</f>
        <v>5.4058000000000002</v>
      </c>
      <c r="O23" s="61">
        <f t="shared" si="5"/>
        <v>1</v>
      </c>
      <c r="P23" s="60">
        <f>VLOOKUP($A23,'Return Data'!$B$7:$R$2292,11,0)</f>
        <v>4.3597999999999999</v>
      </c>
      <c r="Q23" s="61">
        <f t="shared" si="6"/>
        <v>5</v>
      </c>
      <c r="R23" s="60">
        <f>VLOOKUP($A23,'Return Data'!$B$7:$R$2292,12,0)</f>
        <v>4.4071999999999996</v>
      </c>
      <c r="S23" s="61">
        <f t="shared" si="7"/>
        <v>2</v>
      </c>
      <c r="T23" s="60">
        <f>VLOOKUP($A23,'Return Data'!$B$7:$R$2292,13,0)</f>
        <v>4.2110000000000003</v>
      </c>
      <c r="U23" s="61">
        <f>RANK(T23,T$8:T$24,0)</f>
        <v>2</v>
      </c>
      <c r="V23" s="60">
        <f>VLOOKUP($A23,'Return Data'!$B$7:$R$2292,17,0)</f>
        <v>4.2774000000000001</v>
      </c>
      <c r="W23" s="61">
        <f>RANK(V23,V$8:V$24,0)</f>
        <v>1</v>
      </c>
      <c r="X23" s="60">
        <f>VLOOKUP($A23,'Return Data'!$B$7:$R$2292,14,0)</f>
        <v>5.2217000000000002</v>
      </c>
      <c r="Y23" s="61">
        <f>RANK(X23,X$8:X$24,0)</f>
        <v>1</v>
      </c>
      <c r="Z23" s="60">
        <f>VLOOKUP($A23,'Return Data'!$B$7:$R$2292,16,0)</f>
        <v>6.4661999999999997</v>
      </c>
      <c r="AA23" s="62">
        <f t="shared" si="9"/>
        <v>13</v>
      </c>
    </row>
    <row r="24" spans="1:27" x14ac:dyDescent="0.3">
      <c r="A24" s="58" t="s">
        <v>1167</v>
      </c>
      <c r="B24" s="59">
        <f>VLOOKUP($A24,'Return Data'!$B$7:$R$2292,3,0)</f>
        <v>44827</v>
      </c>
      <c r="C24" s="60">
        <f>VLOOKUP($A24,'Return Data'!$B$7:$R$2292,4,0)</f>
        <v>2541.6230999999998</v>
      </c>
      <c r="D24" s="60">
        <f>VLOOKUP($A24,'Return Data'!$B$7:$R$2292,5,0)</f>
        <v>0.85589999999999999</v>
      </c>
      <c r="E24" s="61">
        <f t="shared" si="0"/>
        <v>7</v>
      </c>
      <c r="F24" s="60">
        <f>VLOOKUP($A24,'Return Data'!$B$7:$R$2292,6,0)</f>
        <v>0.754</v>
      </c>
      <c r="G24" s="61">
        <f t="shared" si="1"/>
        <v>6</v>
      </c>
      <c r="H24" s="60">
        <f>VLOOKUP($A24,'Return Data'!$B$7:$R$2292,7,0)</f>
        <v>2.5053000000000001</v>
      </c>
      <c r="I24" s="61">
        <f t="shared" si="2"/>
        <v>4</v>
      </c>
      <c r="J24" s="60">
        <f>VLOOKUP($A24,'Return Data'!$B$7:$R$2292,8,0)</f>
        <v>2.9257</v>
      </c>
      <c r="K24" s="61">
        <f t="shared" si="3"/>
        <v>4</v>
      </c>
      <c r="L24" s="60">
        <f>VLOOKUP($A24,'Return Data'!$B$7:$R$2292,9,0)</f>
        <v>4.4337999999999997</v>
      </c>
      <c r="M24" s="61">
        <f t="shared" si="4"/>
        <v>6</v>
      </c>
      <c r="N24" s="60">
        <f>VLOOKUP($A24,'Return Data'!$B$7:$R$2292,10,0)</f>
        <v>5.2178000000000004</v>
      </c>
      <c r="O24" s="61">
        <f t="shared" si="5"/>
        <v>8</v>
      </c>
      <c r="P24" s="60">
        <f>VLOOKUP($A24,'Return Data'!$B$7:$R$2292,11,0)</f>
        <v>4.3365999999999998</v>
      </c>
      <c r="Q24" s="61">
        <f t="shared" si="6"/>
        <v>6</v>
      </c>
      <c r="R24" s="60">
        <f>VLOOKUP($A24,'Return Data'!$B$7:$R$2292,12,0)</f>
        <v>4.3544999999999998</v>
      </c>
      <c r="S24" s="61">
        <f t="shared" si="7"/>
        <v>4</v>
      </c>
      <c r="T24" s="60">
        <f>VLOOKUP($A24,'Return Data'!$B$7:$R$2292,13,0)</f>
        <v>4.1620999999999997</v>
      </c>
      <c r="U24" s="61">
        <f>RANK(T24,T$8:T$24,0)</f>
        <v>3</v>
      </c>
      <c r="V24" s="60">
        <f>VLOOKUP($A24,'Return Data'!$B$7:$R$2292,17,0)</f>
        <v>4.0915999999999997</v>
      </c>
      <c r="W24" s="61">
        <f>RANK(V24,V$8:V$24,0)</f>
        <v>5</v>
      </c>
      <c r="X24" s="60">
        <f>VLOOKUP($A24,'Return Data'!$B$7:$R$2292,14,0)</f>
        <v>4.9884000000000004</v>
      </c>
      <c r="Y24" s="61">
        <f>RANK(X24,X$8:X$24,0)</f>
        <v>7</v>
      </c>
      <c r="Z24" s="60">
        <f>VLOOKUP($A24,'Return Data'!$B$7:$R$2292,16,0)</f>
        <v>7.2465000000000002</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0.67275882352941196</v>
      </c>
      <c r="E26" s="69"/>
      <c r="F26" s="70">
        <f>AVERAGE(F8:F24)</f>
        <v>0.49395882352941184</v>
      </c>
      <c r="G26" s="69"/>
      <c r="H26" s="70">
        <f>AVERAGE(H8:H24)</f>
        <v>2.1398941176470587</v>
      </c>
      <c r="I26" s="69"/>
      <c r="J26" s="70">
        <f>AVERAGE(J8:J24)</f>
        <v>2.5226176470588237</v>
      </c>
      <c r="K26" s="69"/>
      <c r="L26" s="70">
        <f>AVERAGE(L8:L24)</f>
        <v>4.2152470588235298</v>
      </c>
      <c r="M26" s="69"/>
      <c r="N26" s="70">
        <f>AVERAGE(N8:N24)</f>
        <v>5.1314470588235297</v>
      </c>
      <c r="O26" s="69"/>
      <c r="P26" s="70">
        <f>AVERAGE(P8:P24)</f>
        <v>4.0758999999999999</v>
      </c>
      <c r="Q26" s="69"/>
      <c r="R26" s="70">
        <f>AVERAGE(R8:R24)</f>
        <v>4.1096529411764706</v>
      </c>
      <c r="S26" s="69"/>
      <c r="T26" s="70">
        <f>AVERAGE(T8:T24)</f>
        <v>3.9393625000000005</v>
      </c>
      <c r="U26" s="69"/>
      <c r="V26" s="70">
        <f>AVERAGE(V8:V24)</f>
        <v>3.9547000000000003</v>
      </c>
      <c r="W26" s="69"/>
      <c r="X26" s="70">
        <f>AVERAGE(X8:X24)</f>
        <v>4.9454307692307689</v>
      </c>
      <c r="Y26" s="69"/>
      <c r="Z26" s="70">
        <f>AVERAGE(Z8:Z24)</f>
        <v>6.6803411764705869</v>
      </c>
      <c r="AA26" s="71"/>
    </row>
    <row r="27" spans="1:27" x14ac:dyDescent="0.3">
      <c r="A27" s="68" t="s">
        <v>28</v>
      </c>
      <c r="B27" s="69"/>
      <c r="C27" s="69"/>
      <c r="D27" s="70">
        <f>MIN(D8:D24)</f>
        <v>-3.7248000000000001</v>
      </c>
      <c r="E27" s="69"/>
      <c r="F27" s="70">
        <f>MIN(F8:F24)</f>
        <v>-1.3230999999999999</v>
      </c>
      <c r="G27" s="69"/>
      <c r="H27" s="70">
        <f>MIN(H8:H24)</f>
        <v>1.0959000000000001</v>
      </c>
      <c r="I27" s="69"/>
      <c r="J27" s="70">
        <f>MIN(J8:J24)</f>
        <v>1.3952</v>
      </c>
      <c r="K27" s="69"/>
      <c r="L27" s="70">
        <f>MIN(L8:L24)</f>
        <v>3.5670000000000002</v>
      </c>
      <c r="M27" s="69"/>
      <c r="N27" s="70">
        <f>MIN(N8:N24)</f>
        <v>4.3558000000000003</v>
      </c>
      <c r="O27" s="69"/>
      <c r="P27" s="70">
        <f>MIN(P8:P24)</f>
        <v>3.1212</v>
      </c>
      <c r="Q27" s="69"/>
      <c r="R27" s="70">
        <f>MIN(R8:R24)</f>
        <v>3.3774999999999999</v>
      </c>
      <c r="S27" s="69"/>
      <c r="T27" s="70">
        <f>MIN(T8:T24)</f>
        <v>3.3592</v>
      </c>
      <c r="U27" s="69"/>
      <c r="V27" s="70">
        <f>MIN(V8:V24)</f>
        <v>3.6345999999999998</v>
      </c>
      <c r="W27" s="69"/>
      <c r="X27" s="70">
        <f>MIN(X8:X24)</f>
        <v>4.6475999999999997</v>
      </c>
      <c r="Y27" s="69"/>
      <c r="Z27" s="70">
        <f>MIN(Z8:Z24)</f>
        <v>4.3251999999999997</v>
      </c>
      <c r="AA27" s="71"/>
    </row>
    <row r="28" spans="1:27" ht="15" thickBot="1" x14ac:dyDescent="0.35">
      <c r="A28" s="72" t="s">
        <v>29</v>
      </c>
      <c r="B28" s="73"/>
      <c r="C28" s="73"/>
      <c r="D28" s="74">
        <f>MAX(D8:D24)</f>
        <v>5.4763000000000002</v>
      </c>
      <c r="E28" s="73"/>
      <c r="F28" s="74">
        <f>MAX(F8:F24)</f>
        <v>4.3266</v>
      </c>
      <c r="G28" s="73"/>
      <c r="H28" s="74">
        <f>MAX(H8:H24)</f>
        <v>4.8491</v>
      </c>
      <c r="I28" s="73"/>
      <c r="J28" s="74">
        <f>MAX(J8:J24)</f>
        <v>4.452</v>
      </c>
      <c r="K28" s="73"/>
      <c r="L28" s="74">
        <f>MAX(L8:L24)</f>
        <v>5.0250000000000004</v>
      </c>
      <c r="M28" s="73"/>
      <c r="N28" s="74">
        <f>MAX(N8:N24)</f>
        <v>5.4058000000000002</v>
      </c>
      <c r="O28" s="73"/>
      <c r="P28" s="74">
        <f>MAX(P8:P24)</f>
        <v>4.5176999999999996</v>
      </c>
      <c r="Q28" s="73"/>
      <c r="R28" s="74">
        <f>MAX(R8:R24)</f>
        <v>4.4966999999999997</v>
      </c>
      <c r="S28" s="73"/>
      <c r="T28" s="74">
        <f>MAX(T8:T24)</f>
        <v>4.2805999999999997</v>
      </c>
      <c r="U28" s="73"/>
      <c r="V28" s="74">
        <f>MAX(V8:V24)</f>
        <v>4.2774000000000001</v>
      </c>
      <c r="W28" s="73"/>
      <c r="X28" s="74">
        <f>MAX(X8:X24)</f>
        <v>5.2217000000000002</v>
      </c>
      <c r="Y28" s="73"/>
      <c r="Z28" s="74">
        <f>MAX(Z8:Z24)</f>
        <v>7.5430999999999999</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1131</v>
      </c>
      <c r="B8" s="59">
        <f>VLOOKUP($A8,'Return Data'!$B$7:$R$2292,3,0)</f>
        <v>44827</v>
      </c>
      <c r="C8" s="60">
        <f>VLOOKUP($A8,'Return Data'!$B$7:$R$2292,4,0)</f>
        <v>302.03879999999998</v>
      </c>
      <c r="D8" s="60">
        <f>VLOOKUP($A8,'Return Data'!$B$7:$R$2292,5,0)</f>
        <v>-0.32629999999999998</v>
      </c>
      <c r="E8" s="61">
        <f t="shared" ref="E8:E24" si="0">RANK(D8,D$8:D$24,0)</f>
        <v>12</v>
      </c>
      <c r="F8" s="60">
        <f>VLOOKUP($A8,'Return Data'!$B$7:$R$2292,6,0)</f>
        <v>-0.2417</v>
      </c>
      <c r="G8" s="61">
        <f t="shared" ref="G8:G24" si="1">RANK(F8,F$8:F$24,0)</f>
        <v>11</v>
      </c>
      <c r="H8" s="60">
        <f>VLOOKUP($A8,'Return Data'!$B$7:$R$2292,7,0)</f>
        <v>1.6318999999999999</v>
      </c>
      <c r="I8" s="61">
        <f t="shared" ref="I8:I24" si="2">RANK(H8,H$8:H$24,0)</f>
        <v>9</v>
      </c>
      <c r="J8" s="60">
        <f>VLOOKUP($A8,'Return Data'!$B$7:$R$2292,8,0)</f>
        <v>2.1373000000000002</v>
      </c>
      <c r="K8" s="61">
        <f t="shared" ref="K8:K24" si="3">RANK(J8,J$8:J$24,0)</f>
        <v>9</v>
      </c>
      <c r="L8" s="60">
        <f>VLOOKUP($A8,'Return Data'!$B$7:$R$2292,9,0)</f>
        <v>4.0594999999999999</v>
      </c>
      <c r="M8" s="61">
        <f t="shared" ref="M8:M24" si="4">RANK(L8,L$8:L$24,0)</f>
        <v>8</v>
      </c>
      <c r="N8" s="60">
        <f>VLOOKUP($A8,'Return Data'!$B$7:$R$2292,10,0)</f>
        <v>5.2404999999999999</v>
      </c>
      <c r="O8" s="61">
        <f t="shared" ref="O8:O24" si="5">RANK(N8,N$8:N$24,0)</f>
        <v>2</v>
      </c>
      <c r="P8" s="60">
        <f>VLOOKUP($A8,'Return Data'!$B$7:$R$2292,11,0)</f>
        <v>4.1307</v>
      </c>
      <c r="Q8" s="61">
        <f t="shared" ref="Q8:Q24" si="6">RANK(P8,P$8:P$24,0)</f>
        <v>5</v>
      </c>
      <c r="R8" s="60">
        <f>VLOOKUP($A8,'Return Data'!$B$7:$R$2292,12,0)</f>
        <v>4.1856</v>
      </c>
      <c r="S8" s="61">
        <f t="shared" ref="S8:S24" si="7">RANK(R8,R$8:R$24,0)</f>
        <v>4</v>
      </c>
      <c r="T8" s="60">
        <f>VLOOKUP($A8,'Return Data'!$B$7:$R$2292,13,0)</f>
        <v>4.0014000000000003</v>
      </c>
      <c r="U8" s="61">
        <f t="shared" ref="U8:U19" si="8">RANK(T8,T$8:T$24,0)</f>
        <v>4</v>
      </c>
      <c r="V8" s="60">
        <f>VLOOKUP($A8,'Return Data'!$B$7:$R$2292,17,0)</f>
        <v>4.0336999999999996</v>
      </c>
      <c r="W8" s="61">
        <f>RANK(V8,V$8:V$24,0)</f>
        <v>3</v>
      </c>
      <c r="X8" s="60">
        <f>VLOOKUP($A8,'Return Data'!$B$7:$R$2292,14,0)</f>
        <v>5.0858999999999996</v>
      </c>
      <c r="Y8" s="61">
        <f>RANK(X8,X$8:X$24,0)</f>
        <v>1</v>
      </c>
      <c r="Z8" s="60">
        <f>VLOOKUP($A8,'Return Data'!$B$7:$R$2292,16,0)</f>
        <v>6.7352999999999996</v>
      </c>
      <c r="AA8" s="62">
        <f t="shared" ref="AA8:AA24" si="9">RANK(Z8,Z$8:Z$24,0)</f>
        <v>10</v>
      </c>
    </row>
    <row r="9" spans="1:27" x14ac:dyDescent="0.3">
      <c r="A9" s="58" t="s">
        <v>1134</v>
      </c>
      <c r="B9" s="59">
        <f>VLOOKUP($A9,'Return Data'!$B$7:$R$2292,3,0)</f>
        <v>44827</v>
      </c>
      <c r="C9" s="60">
        <f>VLOOKUP($A9,'Return Data'!$B$7:$R$2292,4,0)</f>
        <v>1169.3480999999999</v>
      </c>
      <c r="D9" s="60">
        <f>VLOOKUP($A9,'Return Data'!$B$7:$R$2292,5,0)</f>
        <v>-1.673</v>
      </c>
      <c r="E9" s="61">
        <f t="shared" si="0"/>
        <v>15</v>
      </c>
      <c r="F9" s="60">
        <f>VLOOKUP($A9,'Return Data'!$B$7:$R$2292,6,0)</f>
        <v>-0.46400000000000002</v>
      </c>
      <c r="G9" s="61">
        <f t="shared" si="1"/>
        <v>12</v>
      </c>
      <c r="H9" s="60">
        <f>VLOOKUP($A9,'Return Data'!$B$7:$R$2292,7,0)</f>
        <v>1.4584999999999999</v>
      </c>
      <c r="I9" s="61">
        <f t="shared" si="2"/>
        <v>11</v>
      </c>
      <c r="J9" s="60">
        <f>VLOOKUP($A9,'Return Data'!$B$7:$R$2292,8,0)</f>
        <v>2.0034999999999998</v>
      </c>
      <c r="K9" s="61">
        <f t="shared" si="3"/>
        <v>11</v>
      </c>
      <c r="L9" s="60">
        <f>VLOOKUP($A9,'Return Data'!$B$7:$R$2292,9,0)</f>
        <v>3.9803999999999999</v>
      </c>
      <c r="M9" s="61">
        <f t="shared" si="4"/>
        <v>9</v>
      </c>
      <c r="N9" s="60">
        <f>VLOOKUP($A9,'Return Data'!$B$7:$R$2292,10,0)</f>
        <v>5.0776000000000003</v>
      </c>
      <c r="O9" s="61">
        <f t="shared" si="5"/>
        <v>7</v>
      </c>
      <c r="P9" s="60">
        <f>VLOOKUP($A9,'Return Data'!$B$7:$R$2292,11,0)</f>
        <v>4.1025999999999998</v>
      </c>
      <c r="Q9" s="61">
        <f t="shared" si="6"/>
        <v>8</v>
      </c>
      <c r="R9" s="60">
        <f>VLOOKUP($A9,'Return Data'!$B$7:$R$2292,12,0)</f>
        <v>4.1588000000000003</v>
      </c>
      <c r="S9" s="61">
        <f t="shared" si="7"/>
        <v>5</v>
      </c>
      <c r="T9" s="60">
        <f>VLOOKUP($A9,'Return Data'!$B$7:$R$2292,13,0)</f>
        <v>3.9643999999999999</v>
      </c>
      <c r="U9" s="61">
        <f t="shared" si="8"/>
        <v>5</v>
      </c>
      <c r="V9" s="60"/>
      <c r="W9" s="61"/>
      <c r="X9" s="60"/>
      <c r="Y9" s="61"/>
      <c r="Z9" s="60">
        <f>VLOOKUP($A9,'Return Data'!$B$7:$R$2292,16,0)</f>
        <v>5.1181999999999999</v>
      </c>
      <c r="AA9" s="62">
        <f t="shared" si="9"/>
        <v>15</v>
      </c>
    </row>
    <row r="10" spans="1:27" x14ac:dyDescent="0.3">
      <c r="A10" s="58" t="s">
        <v>1983</v>
      </c>
      <c r="B10" s="59">
        <f>VLOOKUP($A10,'Return Data'!$B$7:$R$2292,3,0)</f>
        <v>44827</v>
      </c>
      <c r="C10" s="60">
        <f>VLOOKUP($A10,'Return Data'!$B$7:$R$2292,4,0)</f>
        <v>1137.8516999999999</v>
      </c>
      <c r="D10" s="60">
        <f>VLOOKUP($A10,'Return Data'!$B$7:$R$2292,5,0)</f>
        <v>1.3569</v>
      </c>
      <c r="E10" s="61">
        <f t="shared" si="0"/>
        <v>5</v>
      </c>
      <c r="F10" s="60">
        <f>VLOOKUP($A10,'Return Data'!$B$7:$R$2292,6,0)</f>
        <v>0.64159999999999995</v>
      </c>
      <c r="G10" s="61">
        <f t="shared" si="1"/>
        <v>6</v>
      </c>
      <c r="H10" s="60">
        <f>VLOOKUP($A10,'Return Data'!$B$7:$R$2292,7,0)</f>
        <v>0.90839999999999999</v>
      </c>
      <c r="I10" s="61">
        <f t="shared" si="2"/>
        <v>15</v>
      </c>
      <c r="J10" s="60">
        <f>VLOOKUP($A10,'Return Data'!$B$7:$R$2292,8,0)</f>
        <v>1.6226</v>
      </c>
      <c r="K10" s="61">
        <f t="shared" si="3"/>
        <v>14</v>
      </c>
      <c r="L10" s="60">
        <f>VLOOKUP($A10,'Return Data'!$B$7:$R$2292,9,0)</f>
        <v>3.3721000000000001</v>
      </c>
      <c r="M10" s="61">
        <f t="shared" si="4"/>
        <v>15</v>
      </c>
      <c r="N10" s="60">
        <f>VLOOKUP($A10,'Return Data'!$B$7:$R$2292,10,0)</f>
        <v>4.1607000000000003</v>
      </c>
      <c r="O10" s="61">
        <f t="shared" si="5"/>
        <v>17</v>
      </c>
      <c r="P10" s="60">
        <f>VLOOKUP($A10,'Return Data'!$B$7:$R$2292,11,0)</f>
        <v>3.3517999999999999</v>
      </c>
      <c r="Q10" s="61">
        <f t="shared" si="6"/>
        <v>14</v>
      </c>
      <c r="R10" s="60">
        <f>VLOOKUP($A10,'Return Data'!$B$7:$R$2292,12,0)</f>
        <v>3.5188999999999999</v>
      </c>
      <c r="S10" s="61">
        <f t="shared" si="7"/>
        <v>13</v>
      </c>
      <c r="T10" s="60">
        <f>VLOOKUP($A10,'Return Data'!$B$7:$R$2292,13,0)</f>
        <v>3.4504999999999999</v>
      </c>
      <c r="U10" s="61">
        <f t="shared" si="8"/>
        <v>12</v>
      </c>
      <c r="V10" s="60"/>
      <c r="W10" s="61"/>
      <c r="X10" s="60"/>
      <c r="Y10" s="61"/>
      <c r="Z10" s="60">
        <f>VLOOKUP($A10,'Return Data'!$B$7:$R$2292,16,0)</f>
        <v>4.0336999999999996</v>
      </c>
      <c r="AA10" s="62">
        <f t="shared" si="9"/>
        <v>16</v>
      </c>
    </row>
    <row r="11" spans="1:27" x14ac:dyDescent="0.3">
      <c r="A11" s="58" t="s">
        <v>1136</v>
      </c>
      <c r="B11" s="59">
        <f>VLOOKUP($A11,'Return Data'!$B$7:$R$2292,3,0)</f>
        <v>44827</v>
      </c>
      <c r="C11" s="60">
        <f>VLOOKUP($A11,'Return Data'!$B$7:$R$2292,4,0)</f>
        <v>43.356900000000003</v>
      </c>
      <c r="D11" s="60">
        <f>VLOOKUP($A11,'Return Data'!$B$7:$R$2292,5,0)</f>
        <v>2.5257000000000001</v>
      </c>
      <c r="E11" s="61">
        <f t="shared" si="0"/>
        <v>4</v>
      </c>
      <c r="F11" s="60">
        <f>VLOOKUP($A11,'Return Data'!$B$7:$R$2292,6,0)</f>
        <v>-0.98209999999999997</v>
      </c>
      <c r="G11" s="61">
        <f t="shared" si="1"/>
        <v>15</v>
      </c>
      <c r="H11" s="60">
        <f>VLOOKUP($A11,'Return Data'!$B$7:$R$2292,7,0)</f>
        <v>1.2390000000000001</v>
      </c>
      <c r="I11" s="61">
        <f t="shared" si="2"/>
        <v>13</v>
      </c>
      <c r="J11" s="60">
        <f>VLOOKUP($A11,'Return Data'!$B$7:$R$2292,8,0)</f>
        <v>1.6426000000000001</v>
      </c>
      <c r="K11" s="61">
        <f t="shared" si="3"/>
        <v>13</v>
      </c>
      <c r="L11" s="60">
        <f>VLOOKUP($A11,'Return Data'!$B$7:$R$2292,9,0)</f>
        <v>3.5983000000000001</v>
      </c>
      <c r="M11" s="61">
        <f t="shared" si="4"/>
        <v>14</v>
      </c>
      <c r="N11" s="60">
        <f>VLOOKUP($A11,'Return Data'!$B$7:$R$2292,10,0)</f>
        <v>4.9013999999999998</v>
      </c>
      <c r="O11" s="61">
        <f t="shared" si="5"/>
        <v>10</v>
      </c>
      <c r="P11" s="60">
        <f>VLOOKUP($A11,'Return Data'!$B$7:$R$2292,11,0)</f>
        <v>2.8656000000000001</v>
      </c>
      <c r="Q11" s="61">
        <f t="shared" si="6"/>
        <v>16</v>
      </c>
      <c r="R11" s="60">
        <f>VLOOKUP($A11,'Return Data'!$B$7:$R$2292,12,0)</f>
        <v>3.1236999999999999</v>
      </c>
      <c r="S11" s="61">
        <f t="shared" si="7"/>
        <v>16</v>
      </c>
      <c r="T11" s="60">
        <f>VLOOKUP($A11,'Return Data'!$B$7:$R$2292,13,0)</f>
        <v>3.1055000000000001</v>
      </c>
      <c r="U11" s="61">
        <f t="shared" si="8"/>
        <v>15</v>
      </c>
      <c r="V11" s="60">
        <f>VLOOKUP($A11,'Return Data'!$B$7:$R$2292,17,0)</f>
        <v>3.4327999999999999</v>
      </c>
      <c r="W11" s="61">
        <f t="shared" ref="W11:W19" si="10">RANK(V11,V$8:V$24,0)</f>
        <v>11</v>
      </c>
      <c r="X11" s="60">
        <f>VLOOKUP($A11,'Return Data'!$B$7:$R$2292,14,0)</f>
        <v>4.4238999999999997</v>
      </c>
      <c r="Y11" s="61">
        <f t="shared" ref="Y11:Y19" si="11">RANK(X11,X$8:X$24,0)</f>
        <v>10</v>
      </c>
      <c r="Z11" s="60">
        <f>VLOOKUP($A11,'Return Data'!$B$7:$R$2292,16,0)</f>
        <v>6.5862999999999996</v>
      </c>
      <c r="AA11" s="62">
        <f t="shared" si="9"/>
        <v>12</v>
      </c>
    </row>
    <row r="12" spans="1:27" x14ac:dyDescent="0.3">
      <c r="A12" s="58" t="s">
        <v>1137</v>
      </c>
      <c r="B12" s="59">
        <f>VLOOKUP($A12,'Return Data'!$B$7:$R$2292,3,0)</f>
        <v>44827</v>
      </c>
      <c r="C12" s="60">
        <f>VLOOKUP($A12,'Return Data'!$B$7:$R$2292,4,0)</f>
        <v>41.075000000000003</v>
      </c>
      <c r="D12" s="60">
        <f>VLOOKUP($A12,'Return Data'!$B$7:$R$2292,5,0)</f>
        <v>1.1552</v>
      </c>
      <c r="E12" s="61">
        <f t="shared" si="0"/>
        <v>6</v>
      </c>
      <c r="F12" s="60">
        <f>VLOOKUP($A12,'Return Data'!$B$7:$R$2292,6,0)</f>
        <v>-0.68120000000000003</v>
      </c>
      <c r="G12" s="61">
        <f t="shared" si="1"/>
        <v>14</v>
      </c>
      <c r="H12" s="60">
        <f>VLOOKUP($A12,'Return Data'!$B$7:$R$2292,7,0)</f>
        <v>1.0539000000000001</v>
      </c>
      <c r="I12" s="61">
        <f t="shared" si="2"/>
        <v>14</v>
      </c>
      <c r="J12" s="60">
        <f>VLOOKUP($A12,'Return Data'!$B$7:$R$2292,8,0)</f>
        <v>1.5497000000000001</v>
      </c>
      <c r="K12" s="61">
        <f t="shared" si="3"/>
        <v>15</v>
      </c>
      <c r="L12" s="60">
        <f>VLOOKUP($A12,'Return Data'!$B$7:$R$2292,9,0)</f>
        <v>3.6114000000000002</v>
      </c>
      <c r="M12" s="61">
        <f t="shared" si="4"/>
        <v>13</v>
      </c>
      <c r="N12" s="60">
        <f>VLOOKUP($A12,'Return Data'!$B$7:$R$2292,10,0)</f>
        <v>4.8048000000000002</v>
      </c>
      <c r="O12" s="61">
        <f t="shared" si="5"/>
        <v>12</v>
      </c>
      <c r="P12" s="60">
        <f>VLOOKUP($A12,'Return Data'!$B$7:$R$2292,11,0)</f>
        <v>3.7385999999999999</v>
      </c>
      <c r="Q12" s="61">
        <f t="shared" si="6"/>
        <v>11</v>
      </c>
      <c r="R12" s="60">
        <f>VLOOKUP($A12,'Return Data'!$B$7:$R$2292,12,0)</f>
        <v>3.7403</v>
      </c>
      <c r="S12" s="61">
        <f t="shared" si="7"/>
        <v>10</v>
      </c>
      <c r="T12" s="60">
        <f>VLOOKUP($A12,'Return Data'!$B$7:$R$2292,13,0)</f>
        <v>3.6248</v>
      </c>
      <c r="U12" s="61">
        <f t="shared" si="8"/>
        <v>10</v>
      </c>
      <c r="V12" s="60">
        <f>VLOOKUP($A12,'Return Data'!$B$7:$R$2292,17,0)</f>
        <v>3.6644000000000001</v>
      </c>
      <c r="W12" s="61">
        <f t="shared" si="10"/>
        <v>8</v>
      </c>
      <c r="X12" s="60">
        <f>VLOOKUP($A12,'Return Data'!$B$7:$R$2292,14,0)</f>
        <v>4.7279</v>
      </c>
      <c r="Y12" s="61">
        <f t="shared" si="11"/>
        <v>8</v>
      </c>
      <c r="Z12" s="60">
        <f>VLOOKUP($A12,'Return Data'!$B$7:$R$2292,16,0)</f>
        <v>7.0891999999999999</v>
      </c>
      <c r="AA12" s="62">
        <f t="shared" si="9"/>
        <v>5</v>
      </c>
    </row>
    <row r="13" spans="1:27" x14ac:dyDescent="0.3">
      <c r="A13" s="58" t="s">
        <v>1139</v>
      </c>
      <c r="B13" s="59">
        <f>VLOOKUP($A13,'Return Data'!$B$7:$R$2292,3,0)</f>
        <v>44827</v>
      </c>
      <c r="C13" s="60">
        <f>VLOOKUP($A13,'Return Data'!$B$7:$R$2292,4,0)</f>
        <v>4678.4839000000002</v>
      </c>
      <c r="D13" s="60">
        <f>VLOOKUP($A13,'Return Data'!$B$7:$R$2292,5,0)</f>
        <v>0.14979999999999999</v>
      </c>
      <c r="E13" s="61">
        <f t="shared" si="0"/>
        <v>9</v>
      </c>
      <c r="F13" s="60">
        <f>VLOOKUP($A13,'Return Data'!$B$7:$R$2292,6,0)</f>
        <v>0.43090000000000001</v>
      </c>
      <c r="G13" s="61">
        <f t="shared" si="1"/>
        <v>7</v>
      </c>
      <c r="H13" s="60">
        <f>VLOOKUP($A13,'Return Data'!$B$7:$R$2292,7,0)</f>
        <v>1.9601999999999999</v>
      </c>
      <c r="I13" s="61">
        <f t="shared" si="2"/>
        <v>7</v>
      </c>
      <c r="J13" s="60">
        <f>VLOOKUP($A13,'Return Data'!$B$7:$R$2292,8,0)</f>
        <v>2.3765000000000001</v>
      </c>
      <c r="K13" s="61">
        <f t="shared" si="3"/>
        <v>7</v>
      </c>
      <c r="L13" s="60">
        <f>VLOOKUP($A13,'Return Data'!$B$7:$R$2292,9,0)</f>
        <v>4.1585999999999999</v>
      </c>
      <c r="M13" s="61">
        <f t="shared" si="4"/>
        <v>6</v>
      </c>
      <c r="N13" s="60">
        <f>VLOOKUP($A13,'Return Data'!$B$7:$R$2292,10,0)</f>
        <v>5.0563000000000002</v>
      </c>
      <c r="O13" s="61">
        <f t="shared" si="5"/>
        <v>8</v>
      </c>
      <c r="P13" s="60">
        <f>VLOOKUP($A13,'Return Data'!$B$7:$R$2292,11,0)</f>
        <v>4.0784000000000002</v>
      </c>
      <c r="Q13" s="61">
        <f t="shared" si="6"/>
        <v>9</v>
      </c>
      <c r="R13" s="60">
        <f>VLOOKUP($A13,'Return Data'!$B$7:$R$2292,12,0)</f>
        <v>4.0891000000000002</v>
      </c>
      <c r="S13" s="61">
        <f t="shared" si="7"/>
        <v>7</v>
      </c>
      <c r="T13" s="60">
        <f>VLOOKUP($A13,'Return Data'!$B$7:$R$2292,13,0)</f>
        <v>3.9237000000000002</v>
      </c>
      <c r="U13" s="61">
        <f t="shared" si="8"/>
        <v>7</v>
      </c>
      <c r="V13" s="60">
        <f>VLOOKUP($A13,'Return Data'!$B$7:$R$2292,17,0)</f>
        <v>3.9300999999999999</v>
      </c>
      <c r="W13" s="61">
        <f t="shared" si="10"/>
        <v>6</v>
      </c>
      <c r="X13" s="60">
        <f>VLOOKUP($A13,'Return Data'!$B$7:$R$2292,14,0)</f>
        <v>5.0162000000000004</v>
      </c>
      <c r="Y13" s="61">
        <f t="shared" si="11"/>
        <v>3</v>
      </c>
      <c r="Z13" s="60">
        <f>VLOOKUP($A13,'Return Data'!$B$7:$R$2292,16,0)</f>
        <v>6.9687999999999999</v>
      </c>
      <c r="AA13" s="62">
        <f t="shared" si="9"/>
        <v>9</v>
      </c>
    </row>
    <row r="14" spans="1:27" x14ac:dyDescent="0.3">
      <c r="A14" s="58" t="s">
        <v>1141</v>
      </c>
      <c r="B14" s="59">
        <f>VLOOKUP($A14,'Return Data'!$B$7:$R$2292,3,0)</f>
        <v>44827</v>
      </c>
      <c r="C14" s="60">
        <f>VLOOKUP($A14,'Return Data'!$B$7:$R$2292,4,0)</f>
        <v>310.08789999999999</v>
      </c>
      <c r="D14" s="60">
        <f>VLOOKUP($A14,'Return Data'!$B$7:$R$2292,5,0)</f>
        <v>2.8605</v>
      </c>
      <c r="E14" s="61">
        <f t="shared" si="0"/>
        <v>3</v>
      </c>
      <c r="F14" s="60">
        <f>VLOOKUP($A14,'Return Data'!$B$7:$R$2292,6,0)</f>
        <v>1.9739</v>
      </c>
      <c r="G14" s="61">
        <f t="shared" si="1"/>
        <v>2</v>
      </c>
      <c r="H14" s="60">
        <f>VLOOKUP($A14,'Return Data'!$B$7:$R$2292,7,0)</f>
        <v>3.0251999999999999</v>
      </c>
      <c r="I14" s="61">
        <f t="shared" si="2"/>
        <v>2</v>
      </c>
      <c r="J14" s="60">
        <f>VLOOKUP($A14,'Return Data'!$B$7:$R$2292,8,0)</f>
        <v>3.1490999999999998</v>
      </c>
      <c r="K14" s="61">
        <f t="shared" si="3"/>
        <v>2</v>
      </c>
      <c r="L14" s="60">
        <f>VLOOKUP($A14,'Return Data'!$B$7:$R$2292,9,0)</f>
        <v>4.5761000000000003</v>
      </c>
      <c r="M14" s="61">
        <f t="shared" si="4"/>
        <v>2</v>
      </c>
      <c r="N14" s="60">
        <f>VLOOKUP($A14,'Return Data'!$B$7:$R$2292,10,0)</f>
        <v>5.1611000000000002</v>
      </c>
      <c r="O14" s="61">
        <f t="shared" si="5"/>
        <v>4</v>
      </c>
      <c r="P14" s="60">
        <f>VLOOKUP($A14,'Return Data'!$B$7:$R$2292,11,0)</f>
        <v>4.1037999999999997</v>
      </c>
      <c r="Q14" s="61">
        <f t="shared" si="6"/>
        <v>7</v>
      </c>
      <c r="R14" s="60">
        <f>VLOOKUP($A14,'Return Data'!$B$7:$R$2292,12,0)</f>
        <v>4.0766999999999998</v>
      </c>
      <c r="S14" s="61">
        <f t="shared" si="7"/>
        <v>8</v>
      </c>
      <c r="T14" s="60">
        <f>VLOOKUP($A14,'Return Data'!$B$7:$R$2292,13,0)</f>
        <v>3.9064000000000001</v>
      </c>
      <c r="U14" s="61">
        <f t="shared" si="8"/>
        <v>8</v>
      </c>
      <c r="V14" s="60">
        <f>VLOOKUP($A14,'Return Data'!$B$7:$R$2292,17,0)</f>
        <v>3.8887</v>
      </c>
      <c r="W14" s="61">
        <f t="shared" si="10"/>
        <v>7</v>
      </c>
      <c r="X14" s="60">
        <f>VLOOKUP($A14,'Return Data'!$B$7:$R$2292,14,0)</f>
        <v>4.8920000000000003</v>
      </c>
      <c r="Y14" s="61">
        <f t="shared" si="11"/>
        <v>6</v>
      </c>
      <c r="Z14" s="60">
        <f>VLOOKUP($A14,'Return Data'!$B$7:$R$2292,16,0)</f>
        <v>7.0744999999999996</v>
      </c>
      <c r="AA14" s="62">
        <f t="shared" si="9"/>
        <v>6</v>
      </c>
    </row>
    <row r="15" spans="1:27" x14ac:dyDescent="0.3">
      <c r="A15" s="58" t="s">
        <v>1144</v>
      </c>
      <c r="B15" s="59">
        <f>VLOOKUP($A15,'Return Data'!$B$7:$R$2292,3,0)</f>
        <v>44827</v>
      </c>
      <c r="C15" s="60">
        <f>VLOOKUP($A15,'Return Data'!$B$7:$R$2292,4,0)</f>
        <v>33.404499999999999</v>
      </c>
      <c r="D15" s="60">
        <f>VLOOKUP($A15,'Return Data'!$B$7:$R$2292,5,0)</f>
        <v>-0.76490000000000002</v>
      </c>
      <c r="E15" s="61">
        <f t="shared" si="0"/>
        <v>13</v>
      </c>
      <c r="F15" s="60">
        <f>VLOOKUP($A15,'Return Data'!$B$7:$R$2292,6,0)</f>
        <v>-0.2185</v>
      </c>
      <c r="G15" s="61">
        <f t="shared" si="1"/>
        <v>10</v>
      </c>
      <c r="H15" s="60">
        <f>VLOOKUP($A15,'Return Data'!$B$7:$R$2292,7,0)</f>
        <v>1.2959000000000001</v>
      </c>
      <c r="I15" s="61">
        <f t="shared" si="2"/>
        <v>12</v>
      </c>
      <c r="J15" s="60">
        <f>VLOOKUP($A15,'Return Data'!$B$7:$R$2292,8,0)</f>
        <v>1.3352999999999999</v>
      </c>
      <c r="K15" s="61">
        <f t="shared" si="3"/>
        <v>16</v>
      </c>
      <c r="L15" s="60">
        <f>VLOOKUP($A15,'Return Data'!$B$7:$R$2292,9,0)</f>
        <v>3.1596000000000002</v>
      </c>
      <c r="M15" s="61">
        <f t="shared" si="4"/>
        <v>17</v>
      </c>
      <c r="N15" s="60">
        <f>VLOOKUP($A15,'Return Data'!$B$7:$R$2292,10,0)</f>
        <v>4.3647</v>
      </c>
      <c r="O15" s="61">
        <f t="shared" si="5"/>
        <v>15</v>
      </c>
      <c r="P15" s="60">
        <f>VLOOKUP($A15,'Return Data'!$B$7:$R$2292,11,0)</f>
        <v>3.3864999999999998</v>
      </c>
      <c r="Q15" s="61">
        <f t="shared" si="6"/>
        <v>13</v>
      </c>
      <c r="R15" s="60">
        <f>VLOOKUP($A15,'Return Data'!$B$7:$R$2292,12,0)</f>
        <v>3.4177</v>
      </c>
      <c r="S15" s="61">
        <f t="shared" si="7"/>
        <v>14</v>
      </c>
      <c r="T15" s="60">
        <f>VLOOKUP($A15,'Return Data'!$B$7:$R$2292,13,0)</f>
        <v>3.2284000000000002</v>
      </c>
      <c r="U15" s="61">
        <f t="shared" si="8"/>
        <v>14</v>
      </c>
      <c r="V15" s="60">
        <f>VLOOKUP($A15,'Return Data'!$B$7:$R$2292,17,0)</f>
        <v>3.1171000000000002</v>
      </c>
      <c r="W15" s="61">
        <f t="shared" si="10"/>
        <v>14</v>
      </c>
      <c r="X15" s="60">
        <f>VLOOKUP($A15,'Return Data'!$B$7:$R$2292,14,0)</f>
        <v>4.0210999999999997</v>
      </c>
      <c r="Y15" s="61">
        <f t="shared" si="11"/>
        <v>13</v>
      </c>
      <c r="Z15" s="60">
        <f>VLOOKUP($A15,'Return Data'!$B$7:$R$2292,16,0)</f>
        <v>6.3441000000000001</v>
      </c>
      <c r="AA15" s="62">
        <f t="shared" si="9"/>
        <v>13</v>
      </c>
    </row>
    <row r="16" spans="1:27" x14ac:dyDescent="0.3">
      <c r="A16" s="58" t="s">
        <v>1147</v>
      </c>
      <c r="B16" s="59">
        <f>VLOOKUP($A16,'Return Data'!$B$7:$R$2292,3,0)</f>
        <v>44827</v>
      </c>
      <c r="C16" s="60">
        <f>VLOOKUP($A16,'Return Data'!$B$7:$R$2292,4,0)</f>
        <v>2508.7541000000001</v>
      </c>
      <c r="D16" s="60">
        <f>VLOOKUP($A16,'Return Data'!$B$7:$R$2292,5,0)</f>
        <v>-2.3146</v>
      </c>
      <c r="E16" s="61">
        <f t="shared" si="0"/>
        <v>16</v>
      </c>
      <c r="F16" s="60">
        <f>VLOOKUP($A16,'Return Data'!$B$7:$R$2292,6,0)</f>
        <v>-1.653</v>
      </c>
      <c r="G16" s="61">
        <f t="shared" si="1"/>
        <v>17</v>
      </c>
      <c r="H16" s="60">
        <f>VLOOKUP($A16,'Return Data'!$B$7:$R$2292,7,0)</f>
        <v>0.87639999999999996</v>
      </c>
      <c r="I16" s="61">
        <f t="shared" si="2"/>
        <v>16</v>
      </c>
      <c r="J16" s="60">
        <f>VLOOKUP($A16,'Return Data'!$B$7:$R$2292,8,0)</f>
        <v>1.0644</v>
      </c>
      <c r="K16" s="61">
        <f t="shared" si="3"/>
        <v>17</v>
      </c>
      <c r="L16" s="60">
        <f>VLOOKUP($A16,'Return Data'!$B$7:$R$2292,9,0)</f>
        <v>3.2926000000000002</v>
      </c>
      <c r="M16" s="61">
        <f t="shared" si="4"/>
        <v>16</v>
      </c>
      <c r="N16" s="60">
        <f>VLOOKUP($A16,'Return Data'!$B$7:$R$2292,10,0)</f>
        <v>4.8272000000000004</v>
      </c>
      <c r="O16" s="61">
        <f t="shared" si="5"/>
        <v>11</v>
      </c>
      <c r="P16" s="60">
        <f>VLOOKUP($A16,'Return Data'!$B$7:$R$2292,11,0)</f>
        <v>2.8376000000000001</v>
      </c>
      <c r="Q16" s="61">
        <f t="shared" si="6"/>
        <v>17</v>
      </c>
      <c r="R16" s="60">
        <f>VLOOKUP($A16,'Return Data'!$B$7:$R$2292,12,0)</f>
        <v>3.0886</v>
      </c>
      <c r="S16" s="61">
        <f t="shared" si="7"/>
        <v>17</v>
      </c>
      <c r="T16" s="60">
        <f>VLOOKUP($A16,'Return Data'!$B$7:$R$2292,13,0)</f>
        <v>3.0396999999999998</v>
      </c>
      <c r="U16" s="61">
        <f t="shared" si="8"/>
        <v>16</v>
      </c>
      <c r="V16" s="60">
        <f>VLOOKUP($A16,'Return Data'!$B$7:$R$2292,17,0)</f>
        <v>3.3774000000000002</v>
      </c>
      <c r="W16" s="61">
        <f t="shared" si="10"/>
        <v>12</v>
      </c>
      <c r="X16" s="60">
        <f>VLOOKUP($A16,'Return Data'!$B$7:$R$2292,14,0)</f>
        <v>4.3898999999999999</v>
      </c>
      <c r="Y16" s="61">
        <f t="shared" si="11"/>
        <v>11</v>
      </c>
      <c r="Z16" s="60">
        <f>VLOOKUP($A16,'Return Data'!$B$7:$R$2292,16,0)</f>
        <v>7.2854999999999999</v>
      </c>
      <c r="AA16" s="62">
        <f t="shared" si="9"/>
        <v>2</v>
      </c>
    </row>
    <row r="17" spans="1:27" x14ac:dyDescent="0.3">
      <c r="A17" s="58" t="s">
        <v>1151</v>
      </c>
      <c r="B17" s="59">
        <f>VLOOKUP($A17,'Return Data'!$B$7:$R$2292,3,0)</f>
        <v>44827</v>
      </c>
      <c r="C17" s="60">
        <f>VLOOKUP($A17,'Return Data'!$B$7:$R$2292,4,0)</f>
        <v>3673.1583000000001</v>
      </c>
      <c r="D17" s="60">
        <f>VLOOKUP($A17,'Return Data'!$B$7:$R$2292,5,0)</f>
        <v>-0.22850000000000001</v>
      </c>
      <c r="E17" s="61">
        <f t="shared" si="0"/>
        <v>11</v>
      </c>
      <c r="F17" s="60">
        <f>VLOOKUP($A17,'Return Data'!$B$7:$R$2292,6,0)</f>
        <v>-0.5343</v>
      </c>
      <c r="G17" s="61">
        <f t="shared" si="1"/>
        <v>13</v>
      </c>
      <c r="H17" s="60">
        <f>VLOOKUP($A17,'Return Data'!$B$7:$R$2292,7,0)</f>
        <v>1.5999000000000001</v>
      </c>
      <c r="I17" s="61">
        <f t="shared" si="2"/>
        <v>10</v>
      </c>
      <c r="J17" s="60">
        <f>VLOOKUP($A17,'Return Data'!$B$7:$R$2292,8,0)</f>
        <v>2.2639999999999998</v>
      </c>
      <c r="K17" s="61">
        <f t="shared" si="3"/>
        <v>8</v>
      </c>
      <c r="L17" s="60">
        <f>VLOOKUP($A17,'Return Data'!$B$7:$R$2292,9,0)</f>
        <v>4.1031000000000004</v>
      </c>
      <c r="M17" s="61">
        <f t="shared" si="4"/>
        <v>7</v>
      </c>
      <c r="N17" s="60">
        <f>VLOOKUP($A17,'Return Data'!$B$7:$R$2292,10,0)</f>
        <v>5.0807000000000002</v>
      </c>
      <c r="O17" s="61">
        <f t="shared" si="5"/>
        <v>6</v>
      </c>
      <c r="P17" s="60">
        <f>VLOOKUP($A17,'Return Data'!$B$7:$R$2292,11,0)</f>
        <v>4.2881</v>
      </c>
      <c r="Q17" s="61">
        <f t="shared" si="6"/>
        <v>3</v>
      </c>
      <c r="R17" s="60">
        <f>VLOOKUP($A17,'Return Data'!$B$7:$R$2292,12,0)</f>
        <v>4.2632000000000003</v>
      </c>
      <c r="S17" s="61">
        <f t="shared" si="7"/>
        <v>3</v>
      </c>
      <c r="T17" s="60">
        <f>VLOOKUP($A17,'Return Data'!$B$7:$R$2292,13,0)</f>
        <v>4.0616000000000003</v>
      </c>
      <c r="U17" s="61">
        <f t="shared" si="8"/>
        <v>3</v>
      </c>
      <c r="V17" s="60">
        <f>VLOOKUP($A17,'Return Data'!$B$7:$R$2292,17,0)</f>
        <v>3.9662999999999999</v>
      </c>
      <c r="W17" s="61">
        <f t="shared" si="10"/>
        <v>5</v>
      </c>
      <c r="X17" s="60">
        <f>VLOOKUP($A17,'Return Data'!$B$7:$R$2292,14,0)</f>
        <v>4.7636000000000003</v>
      </c>
      <c r="Y17" s="61">
        <f t="shared" si="11"/>
        <v>7</v>
      </c>
      <c r="Z17" s="60">
        <f>VLOOKUP($A17,'Return Data'!$B$7:$R$2292,16,0)</f>
        <v>7.0080999999999998</v>
      </c>
      <c r="AA17" s="62">
        <f t="shared" si="9"/>
        <v>7</v>
      </c>
    </row>
    <row r="18" spans="1:27" x14ac:dyDescent="0.3">
      <c r="A18" s="58" t="s">
        <v>1154</v>
      </c>
      <c r="B18" s="59">
        <f>VLOOKUP($A18,'Return Data'!$B$7:$R$2292,3,0)</f>
        <v>44827</v>
      </c>
      <c r="C18" s="60">
        <f>VLOOKUP($A18,'Return Data'!$B$7:$R$2292,4,0)</f>
        <v>32.629218539073101</v>
      </c>
      <c r="D18" s="60">
        <f>VLOOKUP($A18,'Return Data'!$B$7:$R$2292,5,0)</f>
        <v>0</v>
      </c>
      <c r="E18" s="61">
        <f t="shared" si="0"/>
        <v>10</v>
      </c>
      <c r="F18" s="60">
        <f>VLOOKUP($A18,'Return Data'!$B$7:$R$2292,6,0)</f>
        <v>-0.1119</v>
      </c>
      <c r="G18" s="61">
        <f t="shared" si="1"/>
        <v>9</v>
      </c>
      <c r="H18" s="60">
        <f>VLOOKUP($A18,'Return Data'!$B$7:$R$2292,7,0)</f>
        <v>1.7504</v>
      </c>
      <c r="I18" s="61">
        <f t="shared" si="2"/>
        <v>8</v>
      </c>
      <c r="J18" s="60">
        <f>VLOOKUP($A18,'Return Data'!$B$7:$R$2292,8,0)</f>
        <v>2.0390000000000001</v>
      </c>
      <c r="K18" s="61">
        <f t="shared" si="3"/>
        <v>10</v>
      </c>
      <c r="L18" s="60">
        <f>VLOOKUP($A18,'Return Data'!$B$7:$R$2292,9,0)</f>
        <v>3.7138</v>
      </c>
      <c r="M18" s="61">
        <f t="shared" si="4"/>
        <v>11</v>
      </c>
      <c r="N18" s="60">
        <f>VLOOKUP($A18,'Return Data'!$B$7:$R$2292,10,0)</f>
        <v>4.4836999999999998</v>
      </c>
      <c r="O18" s="61">
        <f t="shared" si="5"/>
        <v>14</v>
      </c>
      <c r="P18" s="60">
        <f>VLOOKUP($A18,'Return Data'!$B$7:$R$2292,11,0)</f>
        <v>3.3294999999999999</v>
      </c>
      <c r="Q18" s="61">
        <f t="shared" si="6"/>
        <v>15</v>
      </c>
      <c r="R18" s="60">
        <f>VLOOKUP($A18,'Return Data'!$B$7:$R$2292,12,0)</f>
        <v>3.3767</v>
      </c>
      <c r="S18" s="61">
        <f t="shared" si="7"/>
        <v>15</v>
      </c>
      <c r="T18" s="60">
        <f>VLOOKUP($A18,'Return Data'!$B$7:$R$2292,13,0)</f>
        <v>3.2364999999999999</v>
      </c>
      <c r="U18" s="61">
        <f t="shared" si="8"/>
        <v>13</v>
      </c>
      <c r="V18" s="60">
        <f>VLOOKUP($A18,'Return Data'!$B$7:$R$2292,17,0)</f>
        <v>3.1436000000000002</v>
      </c>
      <c r="W18" s="61">
        <f t="shared" si="10"/>
        <v>13</v>
      </c>
      <c r="X18" s="60">
        <f>VLOOKUP($A18,'Return Data'!$B$7:$R$2292,14,0)</f>
        <v>4.1482999999999999</v>
      </c>
      <c r="Y18" s="61">
        <f t="shared" si="11"/>
        <v>12</v>
      </c>
      <c r="Z18" s="60">
        <f>VLOOKUP($A18,'Return Data'!$B$7:$R$2292,16,0)</f>
        <v>7.1471</v>
      </c>
      <c r="AA18" s="62">
        <f t="shared" si="9"/>
        <v>4</v>
      </c>
    </row>
    <row r="19" spans="1:27" x14ac:dyDescent="0.3">
      <c r="A19" s="58" t="s">
        <v>1155</v>
      </c>
      <c r="B19" s="59">
        <f>VLOOKUP($A19,'Return Data'!$B$7:$R$2292,3,0)</f>
        <v>44827</v>
      </c>
      <c r="C19" s="60">
        <f>VLOOKUP($A19,'Return Data'!$B$7:$R$2292,4,0)</f>
        <v>3390.3553000000002</v>
      </c>
      <c r="D19" s="60">
        <f>VLOOKUP($A19,'Return Data'!$B$7:$R$2292,5,0)</f>
        <v>0.32840000000000003</v>
      </c>
      <c r="E19" s="61">
        <f t="shared" si="0"/>
        <v>8</v>
      </c>
      <c r="F19" s="60">
        <f>VLOOKUP($A19,'Return Data'!$B$7:$R$2292,6,0)</f>
        <v>0.13569999999999999</v>
      </c>
      <c r="G19" s="61">
        <f t="shared" si="1"/>
        <v>8</v>
      </c>
      <c r="H19" s="60">
        <f>VLOOKUP($A19,'Return Data'!$B$7:$R$2292,7,0)</f>
        <v>2.0411999999999999</v>
      </c>
      <c r="I19" s="61">
        <f t="shared" si="2"/>
        <v>6</v>
      </c>
      <c r="J19" s="60">
        <f>VLOOKUP($A19,'Return Data'!$B$7:$R$2292,8,0)</f>
        <v>2.6078999999999999</v>
      </c>
      <c r="K19" s="61">
        <f t="shared" si="3"/>
        <v>6</v>
      </c>
      <c r="L19" s="60">
        <f>VLOOKUP($A19,'Return Data'!$B$7:$R$2292,9,0)</f>
        <v>4.3783000000000003</v>
      </c>
      <c r="M19" s="61">
        <f t="shared" si="4"/>
        <v>3</v>
      </c>
      <c r="N19" s="60">
        <f>VLOOKUP($A19,'Return Data'!$B$7:$R$2292,10,0)</f>
        <v>5.3034999999999997</v>
      </c>
      <c r="O19" s="61">
        <f t="shared" si="5"/>
        <v>1</v>
      </c>
      <c r="P19" s="60">
        <f>VLOOKUP($A19,'Return Data'!$B$7:$R$2292,11,0)</f>
        <v>4.4070999999999998</v>
      </c>
      <c r="Q19" s="61">
        <f t="shared" si="6"/>
        <v>1</v>
      </c>
      <c r="R19" s="60">
        <f>VLOOKUP($A19,'Return Data'!$B$7:$R$2292,12,0)</f>
        <v>4.3872</v>
      </c>
      <c r="S19" s="61">
        <f t="shared" si="7"/>
        <v>1</v>
      </c>
      <c r="T19" s="60">
        <f>VLOOKUP($A19,'Return Data'!$B$7:$R$2292,13,0)</f>
        <v>4.1717000000000004</v>
      </c>
      <c r="U19" s="61">
        <f t="shared" si="8"/>
        <v>1</v>
      </c>
      <c r="V19" s="60">
        <f>VLOOKUP($A19,'Return Data'!$B$7:$R$2292,17,0)</f>
        <v>4.0740999999999996</v>
      </c>
      <c r="W19" s="61">
        <f t="shared" si="10"/>
        <v>1</v>
      </c>
      <c r="X19" s="60">
        <f>VLOOKUP($A19,'Return Data'!$B$7:$R$2292,14,0)</f>
        <v>4.9382000000000001</v>
      </c>
      <c r="Y19" s="61">
        <f t="shared" si="11"/>
        <v>4</v>
      </c>
      <c r="Z19" s="60">
        <f>VLOOKUP($A19,'Return Data'!$B$7:$R$2292,16,0)</f>
        <v>7.319</v>
      </c>
      <c r="AA19" s="62">
        <f t="shared" si="9"/>
        <v>1</v>
      </c>
    </row>
    <row r="20" spans="1:27" x14ac:dyDescent="0.3">
      <c r="A20" s="58" t="s">
        <v>1158</v>
      </c>
      <c r="B20" s="59">
        <f>VLOOKUP($A20,'Return Data'!$B$7:$R$2292,3,0)</f>
        <v>44827</v>
      </c>
      <c r="C20" s="60">
        <f>VLOOKUP($A20,'Return Data'!$B$7:$R$2292,4,0)</f>
        <v>1094.4628</v>
      </c>
      <c r="D20" s="60">
        <f>VLOOKUP($A20,'Return Data'!$B$7:$R$2292,5,0)</f>
        <v>4.8730000000000002</v>
      </c>
      <c r="E20" s="61">
        <f t="shared" si="0"/>
        <v>1</v>
      </c>
      <c r="F20" s="60">
        <f>VLOOKUP($A20,'Return Data'!$B$7:$R$2292,6,0)</f>
        <v>0.99280000000000002</v>
      </c>
      <c r="G20" s="61">
        <f t="shared" si="1"/>
        <v>3</v>
      </c>
      <c r="H20" s="60">
        <f>VLOOKUP($A20,'Return Data'!$B$7:$R$2292,7,0)</f>
        <v>2.7789999999999999</v>
      </c>
      <c r="I20" s="61">
        <f t="shared" si="2"/>
        <v>3</v>
      </c>
      <c r="J20" s="60">
        <f>VLOOKUP($A20,'Return Data'!$B$7:$R$2292,8,0)</f>
        <v>2.9066000000000001</v>
      </c>
      <c r="K20" s="61">
        <f t="shared" si="3"/>
        <v>3</v>
      </c>
      <c r="L20" s="60">
        <f>VLOOKUP($A20,'Return Data'!$B$7:$R$2292,9,0)</f>
        <v>3.8755999999999999</v>
      </c>
      <c r="M20" s="61">
        <f t="shared" si="4"/>
        <v>10</v>
      </c>
      <c r="N20" s="60">
        <f>VLOOKUP($A20,'Return Data'!$B$7:$R$2292,10,0)</f>
        <v>4.3177000000000003</v>
      </c>
      <c r="O20" s="61">
        <f t="shared" si="5"/>
        <v>16</v>
      </c>
      <c r="P20" s="60">
        <f>VLOOKUP($A20,'Return Data'!$B$7:$R$2292,11,0)</f>
        <v>3.8327</v>
      </c>
      <c r="Q20" s="61">
        <f t="shared" si="6"/>
        <v>10</v>
      </c>
      <c r="R20" s="60">
        <f>VLOOKUP($A20,'Return Data'!$B$7:$R$2292,12,0)</f>
        <v>3.7031999999999998</v>
      </c>
      <c r="S20" s="61">
        <f t="shared" si="7"/>
        <v>11</v>
      </c>
      <c r="T20" s="60"/>
      <c r="U20" s="61"/>
      <c r="V20" s="60"/>
      <c r="W20" s="61"/>
      <c r="X20" s="60"/>
      <c r="Y20" s="61"/>
      <c r="Z20" s="60">
        <f>VLOOKUP($A20,'Return Data'!$B$7:$R$2292,16,0)</f>
        <v>3.6021999999999998</v>
      </c>
      <c r="AA20" s="62">
        <f t="shared" si="9"/>
        <v>17</v>
      </c>
    </row>
    <row r="21" spans="1:27" x14ac:dyDescent="0.3">
      <c r="A21" s="58" t="s">
        <v>1162</v>
      </c>
      <c r="B21" s="59">
        <f>VLOOKUP($A21,'Return Data'!$B$7:$R$2292,3,0)</f>
        <v>44827</v>
      </c>
      <c r="C21" s="60">
        <f>VLOOKUP($A21,'Return Data'!$B$7:$R$2292,4,0)</f>
        <v>34.261600000000001</v>
      </c>
      <c r="D21" s="60">
        <f>VLOOKUP($A21,'Return Data'!$B$7:$R$2292,5,0)</f>
        <v>-4.2607999999999997</v>
      </c>
      <c r="E21" s="61">
        <f t="shared" si="0"/>
        <v>17</v>
      </c>
      <c r="F21" s="60">
        <f>VLOOKUP($A21,'Return Data'!$B$7:$R$2292,6,0)</f>
        <v>-1.2073</v>
      </c>
      <c r="G21" s="61">
        <f t="shared" si="1"/>
        <v>16</v>
      </c>
      <c r="H21" s="60">
        <f>VLOOKUP($A21,'Return Data'!$B$7:$R$2292,7,0)</f>
        <v>0.86760000000000004</v>
      </c>
      <c r="I21" s="61">
        <f t="shared" si="2"/>
        <v>17</v>
      </c>
      <c r="J21" s="60">
        <f>VLOOKUP($A21,'Return Data'!$B$7:$R$2292,8,0)</f>
        <v>1.8733</v>
      </c>
      <c r="K21" s="61">
        <f t="shared" si="3"/>
        <v>12</v>
      </c>
      <c r="L21" s="60">
        <f>VLOOKUP($A21,'Return Data'!$B$7:$R$2292,9,0)</f>
        <v>3.6644000000000001</v>
      </c>
      <c r="M21" s="61">
        <f t="shared" si="4"/>
        <v>12</v>
      </c>
      <c r="N21" s="60">
        <f>VLOOKUP($A21,'Return Data'!$B$7:$R$2292,10,0)</f>
        <v>4.7031999999999998</v>
      </c>
      <c r="O21" s="61">
        <f t="shared" si="5"/>
        <v>13</v>
      </c>
      <c r="P21" s="60">
        <f>VLOOKUP($A21,'Return Data'!$B$7:$R$2292,11,0)</f>
        <v>3.6084000000000001</v>
      </c>
      <c r="Q21" s="61">
        <f t="shared" si="6"/>
        <v>12</v>
      </c>
      <c r="R21" s="60">
        <f>VLOOKUP($A21,'Return Data'!$B$7:$R$2292,12,0)</f>
        <v>3.6600999999999999</v>
      </c>
      <c r="S21" s="61">
        <f t="shared" si="7"/>
        <v>12</v>
      </c>
      <c r="T21" s="60">
        <f>VLOOKUP($A21,'Return Data'!$B$7:$R$2292,13,0)</f>
        <v>3.4927999999999999</v>
      </c>
      <c r="U21" s="61">
        <f>RANK(T21,T$8:T$24,0)</f>
        <v>11</v>
      </c>
      <c r="V21" s="60">
        <f>VLOOKUP($A21,'Return Data'!$B$7:$R$2292,17,0)</f>
        <v>3.5246</v>
      </c>
      <c r="W21" s="61">
        <f>RANK(V21,V$8:V$24,0)</f>
        <v>10</v>
      </c>
      <c r="X21" s="60">
        <f>VLOOKUP($A21,'Return Data'!$B$7:$R$2292,14,0)</f>
        <v>4.49</v>
      </c>
      <c r="Y21" s="61">
        <f>RANK(X21,X$8:X$24,0)</f>
        <v>9</v>
      </c>
      <c r="Z21" s="60">
        <f>VLOOKUP($A21,'Return Data'!$B$7:$R$2292,16,0)</f>
        <v>6.9981</v>
      </c>
      <c r="AA21" s="62">
        <f t="shared" si="9"/>
        <v>8</v>
      </c>
    </row>
    <row r="22" spans="1:27" x14ac:dyDescent="0.3">
      <c r="A22" s="58" t="s">
        <v>1164</v>
      </c>
      <c r="B22" s="59">
        <f>VLOOKUP($A22,'Return Data'!$B$7:$R$2292,3,0)</f>
        <v>44827</v>
      </c>
      <c r="C22" s="60">
        <f>VLOOKUP($A22,'Return Data'!$B$7:$R$2292,4,0)</f>
        <v>12.332000000000001</v>
      </c>
      <c r="D22" s="60">
        <f>VLOOKUP($A22,'Return Data'!$B$7:$R$2292,5,0)</f>
        <v>3.5520999999999998</v>
      </c>
      <c r="E22" s="61">
        <f t="shared" si="0"/>
        <v>2</v>
      </c>
      <c r="F22" s="60">
        <f>VLOOKUP($A22,'Return Data'!$B$7:$R$2292,6,0)</f>
        <v>4.2438000000000002</v>
      </c>
      <c r="G22" s="61">
        <f t="shared" si="1"/>
        <v>1</v>
      </c>
      <c r="H22" s="60">
        <f>VLOOKUP($A22,'Return Data'!$B$7:$R$2292,7,0)</f>
        <v>4.7823000000000002</v>
      </c>
      <c r="I22" s="61">
        <f t="shared" si="2"/>
        <v>1</v>
      </c>
      <c r="J22" s="60">
        <f>VLOOKUP($A22,'Return Data'!$B$7:$R$2292,8,0)</f>
        <v>4.3624000000000001</v>
      </c>
      <c r="K22" s="61">
        <f t="shared" si="3"/>
        <v>1</v>
      </c>
      <c r="L22" s="60">
        <f>VLOOKUP($A22,'Return Data'!$B$7:$R$2292,9,0)</f>
        <v>4.9279999999999999</v>
      </c>
      <c r="M22" s="61">
        <f t="shared" si="4"/>
        <v>1</v>
      </c>
      <c r="N22" s="60">
        <f>VLOOKUP($A22,'Return Data'!$B$7:$R$2292,10,0)</f>
        <v>4.9279999999999999</v>
      </c>
      <c r="O22" s="61">
        <f t="shared" si="5"/>
        <v>9</v>
      </c>
      <c r="P22" s="60">
        <f>VLOOKUP($A22,'Return Data'!$B$7:$R$2292,11,0)</f>
        <v>4.3513000000000002</v>
      </c>
      <c r="Q22" s="61">
        <f t="shared" si="6"/>
        <v>2</v>
      </c>
      <c r="R22" s="60">
        <f>VLOOKUP($A22,'Return Data'!$B$7:$R$2292,12,0)</f>
        <v>4.0595999999999997</v>
      </c>
      <c r="S22" s="61">
        <f t="shared" si="7"/>
        <v>9</v>
      </c>
      <c r="T22" s="60">
        <f>VLOOKUP($A22,'Return Data'!$B$7:$R$2292,13,0)</f>
        <v>3.8449</v>
      </c>
      <c r="U22" s="61">
        <f>RANK(T22,T$8:T$24,0)</f>
        <v>9</v>
      </c>
      <c r="V22" s="60">
        <f>VLOOKUP($A22,'Return Data'!$B$7:$R$2292,17,0)</f>
        <v>3.6543000000000001</v>
      </c>
      <c r="W22" s="61">
        <f>RANK(V22,V$8:V$24,0)</f>
        <v>9</v>
      </c>
      <c r="X22" s="60"/>
      <c r="Y22" s="61"/>
      <c r="Z22" s="60">
        <f>VLOOKUP($A22,'Return Data'!$B$7:$R$2292,16,0)</f>
        <v>5.3875999999999999</v>
      </c>
      <c r="AA22" s="62">
        <f t="shared" si="9"/>
        <v>14</v>
      </c>
    </row>
    <row r="23" spans="1:27" x14ac:dyDescent="0.3">
      <c r="A23" s="58" t="s">
        <v>1166</v>
      </c>
      <c r="B23" s="59">
        <f>VLOOKUP($A23,'Return Data'!$B$7:$R$2292,3,0)</f>
        <v>44827</v>
      </c>
      <c r="C23" s="60">
        <f>VLOOKUP($A23,'Return Data'!$B$7:$R$2292,4,0)</f>
        <v>3858.1891999999998</v>
      </c>
      <c r="D23" s="60">
        <f>VLOOKUP($A23,'Return Data'!$B$7:$R$2292,5,0)</f>
        <v>-1.0274000000000001</v>
      </c>
      <c r="E23" s="61">
        <f t="shared" si="0"/>
        <v>14</v>
      </c>
      <c r="F23" s="60">
        <f>VLOOKUP($A23,'Return Data'!$B$7:$R$2292,6,0)</f>
        <v>0.90259999999999996</v>
      </c>
      <c r="G23" s="61">
        <f t="shared" si="1"/>
        <v>4</v>
      </c>
      <c r="H23" s="60">
        <f>VLOOKUP($A23,'Return Data'!$B$7:$R$2292,7,0)</f>
        <v>2.2570999999999999</v>
      </c>
      <c r="I23" s="61">
        <f t="shared" si="2"/>
        <v>5</v>
      </c>
      <c r="J23" s="60">
        <f>VLOOKUP($A23,'Return Data'!$B$7:$R$2292,8,0)</f>
        <v>2.6206999999999998</v>
      </c>
      <c r="K23" s="61">
        <f t="shared" si="3"/>
        <v>5</v>
      </c>
      <c r="L23" s="60">
        <f>VLOOKUP($A23,'Return Data'!$B$7:$R$2292,9,0)</f>
        <v>4.3274999999999997</v>
      </c>
      <c r="M23" s="61">
        <f t="shared" si="4"/>
        <v>5</v>
      </c>
      <c r="N23" s="60">
        <f>VLOOKUP($A23,'Return Data'!$B$7:$R$2292,10,0)</f>
        <v>5.1733000000000002</v>
      </c>
      <c r="O23" s="61">
        <f t="shared" si="5"/>
        <v>3</v>
      </c>
      <c r="P23" s="60">
        <f>VLOOKUP($A23,'Return Data'!$B$7:$R$2292,11,0)</f>
        <v>4.1123000000000003</v>
      </c>
      <c r="Q23" s="61">
        <f t="shared" si="6"/>
        <v>6</v>
      </c>
      <c r="R23" s="60">
        <f>VLOOKUP($A23,'Return Data'!$B$7:$R$2292,12,0)</f>
        <v>4.1464999999999996</v>
      </c>
      <c r="S23" s="61">
        <f t="shared" si="7"/>
        <v>6</v>
      </c>
      <c r="T23" s="60">
        <f>VLOOKUP($A23,'Return Data'!$B$7:$R$2292,13,0)</f>
        <v>3.9565999999999999</v>
      </c>
      <c r="U23" s="61">
        <f>RANK(T23,T$8:T$24,0)</f>
        <v>6</v>
      </c>
      <c r="V23" s="60">
        <f>VLOOKUP($A23,'Return Data'!$B$7:$R$2292,17,0)</f>
        <v>4.0499000000000001</v>
      </c>
      <c r="W23" s="61">
        <f>RANK(V23,V$8:V$24,0)</f>
        <v>2</v>
      </c>
      <c r="X23" s="60">
        <f>VLOOKUP($A23,'Return Data'!$B$7:$R$2292,14,0)</f>
        <v>5.0186999999999999</v>
      </c>
      <c r="Y23" s="61">
        <f>RANK(X23,X$8:X$24,0)</f>
        <v>2</v>
      </c>
      <c r="Z23" s="60">
        <f>VLOOKUP($A23,'Return Data'!$B$7:$R$2292,16,0)</f>
        <v>6.6432000000000002</v>
      </c>
      <c r="AA23" s="62">
        <f t="shared" si="9"/>
        <v>11</v>
      </c>
    </row>
    <row r="24" spans="1:27" x14ac:dyDescent="0.3">
      <c r="A24" s="58" t="s">
        <v>1168</v>
      </c>
      <c r="B24" s="59">
        <f>VLOOKUP($A24,'Return Data'!$B$7:$R$2292,3,0)</f>
        <v>44827</v>
      </c>
      <c r="C24" s="60">
        <f>VLOOKUP($A24,'Return Data'!$B$7:$R$2292,4,0)</f>
        <v>2516.7844</v>
      </c>
      <c r="D24" s="60">
        <f>VLOOKUP($A24,'Return Data'!$B$7:$R$2292,5,0)</f>
        <v>0.78610000000000002</v>
      </c>
      <c r="E24" s="61">
        <f t="shared" si="0"/>
        <v>7</v>
      </c>
      <c r="F24" s="60">
        <f>VLOOKUP($A24,'Return Data'!$B$7:$R$2292,6,0)</f>
        <v>0.68410000000000004</v>
      </c>
      <c r="G24" s="61">
        <f t="shared" si="1"/>
        <v>5</v>
      </c>
      <c r="H24" s="60">
        <f>VLOOKUP($A24,'Return Data'!$B$7:$R$2292,7,0)</f>
        <v>2.4352999999999998</v>
      </c>
      <c r="I24" s="61">
        <f t="shared" si="2"/>
        <v>4</v>
      </c>
      <c r="J24" s="60">
        <f>VLOOKUP($A24,'Return Data'!$B$7:$R$2292,8,0)</f>
        <v>2.8557000000000001</v>
      </c>
      <c r="K24" s="61">
        <f t="shared" si="3"/>
        <v>4</v>
      </c>
      <c r="L24" s="60">
        <f>VLOOKUP($A24,'Return Data'!$B$7:$R$2292,9,0)</f>
        <v>4.3635000000000002</v>
      </c>
      <c r="M24" s="61">
        <f t="shared" si="4"/>
        <v>4</v>
      </c>
      <c r="N24" s="60">
        <f>VLOOKUP($A24,'Return Data'!$B$7:$R$2292,10,0)</f>
        <v>5.1468999999999996</v>
      </c>
      <c r="O24" s="61">
        <f t="shared" si="5"/>
        <v>5</v>
      </c>
      <c r="P24" s="60">
        <f>VLOOKUP($A24,'Return Data'!$B$7:$R$2292,11,0)</f>
        <v>4.2557</v>
      </c>
      <c r="Q24" s="61">
        <f t="shared" si="6"/>
        <v>4</v>
      </c>
      <c r="R24" s="60">
        <f>VLOOKUP($A24,'Return Data'!$B$7:$R$2292,12,0)</f>
        <v>4.2689000000000004</v>
      </c>
      <c r="S24" s="61">
        <f t="shared" si="7"/>
        <v>2</v>
      </c>
      <c r="T24" s="60">
        <f>VLOOKUP($A24,'Return Data'!$B$7:$R$2292,13,0)</f>
        <v>4.0739000000000001</v>
      </c>
      <c r="U24" s="61">
        <f>RANK(T24,T$8:T$24,0)</f>
        <v>2</v>
      </c>
      <c r="V24" s="60">
        <f>VLOOKUP($A24,'Return Data'!$B$7:$R$2292,17,0)</f>
        <v>4.0007000000000001</v>
      </c>
      <c r="W24" s="61">
        <f>RANK(V24,V$8:V$24,0)</f>
        <v>4</v>
      </c>
      <c r="X24" s="60">
        <f>VLOOKUP($A24,'Return Data'!$B$7:$R$2292,14,0)</f>
        <v>4.8925000000000001</v>
      </c>
      <c r="Y24" s="61">
        <f>RANK(X24,X$8:X$24,0)</f>
        <v>5</v>
      </c>
      <c r="Z24" s="60">
        <f>VLOOKUP($A24,'Return Data'!$B$7:$R$2292,16,0)</f>
        <v>7.2332000000000001</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0.41130588235294124</v>
      </c>
      <c r="E26" s="69"/>
      <c r="F26" s="70">
        <f>AVERAGE(F8:F24)</f>
        <v>0.23008235294117646</v>
      </c>
      <c r="G26" s="69"/>
      <c r="H26" s="70">
        <f>AVERAGE(H8:H24)</f>
        <v>1.880129411764706</v>
      </c>
      <c r="I26" s="69"/>
      <c r="J26" s="70">
        <f>AVERAGE(J8:J24)</f>
        <v>2.2594470588235294</v>
      </c>
      <c r="K26" s="69"/>
      <c r="L26" s="70">
        <f>AVERAGE(L8:L24)</f>
        <v>3.9507529411764701</v>
      </c>
      <c r="M26" s="69"/>
      <c r="N26" s="70">
        <f>AVERAGE(N8:N24)</f>
        <v>4.8665470588235289</v>
      </c>
      <c r="O26" s="69"/>
      <c r="P26" s="70">
        <f>AVERAGE(P8:P24)</f>
        <v>3.8106294117647064</v>
      </c>
      <c r="Q26" s="69"/>
      <c r="R26" s="70">
        <f>AVERAGE(R8:R24)</f>
        <v>3.8391058823529418</v>
      </c>
      <c r="S26" s="69"/>
      <c r="T26" s="70">
        <f>AVERAGE(T8:T24)</f>
        <v>3.6926750000000004</v>
      </c>
      <c r="U26" s="69"/>
      <c r="V26" s="70">
        <f>AVERAGE(V8:V24)</f>
        <v>3.7041214285714292</v>
      </c>
      <c r="W26" s="69"/>
      <c r="X26" s="70">
        <f>AVERAGE(X8:X24)</f>
        <v>4.6775538461538462</v>
      </c>
      <c r="Y26" s="69"/>
      <c r="Z26" s="70">
        <f>AVERAGE(Z8:Z24)</f>
        <v>6.3867117647058826</v>
      </c>
      <c r="AA26" s="71"/>
    </row>
    <row r="27" spans="1:27" x14ac:dyDescent="0.3">
      <c r="A27" s="68" t="s">
        <v>28</v>
      </c>
      <c r="B27" s="69"/>
      <c r="C27" s="69"/>
      <c r="D27" s="70">
        <f>MIN(D8:D24)</f>
        <v>-4.2607999999999997</v>
      </c>
      <c r="E27" s="69"/>
      <c r="F27" s="70">
        <f>MIN(F8:F24)</f>
        <v>-1.653</v>
      </c>
      <c r="G27" s="69"/>
      <c r="H27" s="70">
        <f>MIN(H8:H24)</f>
        <v>0.86760000000000004</v>
      </c>
      <c r="I27" s="69"/>
      <c r="J27" s="70">
        <f>MIN(J8:J24)</f>
        <v>1.0644</v>
      </c>
      <c r="K27" s="69"/>
      <c r="L27" s="70">
        <f>MIN(L8:L24)</f>
        <v>3.1596000000000002</v>
      </c>
      <c r="M27" s="69"/>
      <c r="N27" s="70">
        <f>MIN(N8:N24)</f>
        <v>4.1607000000000003</v>
      </c>
      <c r="O27" s="69"/>
      <c r="P27" s="70">
        <f>MIN(P8:P24)</f>
        <v>2.8376000000000001</v>
      </c>
      <c r="Q27" s="69"/>
      <c r="R27" s="70">
        <f>MIN(R8:R24)</f>
        <v>3.0886</v>
      </c>
      <c r="S27" s="69"/>
      <c r="T27" s="70">
        <f>MIN(T8:T24)</f>
        <v>3.0396999999999998</v>
      </c>
      <c r="U27" s="69"/>
      <c r="V27" s="70">
        <f>MIN(V8:V24)</f>
        <v>3.1171000000000002</v>
      </c>
      <c r="W27" s="69"/>
      <c r="X27" s="70">
        <f>MIN(X8:X24)</f>
        <v>4.0210999999999997</v>
      </c>
      <c r="Y27" s="69"/>
      <c r="Z27" s="70">
        <f>MIN(Z8:Z24)</f>
        <v>3.6021999999999998</v>
      </c>
      <c r="AA27" s="71"/>
    </row>
    <row r="28" spans="1:27" ht="15" thickBot="1" x14ac:dyDescent="0.35">
      <c r="A28" s="72" t="s">
        <v>29</v>
      </c>
      <c r="B28" s="73"/>
      <c r="C28" s="73"/>
      <c r="D28" s="74">
        <f>MAX(D8:D24)</f>
        <v>4.8730000000000002</v>
      </c>
      <c r="E28" s="73"/>
      <c r="F28" s="74">
        <f>MAX(F8:F24)</f>
        <v>4.2438000000000002</v>
      </c>
      <c r="G28" s="73"/>
      <c r="H28" s="74">
        <f>MAX(H8:H24)</f>
        <v>4.7823000000000002</v>
      </c>
      <c r="I28" s="73"/>
      <c r="J28" s="74">
        <f>MAX(J8:J24)</f>
        <v>4.3624000000000001</v>
      </c>
      <c r="K28" s="73"/>
      <c r="L28" s="74">
        <f>MAX(L8:L24)</f>
        <v>4.9279999999999999</v>
      </c>
      <c r="M28" s="73"/>
      <c r="N28" s="74">
        <f>MAX(N8:N24)</f>
        <v>5.3034999999999997</v>
      </c>
      <c r="O28" s="73"/>
      <c r="P28" s="74">
        <f>MAX(P8:P24)</f>
        <v>4.4070999999999998</v>
      </c>
      <c r="Q28" s="73"/>
      <c r="R28" s="74">
        <f>MAX(R8:R24)</f>
        <v>4.3872</v>
      </c>
      <c r="S28" s="73"/>
      <c r="T28" s="74">
        <f>MAX(T8:T24)</f>
        <v>4.1717000000000004</v>
      </c>
      <c r="U28" s="73"/>
      <c r="V28" s="74">
        <f>MAX(V8:V24)</f>
        <v>4.0740999999999996</v>
      </c>
      <c r="W28" s="73"/>
      <c r="X28" s="74">
        <f>MAX(X8:X24)</f>
        <v>5.0858999999999996</v>
      </c>
      <c r="Y28" s="73"/>
      <c r="Z28" s="74">
        <f>MAX(Z8:Z24)</f>
        <v>7.319</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1171</v>
      </c>
      <c r="B8" s="59">
        <f>VLOOKUP($A8,'Return Data'!$B$7:$R$2292,3,0)</f>
        <v>44827</v>
      </c>
      <c r="C8" s="60">
        <f>VLOOKUP($A8,'Return Data'!$B$7:$R$2292,4,0)</f>
        <v>32.7639</v>
      </c>
      <c r="D8" s="60">
        <f>VLOOKUP($A8,'Return Data'!$B$7:$R$2292,10,0)</f>
        <v>9.1399000000000008</v>
      </c>
      <c r="E8" s="61">
        <f t="shared" ref="E8:E15" si="0">RANK(D8,D$8:D$15,0)</f>
        <v>5</v>
      </c>
      <c r="F8" s="60">
        <f>VLOOKUP($A8,'Return Data'!$B$7:$R$2292,11,0)</f>
        <v>-1.7250000000000001</v>
      </c>
      <c r="G8" s="61">
        <f t="shared" ref="G8:G15" si="1">RANK(F8,F$8:F$15,0)</f>
        <v>8</v>
      </c>
      <c r="H8" s="60">
        <f>VLOOKUP($A8,'Return Data'!$B$7:$R$2292,12,0)</f>
        <v>-4.0071000000000003</v>
      </c>
      <c r="I8" s="61">
        <f t="shared" ref="I8:I15" si="2">RANK(H8,H$8:H$15,0)</f>
        <v>8</v>
      </c>
      <c r="J8" s="60">
        <f>VLOOKUP($A8,'Return Data'!$B$7:$R$2292,13,0)</f>
        <v>-4.6505000000000001</v>
      </c>
      <c r="K8" s="61">
        <f t="shared" ref="K8:K15" si="3">RANK(J8,J$8:J$15,0)</f>
        <v>8</v>
      </c>
      <c r="L8" s="60">
        <f>VLOOKUP($A8,'Return Data'!$B$7:$R$2292,17,0)</f>
        <v>19.265000000000001</v>
      </c>
      <c r="M8" s="61">
        <f t="shared" ref="M8:M15" si="4">RANK(L8,L$8:L$15,0)</f>
        <v>4</v>
      </c>
      <c r="N8" s="60">
        <f>VLOOKUP($A8,'Return Data'!$B$7:$R$2292,14,0)</f>
        <v>13.6938</v>
      </c>
      <c r="O8" s="61">
        <f t="shared" ref="O8:O13" si="5">RANK(N8,N$8:N$15,0)</f>
        <v>4</v>
      </c>
      <c r="P8" s="60">
        <f>VLOOKUP($A8,'Return Data'!$B$7:$R$2292,15,0)</f>
        <v>11.7525</v>
      </c>
      <c r="Q8" s="61">
        <f t="shared" ref="Q8:Q13" si="6">RANK(P8,P$8:P$15,0)</f>
        <v>3</v>
      </c>
      <c r="R8" s="60">
        <f>VLOOKUP($A8,'Return Data'!$B$7:$R$2292,16,0)</f>
        <v>10.2399</v>
      </c>
      <c r="S8" s="62">
        <f t="shared" ref="S8:S15" si="7">RANK(R8,R$8:R$15,0)</f>
        <v>6</v>
      </c>
    </row>
    <row r="9" spans="1:20" x14ac:dyDescent="0.3">
      <c r="A9" s="58" t="s">
        <v>1174</v>
      </c>
      <c r="B9" s="59">
        <f>VLOOKUP($A9,'Return Data'!$B$7:$R$2292,3,0)</f>
        <v>44827</v>
      </c>
      <c r="C9" s="60">
        <f>VLOOKUP($A9,'Return Data'!$B$7:$R$2292,4,0)</f>
        <v>52.069000000000003</v>
      </c>
      <c r="D9" s="60">
        <f>VLOOKUP($A9,'Return Data'!$B$7:$R$2292,10,0)</f>
        <v>7.0476000000000001</v>
      </c>
      <c r="E9" s="61">
        <f t="shared" si="0"/>
        <v>8</v>
      </c>
      <c r="F9" s="60">
        <f>VLOOKUP($A9,'Return Data'!$B$7:$R$2292,11,0)</f>
        <v>3.3812000000000002</v>
      </c>
      <c r="G9" s="61">
        <f t="shared" si="1"/>
        <v>3</v>
      </c>
      <c r="H9" s="60">
        <f>VLOOKUP($A9,'Return Data'!$B$7:$R$2292,12,0)</f>
        <v>2.8279999999999998</v>
      </c>
      <c r="I9" s="61">
        <f t="shared" si="2"/>
        <v>7</v>
      </c>
      <c r="J9" s="60">
        <f>VLOOKUP($A9,'Return Data'!$B$7:$R$2292,13,0)</f>
        <v>3.7437999999999998</v>
      </c>
      <c r="K9" s="61">
        <f t="shared" si="3"/>
        <v>4</v>
      </c>
      <c r="L9" s="60">
        <f>VLOOKUP($A9,'Return Data'!$B$7:$R$2292,17,0)</f>
        <v>18.8858</v>
      </c>
      <c r="M9" s="61">
        <f t="shared" si="4"/>
        <v>5</v>
      </c>
      <c r="N9" s="60">
        <f>VLOOKUP($A9,'Return Data'!$B$7:$R$2292,14,0)</f>
        <v>15.447900000000001</v>
      </c>
      <c r="O9" s="61">
        <f t="shared" si="5"/>
        <v>3</v>
      </c>
      <c r="P9" s="60">
        <f>VLOOKUP($A9,'Return Data'!$B$7:$R$2292,15,0)</f>
        <v>11.0023</v>
      </c>
      <c r="Q9" s="61">
        <f t="shared" si="6"/>
        <v>4</v>
      </c>
      <c r="R9" s="60">
        <f>VLOOKUP($A9,'Return Data'!$B$7:$R$2292,16,0)</f>
        <v>10.825900000000001</v>
      </c>
      <c r="S9" s="62">
        <f t="shared" si="7"/>
        <v>4</v>
      </c>
    </row>
    <row r="10" spans="1:20" x14ac:dyDescent="0.3">
      <c r="A10" s="58" t="s">
        <v>1176</v>
      </c>
      <c r="B10" s="59">
        <f>VLOOKUP($A10,'Return Data'!$B$7:$R$2292,3,0)</f>
        <v>44827</v>
      </c>
      <c r="C10" s="60">
        <f>VLOOKUP($A10,'Return Data'!$B$7:$R$2292,4,0)</f>
        <v>483.4812</v>
      </c>
      <c r="D10" s="60">
        <f>VLOOKUP($A10,'Return Data'!$B$7:$R$2292,10,0)</f>
        <v>9.0166000000000004</v>
      </c>
      <c r="E10" s="61">
        <f t="shared" si="0"/>
        <v>6</v>
      </c>
      <c r="F10" s="60">
        <f>VLOOKUP($A10,'Return Data'!$B$7:$R$2292,11,0)</f>
        <v>4.3834</v>
      </c>
      <c r="G10" s="61">
        <f t="shared" si="1"/>
        <v>2</v>
      </c>
      <c r="H10" s="60">
        <f>VLOOKUP($A10,'Return Data'!$B$7:$R$2292,12,0)</f>
        <v>10.928599999999999</v>
      </c>
      <c r="I10" s="61">
        <f t="shared" si="2"/>
        <v>2</v>
      </c>
      <c r="J10" s="60">
        <f>VLOOKUP($A10,'Return Data'!$B$7:$R$2292,13,0)</f>
        <v>12.4123</v>
      </c>
      <c r="K10" s="61">
        <f t="shared" si="3"/>
        <v>2</v>
      </c>
      <c r="L10" s="60">
        <f>VLOOKUP($A10,'Return Data'!$B$7:$R$2292,17,0)</f>
        <v>33.513300000000001</v>
      </c>
      <c r="M10" s="61">
        <f t="shared" si="4"/>
        <v>2</v>
      </c>
      <c r="N10" s="60">
        <f>VLOOKUP($A10,'Return Data'!$B$7:$R$2292,14,0)</f>
        <v>19.503599999999999</v>
      </c>
      <c r="O10" s="61">
        <f t="shared" si="5"/>
        <v>2</v>
      </c>
      <c r="P10" s="60">
        <f>VLOOKUP($A10,'Return Data'!$B$7:$R$2292,15,0)</f>
        <v>14.0463</v>
      </c>
      <c r="Q10" s="61">
        <f t="shared" si="6"/>
        <v>2</v>
      </c>
      <c r="R10" s="60">
        <f>VLOOKUP($A10,'Return Data'!$B$7:$R$2292,16,0)</f>
        <v>15.688599999999999</v>
      </c>
      <c r="S10" s="62">
        <f t="shared" si="7"/>
        <v>2</v>
      </c>
    </row>
    <row r="11" spans="1:20" x14ac:dyDescent="0.3">
      <c r="A11" s="58" t="s">
        <v>1178</v>
      </c>
      <c r="B11" s="59">
        <f>VLOOKUP($A11,'Return Data'!$B$7:$R$2292,3,0)</f>
        <v>44827</v>
      </c>
      <c r="C11" s="60">
        <f>VLOOKUP($A11,'Return Data'!$B$7:$R$2292,4,0)</f>
        <v>88.196899999999999</v>
      </c>
      <c r="D11" s="60">
        <f>VLOOKUP($A11,'Return Data'!$B$7:$R$2292,10,0)</f>
        <v>18.034199999999998</v>
      </c>
      <c r="E11" s="61">
        <f t="shared" si="0"/>
        <v>1</v>
      </c>
      <c r="F11" s="60">
        <f>VLOOKUP($A11,'Return Data'!$B$7:$R$2292,11,0)</f>
        <v>10.619</v>
      </c>
      <c r="G11" s="61">
        <f t="shared" si="1"/>
        <v>1</v>
      </c>
      <c r="H11" s="60">
        <f>VLOOKUP($A11,'Return Data'!$B$7:$R$2292,12,0)</f>
        <v>11.4099</v>
      </c>
      <c r="I11" s="61">
        <f t="shared" si="2"/>
        <v>1</v>
      </c>
      <c r="J11" s="60">
        <f>VLOOKUP($A11,'Return Data'!$B$7:$R$2292,13,0)</f>
        <v>18.532299999999999</v>
      </c>
      <c r="K11" s="61">
        <f t="shared" si="3"/>
        <v>1</v>
      </c>
      <c r="L11" s="60">
        <f>VLOOKUP($A11,'Return Data'!$B$7:$R$2292,17,0)</f>
        <v>39.863500000000002</v>
      </c>
      <c r="M11" s="61">
        <f t="shared" si="4"/>
        <v>1</v>
      </c>
      <c r="N11" s="60">
        <f>VLOOKUP($A11,'Return Data'!$B$7:$R$2292,14,0)</f>
        <v>32.2408</v>
      </c>
      <c r="O11" s="61">
        <f t="shared" si="5"/>
        <v>1</v>
      </c>
      <c r="P11" s="60">
        <f>VLOOKUP($A11,'Return Data'!$B$7:$R$2292,15,0)</f>
        <v>20.354399999999998</v>
      </c>
      <c r="Q11" s="61">
        <f t="shared" si="6"/>
        <v>1</v>
      </c>
      <c r="R11" s="60">
        <f>VLOOKUP($A11,'Return Data'!$B$7:$R$2292,16,0)</f>
        <v>14.125299999999999</v>
      </c>
      <c r="S11" s="62">
        <f t="shared" si="7"/>
        <v>3</v>
      </c>
    </row>
    <row r="12" spans="1:20" x14ac:dyDescent="0.3">
      <c r="A12" s="58" t="s">
        <v>734</v>
      </c>
      <c r="B12" s="59">
        <f>VLOOKUP($A12,'Return Data'!$B$7:$R$2292,3,0)</f>
        <v>44827</v>
      </c>
      <c r="C12" s="60">
        <f>VLOOKUP($A12,'Return Data'!$B$7:$R$2292,4,0)</f>
        <v>24.232199999999999</v>
      </c>
      <c r="D12" s="60">
        <f>VLOOKUP($A12,'Return Data'!$B$7:$R$2292,10,0)</f>
        <v>17.328399999999998</v>
      </c>
      <c r="E12" s="61">
        <f t="shared" si="0"/>
        <v>2</v>
      </c>
      <c r="F12" s="60">
        <f>VLOOKUP($A12,'Return Data'!$B$7:$R$2292,11,0)</f>
        <v>2.8288000000000002</v>
      </c>
      <c r="G12" s="61">
        <f t="shared" si="1"/>
        <v>6</v>
      </c>
      <c r="H12" s="60">
        <f>VLOOKUP($A12,'Return Data'!$B$7:$R$2292,12,0)</f>
        <v>4.3085000000000004</v>
      </c>
      <c r="I12" s="61">
        <f t="shared" si="2"/>
        <v>4</v>
      </c>
      <c r="J12" s="60">
        <f>VLOOKUP($A12,'Return Data'!$B$7:$R$2292,13,0)</f>
        <v>3.0903</v>
      </c>
      <c r="K12" s="61">
        <f t="shared" si="3"/>
        <v>6</v>
      </c>
      <c r="L12" s="60">
        <f>VLOOKUP($A12,'Return Data'!$B$7:$R$2292,17,0)</f>
        <v>9.1743000000000006</v>
      </c>
      <c r="M12" s="61">
        <f t="shared" si="4"/>
        <v>8</v>
      </c>
      <c r="N12" s="60">
        <f>VLOOKUP($A12,'Return Data'!$B$7:$R$2292,14,0)</f>
        <v>8.5831</v>
      </c>
      <c r="O12" s="61">
        <f t="shared" si="5"/>
        <v>7</v>
      </c>
      <c r="P12" s="60">
        <f>VLOOKUP($A12,'Return Data'!$B$7:$R$2292,15,0)</f>
        <v>7.7263999999999999</v>
      </c>
      <c r="Q12" s="61">
        <f t="shared" si="6"/>
        <v>6</v>
      </c>
      <c r="R12" s="60">
        <f>VLOOKUP($A12,'Return Data'!$B$7:$R$2292,16,0)</f>
        <v>9.0573999999999995</v>
      </c>
      <c r="S12" s="62">
        <f t="shared" si="7"/>
        <v>7</v>
      </c>
    </row>
    <row r="13" spans="1:20" x14ac:dyDescent="0.3">
      <c r="A13" s="58" t="s">
        <v>1179</v>
      </c>
      <c r="B13" s="59">
        <f>VLOOKUP($A13,'Return Data'!$B$7:$R$2292,3,0)</f>
        <v>44827</v>
      </c>
      <c r="C13" s="60">
        <f>VLOOKUP($A13,'Return Data'!$B$7:$R$2292,4,0)</f>
        <v>41.244100000000003</v>
      </c>
      <c r="D13" s="60">
        <f>VLOOKUP($A13,'Return Data'!$B$7:$R$2292,10,0)</f>
        <v>7.8379000000000003</v>
      </c>
      <c r="E13" s="61">
        <f t="shared" si="0"/>
        <v>7</v>
      </c>
      <c r="F13" s="60">
        <f>VLOOKUP($A13,'Return Data'!$B$7:$R$2292,11,0)</f>
        <v>2.8824000000000001</v>
      </c>
      <c r="G13" s="61">
        <f t="shared" si="1"/>
        <v>5</v>
      </c>
      <c r="H13" s="60">
        <f>VLOOKUP($A13,'Return Data'!$B$7:$R$2292,12,0)</f>
        <v>3.5779000000000001</v>
      </c>
      <c r="I13" s="61">
        <f t="shared" si="2"/>
        <v>5</v>
      </c>
      <c r="J13" s="60">
        <f>VLOOKUP($A13,'Return Data'!$B$7:$R$2292,13,0)</f>
        <v>3.2408000000000001</v>
      </c>
      <c r="K13" s="61">
        <f t="shared" si="3"/>
        <v>5</v>
      </c>
      <c r="L13" s="60">
        <f>VLOOKUP($A13,'Return Data'!$B$7:$R$2292,17,0)</f>
        <v>13.7751</v>
      </c>
      <c r="M13" s="61">
        <f t="shared" si="4"/>
        <v>6</v>
      </c>
      <c r="N13" s="60">
        <f>VLOOKUP($A13,'Return Data'!$B$7:$R$2292,14,0)</f>
        <v>11.129899999999999</v>
      </c>
      <c r="O13" s="61">
        <f t="shared" si="5"/>
        <v>5</v>
      </c>
      <c r="P13" s="60">
        <f>VLOOKUP($A13,'Return Data'!$B$7:$R$2292,15,0)</f>
        <v>9.6861999999999995</v>
      </c>
      <c r="Q13" s="61">
        <f t="shared" si="6"/>
        <v>5</v>
      </c>
      <c r="R13" s="60">
        <f>VLOOKUP($A13,'Return Data'!$B$7:$R$2292,16,0)</f>
        <v>10.799099999999999</v>
      </c>
      <c r="S13" s="62">
        <f t="shared" si="7"/>
        <v>5</v>
      </c>
    </row>
    <row r="14" spans="1:20" x14ac:dyDescent="0.3">
      <c r="A14" s="58" t="s">
        <v>1181</v>
      </c>
      <c r="B14" s="59">
        <f>VLOOKUP($A14,'Return Data'!$B$7:$R$2292,3,0)</f>
        <v>44827</v>
      </c>
      <c r="C14" s="60">
        <f>VLOOKUP($A14,'Return Data'!$B$7:$R$2292,4,0)</f>
        <v>16.4939</v>
      </c>
      <c r="D14" s="60">
        <f>VLOOKUP($A14,'Return Data'!$B$7:$R$2292,10,0)</f>
        <v>9.2289999999999992</v>
      </c>
      <c r="E14" s="61">
        <f t="shared" si="0"/>
        <v>4</v>
      </c>
      <c r="F14" s="60">
        <f>VLOOKUP($A14,'Return Data'!$B$7:$R$2292,11,0)</f>
        <v>2.9247999999999998</v>
      </c>
      <c r="G14" s="61">
        <f t="shared" si="1"/>
        <v>4</v>
      </c>
      <c r="H14" s="60">
        <f>VLOOKUP($A14,'Return Data'!$B$7:$R$2292,12,0)</f>
        <v>4.4584999999999999</v>
      </c>
      <c r="I14" s="61">
        <f t="shared" si="2"/>
        <v>3</v>
      </c>
      <c r="J14" s="60">
        <f>VLOOKUP($A14,'Return Data'!$B$7:$R$2292,13,0)</f>
        <v>5.1585000000000001</v>
      </c>
      <c r="K14" s="61">
        <f t="shared" si="3"/>
        <v>3</v>
      </c>
      <c r="L14" s="60">
        <f>VLOOKUP($A14,'Return Data'!$B$7:$R$2292,17,0)</f>
        <v>22.904599999999999</v>
      </c>
      <c r="M14" s="61">
        <f t="shared" si="4"/>
        <v>3</v>
      </c>
      <c r="N14" s="60"/>
      <c r="O14" s="61"/>
      <c r="P14" s="60"/>
      <c r="Q14" s="61"/>
      <c r="R14" s="60">
        <f>VLOOKUP($A14,'Return Data'!$B$7:$R$2292,16,0)</f>
        <v>21.623999999999999</v>
      </c>
      <c r="S14" s="62">
        <f t="shared" si="7"/>
        <v>1</v>
      </c>
    </row>
    <row r="15" spans="1:20" x14ac:dyDescent="0.3">
      <c r="A15" s="58" t="s">
        <v>1183</v>
      </c>
      <c r="B15" s="59">
        <f>VLOOKUP($A15,'Return Data'!$B$7:$R$2292,3,0)</f>
        <v>44827</v>
      </c>
      <c r="C15" s="60">
        <f>VLOOKUP($A15,'Return Data'!$B$7:$R$2292,4,0)</f>
        <v>48.033999999999999</v>
      </c>
      <c r="D15" s="60">
        <f>VLOOKUP($A15,'Return Data'!$B$7:$R$2292,10,0)</f>
        <v>10.8772</v>
      </c>
      <c r="E15" s="61">
        <f t="shared" si="0"/>
        <v>3</v>
      </c>
      <c r="F15" s="60">
        <f>VLOOKUP($A15,'Return Data'!$B$7:$R$2292,11,0)</f>
        <v>2.1034999999999999</v>
      </c>
      <c r="G15" s="61">
        <f t="shared" si="1"/>
        <v>7</v>
      </c>
      <c r="H15" s="60">
        <f>VLOOKUP($A15,'Return Data'!$B$7:$R$2292,12,0)</f>
        <v>2.8376000000000001</v>
      </c>
      <c r="I15" s="61">
        <f t="shared" si="2"/>
        <v>6</v>
      </c>
      <c r="J15" s="60">
        <f>VLOOKUP($A15,'Return Data'!$B$7:$R$2292,13,0)</f>
        <v>1.3030999999999999</v>
      </c>
      <c r="K15" s="61">
        <f t="shared" si="3"/>
        <v>7</v>
      </c>
      <c r="L15" s="60">
        <f>VLOOKUP($A15,'Return Data'!$B$7:$R$2292,17,0)</f>
        <v>12.719099999999999</v>
      </c>
      <c r="M15" s="61">
        <f t="shared" si="4"/>
        <v>7</v>
      </c>
      <c r="N15" s="60">
        <f>VLOOKUP($A15,'Return Data'!$B$7:$R$2292,14,0)</f>
        <v>10.0314</v>
      </c>
      <c r="O15" s="61">
        <f>RANK(N15,N$8:N$15,0)</f>
        <v>6</v>
      </c>
      <c r="P15" s="60">
        <f>VLOOKUP($A15,'Return Data'!$B$7:$R$2292,15,0)</f>
        <v>7.5791000000000004</v>
      </c>
      <c r="Q15" s="61">
        <f>RANK(P15,P$8:P$15,0)</f>
        <v>7</v>
      </c>
      <c r="R15" s="60">
        <f>VLOOKUP($A15,'Return Data'!$B$7:$R$2292,16,0)</f>
        <v>7.5666000000000002</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11.06385</v>
      </c>
      <c r="E17" s="69"/>
      <c r="F17" s="70">
        <f>AVERAGE(F8:F15)</f>
        <v>3.4247625000000004</v>
      </c>
      <c r="G17" s="69"/>
      <c r="H17" s="70">
        <f>AVERAGE(H8:H15)</f>
        <v>4.5427375000000003</v>
      </c>
      <c r="I17" s="69"/>
      <c r="J17" s="70">
        <f>AVERAGE(J8:J15)</f>
        <v>5.3538250000000005</v>
      </c>
      <c r="K17" s="69"/>
      <c r="L17" s="70">
        <f>AVERAGE(L8:L15)</f>
        <v>21.262587499999999</v>
      </c>
      <c r="M17" s="69"/>
      <c r="N17" s="70">
        <f>AVERAGE(N8:N15)</f>
        <v>15.804357142857143</v>
      </c>
      <c r="O17" s="69"/>
      <c r="P17" s="70">
        <f>AVERAGE(P8:P15)</f>
        <v>11.735314285714285</v>
      </c>
      <c r="Q17" s="69"/>
      <c r="R17" s="70">
        <f>AVERAGE(R8:R15)</f>
        <v>12.490849999999998</v>
      </c>
      <c r="S17" s="71"/>
    </row>
    <row r="18" spans="1:19" x14ac:dyDescent="0.3">
      <c r="A18" s="68" t="s">
        <v>28</v>
      </c>
      <c r="B18" s="69"/>
      <c r="C18" s="69"/>
      <c r="D18" s="70">
        <f>MIN(D8:D15)</f>
        <v>7.0476000000000001</v>
      </c>
      <c r="E18" s="69"/>
      <c r="F18" s="70">
        <f>MIN(F8:F15)</f>
        <v>-1.7250000000000001</v>
      </c>
      <c r="G18" s="69"/>
      <c r="H18" s="70">
        <f>MIN(H8:H15)</f>
        <v>-4.0071000000000003</v>
      </c>
      <c r="I18" s="69"/>
      <c r="J18" s="70">
        <f>MIN(J8:J15)</f>
        <v>-4.6505000000000001</v>
      </c>
      <c r="K18" s="69"/>
      <c r="L18" s="70">
        <f>MIN(L8:L15)</f>
        <v>9.1743000000000006</v>
      </c>
      <c r="M18" s="69"/>
      <c r="N18" s="70">
        <f>MIN(N8:N15)</f>
        <v>8.5831</v>
      </c>
      <c r="O18" s="69"/>
      <c r="P18" s="70">
        <f>MIN(P8:P15)</f>
        <v>7.5791000000000004</v>
      </c>
      <c r="Q18" s="69"/>
      <c r="R18" s="70">
        <f>MIN(R8:R15)</f>
        <v>7.5666000000000002</v>
      </c>
      <c r="S18" s="71"/>
    </row>
    <row r="19" spans="1:19" ht="15" thickBot="1" x14ac:dyDescent="0.35">
      <c r="A19" s="72" t="s">
        <v>29</v>
      </c>
      <c r="B19" s="73"/>
      <c r="C19" s="73"/>
      <c r="D19" s="74">
        <f>MAX(D8:D15)</f>
        <v>18.034199999999998</v>
      </c>
      <c r="E19" s="73"/>
      <c r="F19" s="74">
        <f>MAX(F8:F15)</f>
        <v>10.619</v>
      </c>
      <c r="G19" s="73"/>
      <c r="H19" s="74">
        <f>MAX(H8:H15)</f>
        <v>11.4099</v>
      </c>
      <c r="I19" s="73"/>
      <c r="J19" s="74">
        <f>MAX(J8:J15)</f>
        <v>18.532299999999999</v>
      </c>
      <c r="K19" s="73"/>
      <c r="L19" s="74">
        <f>MAX(L8:L15)</f>
        <v>39.863500000000002</v>
      </c>
      <c r="M19" s="73"/>
      <c r="N19" s="74">
        <f>MAX(N8:N15)</f>
        <v>32.2408</v>
      </c>
      <c r="O19" s="73"/>
      <c r="P19" s="74">
        <f>MAX(P8:P15)</f>
        <v>20.354399999999998</v>
      </c>
      <c r="Q19" s="73"/>
      <c r="R19" s="74">
        <f>MAX(R8:R15)</f>
        <v>21.623999999999999</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44827</v>
      </c>
      <c r="C8" s="60">
        <f>VLOOKUP($A8,'Return Data'!$B$7:$R$2292,4,0)</f>
        <v>289.0136</v>
      </c>
      <c r="D8" s="60">
        <f>VLOOKUP($A8,'Return Data'!$B$7:$R$2292,5,0)</f>
        <v>-11.2744</v>
      </c>
      <c r="E8" s="61">
        <f>RANK(D8,D$8:D$14,0)</f>
        <v>4</v>
      </c>
      <c r="F8" s="60">
        <f>VLOOKUP($A8,'Return Data'!$B$7:$R$2292,6,0)</f>
        <v>-4.9066000000000001</v>
      </c>
      <c r="G8" s="61">
        <f>RANK(F8,F$8:F$14,0)</f>
        <v>3</v>
      </c>
      <c r="H8" s="60">
        <f>VLOOKUP($A8,'Return Data'!$B$7:$R$2292,7,0)</f>
        <v>-0.17860000000000001</v>
      </c>
      <c r="I8" s="61">
        <f>RANK(H8,H$8:H$14,0)</f>
        <v>3</v>
      </c>
      <c r="J8" s="60">
        <f>VLOOKUP($A8,'Return Data'!$B$7:$R$2292,8,0)</f>
        <v>1.2744</v>
      </c>
      <c r="K8" s="61">
        <f>RANK(J8,J$8:J$14,0)</f>
        <v>2</v>
      </c>
      <c r="L8" s="60">
        <f>VLOOKUP($A8,'Return Data'!$B$7:$R$2292,9,0)</f>
        <v>4.4840999999999998</v>
      </c>
      <c r="M8" s="61">
        <f>RANK(L8,L$8:L$14,0)</f>
        <v>4</v>
      </c>
      <c r="N8" s="60">
        <f>VLOOKUP($A8,'Return Data'!$B$7:$R$2292,10,0)</f>
        <v>5.9930000000000003</v>
      </c>
      <c r="O8" s="61">
        <f>RANK(N8,N$8:N$14,0)</f>
        <v>5</v>
      </c>
      <c r="P8" s="60">
        <f>VLOOKUP($A8,'Return Data'!$B$7:$R$2292,11,0)</f>
        <v>4.6081000000000003</v>
      </c>
      <c r="Q8" s="61">
        <f>RANK(P8,P$8:P$14,0)</f>
        <v>2</v>
      </c>
      <c r="R8" s="60">
        <f>VLOOKUP($A8,'Return Data'!$B$7:$R$2292,12,0)</f>
        <v>4.4555999999999996</v>
      </c>
      <c r="S8" s="61">
        <f>RANK(R8,R$8:R$14,0)</f>
        <v>1</v>
      </c>
      <c r="T8" s="60">
        <f>VLOOKUP($A8,'Return Data'!$B$7:$R$2292,13,0)</f>
        <v>3.9129</v>
      </c>
      <c r="U8" s="61">
        <f>RANK(T8,T$8:T$14,0)</f>
        <v>1</v>
      </c>
      <c r="V8" s="60">
        <f>VLOOKUP($A8,'Return Data'!$B$7:$R$2292,17,0)</f>
        <v>4.5523999999999996</v>
      </c>
      <c r="W8" s="61">
        <f>RANK(V8,V$8:V$14,0)</f>
        <v>4</v>
      </c>
      <c r="X8" s="60">
        <f>VLOOKUP($A8,'Return Data'!$B$7:$R$2292,14,0)</f>
        <v>5.9941000000000004</v>
      </c>
      <c r="Y8" s="61">
        <f>RANK(X8,X$8:X$14,0)</f>
        <v>4</v>
      </c>
      <c r="Z8" s="60">
        <f>VLOOKUP($A8,'Return Data'!$B$7:$R$2292,16,0)</f>
        <v>8.0111000000000008</v>
      </c>
      <c r="AA8" s="62">
        <f>RANK(Z8,Z$8:Z$14,0)</f>
        <v>2</v>
      </c>
    </row>
    <row r="9" spans="1:27" x14ac:dyDescent="0.3">
      <c r="A9" s="58" t="s">
        <v>774</v>
      </c>
      <c r="B9" s="59">
        <f>VLOOKUP($A9,'Return Data'!$B$7:$R$2292,3,0)</f>
        <v>44827</v>
      </c>
      <c r="C9" s="60">
        <f>VLOOKUP($A9,'Return Data'!$B$7:$R$2292,4,0)</f>
        <v>35.268300000000004</v>
      </c>
      <c r="D9" s="60">
        <f>VLOOKUP($A9,'Return Data'!$B$7:$R$2292,5,0)</f>
        <v>-3.9323000000000001</v>
      </c>
      <c r="E9" s="61">
        <f t="shared" ref="E9:E14" si="0">RANK(D9,D$8:D$14,0)</f>
        <v>1</v>
      </c>
      <c r="F9" s="60">
        <f>VLOOKUP($A9,'Return Data'!$B$7:$R$2292,6,0)</f>
        <v>-3.5522</v>
      </c>
      <c r="G9" s="61">
        <f t="shared" ref="G9:G14" si="1">RANK(F9,F$8:F$14,0)</f>
        <v>2</v>
      </c>
      <c r="H9" s="60">
        <f>VLOOKUP($A9,'Return Data'!$B$7:$R$2292,7,0)</f>
        <v>0.1183</v>
      </c>
      <c r="I9" s="61">
        <f t="shared" ref="I9:I14" si="2">RANK(H9,H$8:H$14,0)</f>
        <v>2</v>
      </c>
      <c r="J9" s="60">
        <f>VLOOKUP($A9,'Return Data'!$B$7:$R$2292,8,0)</f>
        <v>3.6999999999999998E-2</v>
      </c>
      <c r="K9" s="61">
        <f t="shared" ref="K9:K14" si="3">RANK(J9,J$8:J$14,0)</f>
        <v>4</v>
      </c>
      <c r="L9" s="60">
        <f>VLOOKUP($A9,'Return Data'!$B$7:$R$2292,9,0)</f>
        <v>4.7058999999999997</v>
      </c>
      <c r="M9" s="61">
        <f t="shared" ref="M9:M14" si="4">RANK(L9,L$8:L$14,0)</f>
        <v>3</v>
      </c>
      <c r="N9" s="60">
        <f>VLOOKUP($A9,'Return Data'!$B$7:$R$2292,10,0)</f>
        <v>6.6033999999999997</v>
      </c>
      <c r="O9" s="61">
        <f t="shared" ref="O9:O14" si="5">RANK(N9,N$8:N$14,0)</f>
        <v>4</v>
      </c>
      <c r="P9" s="60">
        <f>VLOOKUP($A9,'Return Data'!$B$7:$R$2292,11,0)</f>
        <v>4.1387999999999998</v>
      </c>
      <c r="Q9" s="61">
        <f t="shared" ref="Q9:Q14" si="6">RANK(P9,P$8:P$14,0)</f>
        <v>4</v>
      </c>
      <c r="R9" s="60">
        <f>VLOOKUP($A9,'Return Data'!$B$7:$R$2292,12,0)</f>
        <v>3.9618000000000002</v>
      </c>
      <c r="S9" s="61">
        <f t="shared" ref="S9:S14" si="7">RANK(R9,R$8:R$14,0)</f>
        <v>4</v>
      </c>
      <c r="T9" s="60">
        <f>VLOOKUP($A9,'Return Data'!$B$7:$R$2292,13,0)</f>
        <v>3.5165999999999999</v>
      </c>
      <c r="U9" s="61">
        <f t="shared" ref="U9:U14" si="8">RANK(T9,T$8:T$14,0)</f>
        <v>4</v>
      </c>
      <c r="V9" s="60">
        <f>VLOOKUP($A9,'Return Data'!$B$7:$R$2292,17,0)</f>
        <v>4.2701000000000002</v>
      </c>
      <c r="W9" s="61">
        <f t="shared" ref="W9:W13" si="9">RANK(V9,V$8:V$14,0)</f>
        <v>5</v>
      </c>
      <c r="X9" s="60">
        <f>VLOOKUP($A9,'Return Data'!$B$7:$R$2292,14,0)</f>
        <v>5.2512999999999996</v>
      </c>
      <c r="Y9" s="61">
        <f t="shared" ref="Y9:Y13" si="10">RANK(X9,X$8:X$14,0)</f>
        <v>5</v>
      </c>
      <c r="Z9" s="60">
        <f>VLOOKUP($A9,'Return Data'!$B$7:$R$2292,16,0)</f>
        <v>6.6889000000000003</v>
      </c>
      <c r="AA9" s="62">
        <f t="shared" ref="AA9:AA14" si="11">RANK(Z9,Z$8:Z$14,0)</f>
        <v>5</v>
      </c>
    </row>
    <row r="10" spans="1:27" x14ac:dyDescent="0.3">
      <c r="A10" s="58" t="s">
        <v>776</v>
      </c>
      <c r="B10" s="59">
        <f>VLOOKUP($A10,'Return Data'!$B$7:$R$2292,3,0)</f>
        <v>44827</v>
      </c>
      <c r="C10" s="60">
        <f>VLOOKUP($A10,'Return Data'!$B$7:$R$2292,4,0)</f>
        <v>40.9236</v>
      </c>
      <c r="D10" s="60">
        <f>VLOOKUP($A10,'Return Data'!$B$7:$R$2292,5,0)</f>
        <v>-9.7192000000000007</v>
      </c>
      <c r="E10" s="61">
        <f t="shared" si="0"/>
        <v>2</v>
      </c>
      <c r="F10" s="60">
        <f>VLOOKUP($A10,'Return Data'!$B$7:$R$2292,6,0)</f>
        <v>-6.1212999999999997</v>
      </c>
      <c r="G10" s="61">
        <f t="shared" si="1"/>
        <v>4</v>
      </c>
      <c r="H10" s="60">
        <f>VLOOKUP($A10,'Return Data'!$B$7:$R$2292,7,0)</f>
        <v>-1.7831999999999999</v>
      </c>
      <c r="I10" s="61">
        <f t="shared" si="2"/>
        <v>4</v>
      </c>
      <c r="J10" s="60">
        <f>VLOOKUP($A10,'Return Data'!$B$7:$R$2292,8,0)</f>
        <v>-0.29299999999999998</v>
      </c>
      <c r="K10" s="61">
        <f t="shared" si="3"/>
        <v>5</v>
      </c>
      <c r="L10" s="60">
        <f>VLOOKUP($A10,'Return Data'!$B$7:$R$2292,9,0)</f>
        <v>7.7614999999999998</v>
      </c>
      <c r="M10" s="61">
        <f t="shared" si="4"/>
        <v>2</v>
      </c>
      <c r="N10" s="60">
        <f>VLOOKUP($A10,'Return Data'!$B$7:$R$2292,10,0)</f>
        <v>8.0596999999999994</v>
      </c>
      <c r="O10" s="61">
        <f t="shared" si="5"/>
        <v>2</v>
      </c>
      <c r="P10" s="60">
        <f>VLOOKUP($A10,'Return Data'!$B$7:$R$2292,11,0)</f>
        <v>4.4626999999999999</v>
      </c>
      <c r="Q10" s="61">
        <f t="shared" si="6"/>
        <v>3</v>
      </c>
      <c r="R10" s="60">
        <f>VLOOKUP($A10,'Return Data'!$B$7:$R$2292,12,0)</f>
        <v>4.2148000000000003</v>
      </c>
      <c r="S10" s="61">
        <f t="shared" si="7"/>
        <v>3</v>
      </c>
      <c r="T10" s="60">
        <f>VLOOKUP($A10,'Return Data'!$B$7:$R$2292,13,0)</f>
        <v>3.7585000000000002</v>
      </c>
      <c r="U10" s="61">
        <f t="shared" si="8"/>
        <v>2</v>
      </c>
      <c r="V10" s="60">
        <f>VLOOKUP($A10,'Return Data'!$B$7:$R$2292,17,0)</f>
        <v>5.0194000000000001</v>
      </c>
      <c r="W10" s="61">
        <f t="shared" si="9"/>
        <v>2</v>
      </c>
      <c r="X10" s="60">
        <f>VLOOKUP($A10,'Return Data'!$B$7:$R$2292,14,0)</f>
        <v>6.3164999999999996</v>
      </c>
      <c r="Y10" s="61">
        <f t="shared" si="10"/>
        <v>3</v>
      </c>
      <c r="Z10" s="60">
        <f>VLOOKUP($A10,'Return Data'!$B$7:$R$2292,16,0)</f>
        <v>7.8414000000000001</v>
      </c>
      <c r="AA10" s="62">
        <f t="shared" si="11"/>
        <v>4</v>
      </c>
    </row>
    <row r="11" spans="1:27" x14ac:dyDescent="0.3">
      <c r="A11" s="58" t="s">
        <v>778</v>
      </c>
      <c r="B11" s="59">
        <f>VLOOKUP($A11,'Return Data'!$B$7:$R$2292,3,0)</f>
        <v>44827</v>
      </c>
      <c r="C11" s="60">
        <f>VLOOKUP($A11,'Return Data'!$B$7:$R$2292,4,0)</f>
        <v>370.03890000000001</v>
      </c>
      <c r="D11" s="60">
        <f>VLOOKUP($A11,'Return Data'!$B$7:$R$2292,5,0)</f>
        <v>-10.4034</v>
      </c>
      <c r="E11" s="61">
        <f t="shared" si="0"/>
        <v>3</v>
      </c>
      <c r="F11" s="60">
        <f>VLOOKUP($A11,'Return Data'!$B$7:$R$2292,6,0)</f>
        <v>5.9903000000000004</v>
      </c>
      <c r="G11" s="61">
        <f t="shared" si="1"/>
        <v>1</v>
      </c>
      <c r="H11" s="60">
        <f>VLOOKUP($A11,'Return Data'!$B$7:$R$2292,7,0)</f>
        <v>5.1935000000000002</v>
      </c>
      <c r="I11" s="61">
        <f t="shared" si="2"/>
        <v>1</v>
      </c>
      <c r="J11" s="60">
        <f>VLOOKUP($A11,'Return Data'!$B$7:$R$2292,8,0)</f>
        <v>5.5963000000000003</v>
      </c>
      <c r="K11" s="61">
        <f t="shared" si="3"/>
        <v>1</v>
      </c>
      <c r="L11" s="60">
        <f>VLOOKUP($A11,'Return Data'!$B$7:$R$2292,9,0)</f>
        <v>14.630699999999999</v>
      </c>
      <c r="M11" s="61">
        <f t="shared" si="4"/>
        <v>1</v>
      </c>
      <c r="N11" s="60">
        <f>VLOOKUP($A11,'Return Data'!$B$7:$R$2292,10,0)</f>
        <v>12.0723</v>
      </c>
      <c r="O11" s="61">
        <f t="shared" si="5"/>
        <v>1</v>
      </c>
      <c r="P11" s="60">
        <f>VLOOKUP($A11,'Return Data'!$B$7:$R$2292,11,0)</f>
        <v>5.8247</v>
      </c>
      <c r="Q11" s="61">
        <f t="shared" si="6"/>
        <v>1</v>
      </c>
      <c r="R11" s="60">
        <f>VLOOKUP($A11,'Return Data'!$B$7:$R$2292,12,0)</f>
        <v>4.4231999999999996</v>
      </c>
      <c r="S11" s="61">
        <f t="shared" si="7"/>
        <v>2</v>
      </c>
      <c r="T11" s="60">
        <f>VLOOKUP($A11,'Return Data'!$B$7:$R$2292,13,0)</f>
        <v>3.5821000000000001</v>
      </c>
      <c r="U11" s="61">
        <f t="shared" si="8"/>
        <v>3</v>
      </c>
      <c r="V11" s="60">
        <f>VLOOKUP($A11,'Return Data'!$B$7:$R$2292,17,0)</f>
        <v>5.3528000000000002</v>
      </c>
      <c r="W11" s="61">
        <f t="shared" si="9"/>
        <v>1</v>
      </c>
      <c r="X11" s="60">
        <f>VLOOKUP($A11,'Return Data'!$B$7:$R$2292,14,0)</f>
        <v>6.8800999999999997</v>
      </c>
      <c r="Y11" s="61">
        <f t="shared" si="10"/>
        <v>1</v>
      </c>
      <c r="Z11" s="60">
        <f>VLOOKUP($A11,'Return Data'!$B$7:$R$2292,16,0)</f>
        <v>8.2821999999999996</v>
      </c>
      <c r="AA11" s="62">
        <f t="shared" si="11"/>
        <v>1</v>
      </c>
    </row>
    <row r="12" spans="1:27" x14ac:dyDescent="0.3">
      <c r="A12" s="58" t="s">
        <v>779</v>
      </c>
      <c r="B12" s="59">
        <f>VLOOKUP($A12,'Return Data'!$B$7:$R$2292,3,0)</f>
        <v>44827</v>
      </c>
      <c r="C12" s="60">
        <f>VLOOKUP($A12,'Return Data'!$B$7:$R$2292,4,0)</f>
        <v>1239.9765</v>
      </c>
      <c r="D12" s="60">
        <f>VLOOKUP($A12,'Return Data'!$B$7:$R$2292,5,0)</f>
        <v>-40.203600000000002</v>
      </c>
      <c r="E12" s="61">
        <f t="shared" si="0"/>
        <v>7</v>
      </c>
      <c r="F12" s="60">
        <f>VLOOKUP($A12,'Return Data'!$B$7:$R$2292,6,0)</f>
        <v>-19.2746</v>
      </c>
      <c r="G12" s="61">
        <f t="shared" si="1"/>
        <v>7</v>
      </c>
      <c r="H12" s="60">
        <f>VLOOKUP($A12,'Return Data'!$B$7:$R$2292,7,0)</f>
        <v>-9.7469000000000001</v>
      </c>
      <c r="I12" s="61">
        <f t="shared" si="2"/>
        <v>7</v>
      </c>
      <c r="J12" s="60">
        <f>VLOOKUP($A12,'Return Data'!$B$7:$R$2292,8,0)</f>
        <v>-6.8860000000000001</v>
      </c>
      <c r="K12" s="61">
        <f t="shared" si="3"/>
        <v>7</v>
      </c>
      <c r="L12" s="60">
        <f>VLOOKUP($A12,'Return Data'!$B$7:$R$2292,9,0)</f>
        <v>3.4178999999999999</v>
      </c>
      <c r="M12" s="61">
        <f t="shared" si="4"/>
        <v>6</v>
      </c>
      <c r="N12" s="60">
        <f>VLOOKUP($A12,'Return Data'!$B$7:$R$2292,10,0)</f>
        <v>7.0743999999999998</v>
      </c>
      <c r="O12" s="61">
        <f t="shared" si="5"/>
        <v>3</v>
      </c>
      <c r="P12" s="60">
        <f>VLOOKUP($A12,'Return Data'!$B$7:$R$2292,11,0)</f>
        <v>2.5979000000000001</v>
      </c>
      <c r="Q12" s="61">
        <f t="shared" si="6"/>
        <v>6</v>
      </c>
      <c r="R12" s="60">
        <f>VLOOKUP($A12,'Return Data'!$B$7:$R$2292,12,0)</f>
        <v>2.86</v>
      </c>
      <c r="S12" s="61">
        <f t="shared" si="7"/>
        <v>7</v>
      </c>
      <c r="T12" s="60">
        <f>VLOOKUP($A12,'Return Data'!$B$7:$R$2292,13,0)</f>
        <v>2.7292999999999998</v>
      </c>
      <c r="U12" s="61">
        <f t="shared" si="8"/>
        <v>7</v>
      </c>
      <c r="V12" s="60"/>
      <c r="W12" s="61"/>
      <c r="X12" s="60"/>
      <c r="Y12" s="61"/>
      <c r="Z12" s="60">
        <f>VLOOKUP($A12,'Return Data'!$B$7:$R$2292,16,0)</f>
        <v>6.6020000000000003</v>
      </c>
      <c r="AA12" s="62">
        <f t="shared" si="11"/>
        <v>6</v>
      </c>
    </row>
    <row r="13" spans="1:27" x14ac:dyDescent="0.3">
      <c r="A13" s="58" t="s">
        <v>782</v>
      </c>
      <c r="B13" s="59">
        <f>VLOOKUP($A13,'Return Data'!$B$7:$R$2292,3,0)</f>
        <v>44827</v>
      </c>
      <c r="C13" s="60">
        <f>VLOOKUP($A13,'Return Data'!$B$7:$R$2292,4,0)</f>
        <v>38.179900000000004</v>
      </c>
      <c r="D13" s="60">
        <f>VLOOKUP($A13,'Return Data'!$B$7:$R$2292,5,0)</f>
        <v>-26.366599999999998</v>
      </c>
      <c r="E13" s="61">
        <f t="shared" si="0"/>
        <v>6</v>
      </c>
      <c r="F13" s="60">
        <f>VLOOKUP($A13,'Return Data'!$B$7:$R$2292,6,0)</f>
        <v>-17.0566</v>
      </c>
      <c r="G13" s="61">
        <f t="shared" si="1"/>
        <v>6</v>
      </c>
      <c r="H13" s="60">
        <f>VLOOKUP($A13,'Return Data'!$B$7:$R$2292,7,0)</f>
        <v>-7.7594000000000003</v>
      </c>
      <c r="I13" s="61">
        <f t="shared" si="2"/>
        <v>6</v>
      </c>
      <c r="J13" s="60">
        <f>VLOOKUP($A13,'Return Data'!$B$7:$R$2292,8,0)</f>
        <v>-4.3902000000000001</v>
      </c>
      <c r="K13" s="61">
        <f t="shared" si="3"/>
        <v>6</v>
      </c>
      <c r="L13" s="60">
        <f>VLOOKUP($A13,'Return Data'!$B$7:$R$2292,9,0)</f>
        <v>0.87960000000000005</v>
      </c>
      <c r="M13" s="61">
        <f t="shared" si="4"/>
        <v>7</v>
      </c>
      <c r="N13" s="60">
        <f>VLOOKUP($A13,'Return Data'!$B$7:$R$2292,10,0)</f>
        <v>4.7882999999999996</v>
      </c>
      <c r="O13" s="61">
        <f t="shared" si="5"/>
        <v>7</v>
      </c>
      <c r="P13" s="60">
        <f>VLOOKUP($A13,'Return Data'!$B$7:$R$2292,11,0)</f>
        <v>2.5592000000000001</v>
      </c>
      <c r="Q13" s="61">
        <f t="shared" si="6"/>
        <v>7</v>
      </c>
      <c r="R13" s="60">
        <f>VLOOKUP($A13,'Return Data'!$B$7:$R$2292,12,0)</f>
        <v>3.0464000000000002</v>
      </c>
      <c r="S13" s="61">
        <f t="shared" si="7"/>
        <v>6</v>
      </c>
      <c r="T13" s="60">
        <f>VLOOKUP($A13,'Return Data'!$B$7:$R$2292,13,0)</f>
        <v>2.8226</v>
      </c>
      <c r="U13" s="61">
        <f t="shared" si="8"/>
        <v>6</v>
      </c>
      <c r="V13" s="60">
        <f>VLOOKUP($A13,'Return Data'!$B$7:$R$2292,17,0)</f>
        <v>4.6585999999999999</v>
      </c>
      <c r="W13" s="61">
        <f t="shared" si="9"/>
        <v>3</v>
      </c>
      <c r="X13" s="60">
        <f>VLOOKUP($A13,'Return Data'!$B$7:$R$2292,14,0)</f>
        <v>6.7007000000000003</v>
      </c>
      <c r="Y13" s="61">
        <f t="shared" si="10"/>
        <v>2</v>
      </c>
      <c r="Z13" s="60">
        <f>VLOOKUP($A13,'Return Data'!$B$7:$R$2292,16,0)</f>
        <v>7.9530000000000003</v>
      </c>
      <c r="AA13" s="62">
        <f t="shared" si="11"/>
        <v>3</v>
      </c>
    </row>
    <row r="14" spans="1:27" x14ac:dyDescent="0.3">
      <c r="A14" s="58" t="s">
        <v>783</v>
      </c>
      <c r="B14" s="59">
        <f>VLOOKUP($A14,'Return Data'!$B$7:$R$2292,3,0)</f>
        <v>44827</v>
      </c>
      <c r="C14" s="60">
        <f>VLOOKUP($A14,'Return Data'!$B$7:$R$2292,4,0)</f>
        <v>1280.2351000000001</v>
      </c>
      <c r="D14" s="60">
        <f>VLOOKUP($A14,'Return Data'!$B$7:$R$2292,5,0)</f>
        <v>-11.890700000000001</v>
      </c>
      <c r="E14" s="61">
        <f t="shared" si="0"/>
        <v>5</v>
      </c>
      <c r="F14" s="60">
        <f>VLOOKUP($A14,'Return Data'!$B$7:$R$2292,6,0)</f>
        <v>-6.6003999999999996</v>
      </c>
      <c r="G14" s="61">
        <f t="shared" si="1"/>
        <v>5</v>
      </c>
      <c r="H14" s="60">
        <f>VLOOKUP($A14,'Return Data'!$B$7:$R$2292,7,0)</f>
        <v>-2.0474999999999999</v>
      </c>
      <c r="I14" s="61">
        <f t="shared" si="2"/>
        <v>5</v>
      </c>
      <c r="J14" s="60">
        <f>VLOOKUP($A14,'Return Data'!$B$7:$R$2292,8,0)</f>
        <v>0.32400000000000001</v>
      </c>
      <c r="K14" s="61">
        <f t="shared" si="3"/>
        <v>3</v>
      </c>
      <c r="L14" s="60">
        <f>VLOOKUP($A14,'Return Data'!$B$7:$R$2292,9,0)</f>
        <v>4.0327000000000002</v>
      </c>
      <c r="M14" s="61">
        <f t="shared" si="4"/>
        <v>5</v>
      </c>
      <c r="N14" s="60">
        <f>VLOOKUP($A14,'Return Data'!$B$7:$R$2292,10,0)</f>
        <v>5.3358999999999996</v>
      </c>
      <c r="O14" s="61">
        <f t="shared" si="5"/>
        <v>6</v>
      </c>
      <c r="P14" s="60">
        <f>VLOOKUP($A14,'Return Data'!$B$7:$R$2292,11,0)</f>
        <v>3.7852999999999999</v>
      </c>
      <c r="Q14" s="61">
        <f t="shared" si="6"/>
        <v>5</v>
      </c>
      <c r="R14" s="60">
        <f>VLOOKUP($A14,'Return Data'!$B$7:$R$2292,12,0)</f>
        <v>3.5476999999999999</v>
      </c>
      <c r="S14" s="61">
        <f t="shared" si="7"/>
        <v>5</v>
      </c>
      <c r="T14" s="60">
        <f>VLOOKUP($A14,'Return Data'!$B$7:$R$2292,13,0)</f>
        <v>3.1629999999999998</v>
      </c>
      <c r="U14" s="61">
        <f t="shared" si="8"/>
        <v>5</v>
      </c>
      <c r="V14" s="60">
        <f>VLOOKUP($A14,'Return Data'!$B$7:$R$2292,17,0)</f>
        <v>4.133</v>
      </c>
      <c r="W14" s="61">
        <f t="shared" ref="W14" si="12">RANK(V14,V$8:V$14,0)</f>
        <v>6</v>
      </c>
      <c r="X14" s="60"/>
      <c r="Y14" s="61"/>
      <c r="Z14" s="60">
        <f>VLOOKUP($A14,'Return Data'!$B$7:$R$2292,16,0)</f>
        <v>6.5369999999999999</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-16.255742857142856</v>
      </c>
      <c r="E16" s="69"/>
      <c r="F16" s="70">
        <f>AVERAGE(F8:F14)</f>
        <v>-7.3601999999999999</v>
      </c>
      <c r="G16" s="69"/>
      <c r="H16" s="70">
        <f>AVERAGE(H8:H14)</f>
        <v>-2.3148285714285715</v>
      </c>
      <c r="I16" s="69"/>
      <c r="J16" s="70">
        <f>AVERAGE(J8:J14)</f>
        <v>-0.61964285714285716</v>
      </c>
      <c r="K16" s="69"/>
      <c r="L16" s="70">
        <f>AVERAGE(L8:L14)</f>
        <v>5.7017714285714289</v>
      </c>
      <c r="M16" s="69"/>
      <c r="N16" s="70">
        <f>AVERAGE(N8:N14)</f>
        <v>7.1324285714285711</v>
      </c>
      <c r="O16" s="69"/>
      <c r="P16" s="70">
        <f>AVERAGE(P8:P14)</f>
        <v>3.9966714285714287</v>
      </c>
      <c r="Q16" s="69"/>
      <c r="R16" s="70">
        <f>AVERAGE(R8:R14)</f>
        <v>3.7870714285714278</v>
      </c>
      <c r="S16" s="69"/>
      <c r="T16" s="70">
        <f>AVERAGE(T8:T14)</f>
        <v>3.3550000000000004</v>
      </c>
      <c r="U16" s="69"/>
      <c r="V16" s="70">
        <f>AVERAGE(V8:V14)</f>
        <v>4.6643833333333324</v>
      </c>
      <c r="W16" s="69"/>
      <c r="X16" s="70">
        <f>AVERAGE(X8:X14)</f>
        <v>6.2285400000000006</v>
      </c>
      <c r="Y16" s="69"/>
      <c r="Z16" s="70">
        <f>AVERAGE(Z8:Z14)</f>
        <v>7.4165142857142863</v>
      </c>
      <c r="AA16" s="71"/>
    </row>
    <row r="17" spans="1:27" x14ac:dyDescent="0.3">
      <c r="A17" s="68" t="s">
        <v>28</v>
      </c>
      <c r="B17" s="69"/>
      <c r="C17" s="69"/>
      <c r="D17" s="70">
        <f>MIN(D8:D14)</f>
        <v>-40.203600000000002</v>
      </c>
      <c r="E17" s="69"/>
      <c r="F17" s="70">
        <f>MIN(F8:F14)</f>
        <v>-19.2746</v>
      </c>
      <c r="G17" s="69"/>
      <c r="H17" s="70">
        <f>MIN(H8:H14)</f>
        <v>-9.7469000000000001</v>
      </c>
      <c r="I17" s="69"/>
      <c r="J17" s="70">
        <f>MIN(J8:J14)</f>
        <v>-6.8860000000000001</v>
      </c>
      <c r="K17" s="69"/>
      <c r="L17" s="70">
        <f>MIN(L8:L14)</f>
        <v>0.87960000000000005</v>
      </c>
      <c r="M17" s="69"/>
      <c r="N17" s="70">
        <f>MIN(N8:N14)</f>
        <v>4.7882999999999996</v>
      </c>
      <c r="O17" s="69"/>
      <c r="P17" s="70">
        <f>MIN(P8:P14)</f>
        <v>2.5592000000000001</v>
      </c>
      <c r="Q17" s="69"/>
      <c r="R17" s="70">
        <f>MIN(R8:R14)</f>
        <v>2.86</v>
      </c>
      <c r="S17" s="69"/>
      <c r="T17" s="70">
        <f>MIN(T8:T14)</f>
        <v>2.7292999999999998</v>
      </c>
      <c r="U17" s="69"/>
      <c r="V17" s="70">
        <f>MIN(V8:V14)</f>
        <v>4.133</v>
      </c>
      <c r="W17" s="69"/>
      <c r="X17" s="70">
        <f>MIN(X8:X14)</f>
        <v>5.2512999999999996</v>
      </c>
      <c r="Y17" s="69"/>
      <c r="Z17" s="70">
        <f>MIN(Z8:Z14)</f>
        <v>6.5369999999999999</v>
      </c>
      <c r="AA17" s="71"/>
    </row>
    <row r="18" spans="1:27" ht="15" thickBot="1" x14ac:dyDescent="0.35">
      <c r="A18" s="72" t="s">
        <v>29</v>
      </c>
      <c r="B18" s="73"/>
      <c r="C18" s="73"/>
      <c r="D18" s="74">
        <f>MAX(D8:D14)</f>
        <v>-3.9323000000000001</v>
      </c>
      <c r="E18" s="73"/>
      <c r="F18" s="74">
        <f>MAX(F8:F14)</f>
        <v>5.9903000000000004</v>
      </c>
      <c r="G18" s="73"/>
      <c r="H18" s="74">
        <f>MAX(H8:H14)</f>
        <v>5.1935000000000002</v>
      </c>
      <c r="I18" s="73"/>
      <c r="J18" s="74">
        <f>MAX(J8:J14)</f>
        <v>5.5963000000000003</v>
      </c>
      <c r="K18" s="73"/>
      <c r="L18" s="74">
        <f>MAX(L8:L14)</f>
        <v>14.630699999999999</v>
      </c>
      <c r="M18" s="73"/>
      <c r="N18" s="74">
        <f>MAX(N8:N14)</f>
        <v>12.0723</v>
      </c>
      <c r="O18" s="73"/>
      <c r="P18" s="74">
        <f>MAX(P8:P14)</f>
        <v>5.8247</v>
      </c>
      <c r="Q18" s="73"/>
      <c r="R18" s="74">
        <f>MAX(R8:R14)</f>
        <v>4.4555999999999996</v>
      </c>
      <c r="S18" s="73"/>
      <c r="T18" s="74">
        <f>MAX(T8:T14)</f>
        <v>3.9129</v>
      </c>
      <c r="U18" s="73"/>
      <c r="V18" s="74">
        <f>MAX(V8:V14)</f>
        <v>5.3528000000000002</v>
      </c>
      <c r="W18" s="73"/>
      <c r="X18" s="74">
        <f>MAX(X8:X14)</f>
        <v>6.8800999999999997</v>
      </c>
      <c r="Y18" s="73"/>
      <c r="Z18" s="74">
        <f>MAX(Z8:Z14)</f>
        <v>8.2821999999999996</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44827</v>
      </c>
      <c r="C8" s="60">
        <f>VLOOKUP($A8,'Return Data'!$B$7:$R$2292,4,0)</f>
        <v>282.93680000000001</v>
      </c>
      <c r="D8" s="60">
        <f>VLOOKUP($A8,'Return Data'!$B$7:$R$2292,5,0)</f>
        <v>-11.490600000000001</v>
      </c>
      <c r="E8" s="61">
        <f>RANK(D8,D$8:D$14,0)</f>
        <v>4</v>
      </c>
      <c r="F8" s="60">
        <f>VLOOKUP($A8,'Return Data'!$B$7:$R$2292,6,0)</f>
        <v>-5.1279000000000003</v>
      </c>
      <c r="G8" s="61">
        <f>RANK(F8,F$8:F$14,0)</f>
        <v>3</v>
      </c>
      <c r="H8" s="60">
        <f>VLOOKUP($A8,'Return Data'!$B$7:$R$2292,7,0)</f>
        <v>-0.4017</v>
      </c>
      <c r="I8" s="61">
        <f>RANK(H8,H$8:H$14,0)</f>
        <v>2</v>
      </c>
      <c r="J8" s="60">
        <f>VLOOKUP($A8,'Return Data'!$B$7:$R$2292,8,0)</f>
        <v>1.05</v>
      </c>
      <c r="K8" s="61">
        <f>RANK(J8,J$8:J$14,0)</f>
        <v>2</v>
      </c>
      <c r="L8" s="60">
        <f>VLOOKUP($A8,'Return Data'!$B$7:$R$2292,9,0)</f>
        <v>4.2579000000000002</v>
      </c>
      <c r="M8" s="61">
        <f>RANK(L8,L$8:L$14,0)</f>
        <v>3</v>
      </c>
      <c r="N8" s="60">
        <f>VLOOKUP($A8,'Return Data'!$B$7:$R$2292,10,0)</f>
        <v>5.7564000000000002</v>
      </c>
      <c r="O8" s="61">
        <f>RANK(N8,N$8:N$14,0)</f>
        <v>5</v>
      </c>
      <c r="P8" s="60">
        <f>VLOOKUP($A8,'Return Data'!$B$7:$R$2292,11,0)</f>
        <v>4.3582999999999998</v>
      </c>
      <c r="Q8" s="61">
        <f>RANK(P8,P$8:P$14,0)</f>
        <v>2</v>
      </c>
      <c r="R8" s="60">
        <f>VLOOKUP($A8,'Return Data'!$B$7:$R$2292,12,0)</f>
        <v>4.2058</v>
      </c>
      <c r="S8" s="61">
        <f>RANK(R8,R$8:R$14,0)</f>
        <v>1</v>
      </c>
      <c r="T8" s="60">
        <f>VLOOKUP($A8,'Return Data'!$B$7:$R$2292,13,0)</f>
        <v>3.6722999999999999</v>
      </c>
      <c r="U8" s="61">
        <f>RANK(T8,T$8:T$14,0)</f>
        <v>1</v>
      </c>
      <c r="V8" s="60">
        <f>VLOOKUP($A8,'Return Data'!$B$7:$R$2292,17,0)</f>
        <v>4.3464</v>
      </c>
      <c r="W8" s="61">
        <f>RANK(V8,V$8:V$14,0)</f>
        <v>3</v>
      </c>
      <c r="X8" s="60">
        <f>VLOOKUP($A8,'Return Data'!$B$7:$R$2292,14,0)</f>
        <v>5.7842000000000002</v>
      </c>
      <c r="Y8" s="61">
        <f>RANK(X8,X$8:X$14,0)</f>
        <v>4</v>
      </c>
      <c r="Z8" s="60">
        <f>VLOOKUP($A8,'Return Data'!$B$7:$R$2292,16,0)</f>
        <v>8.0027000000000008</v>
      </c>
      <c r="AA8" s="62">
        <f>RANK(Z8,Z$8:Z$14,0)</f>
        <v>1</v>
      </c>
    </row>
    <row r="9" spans="1:27" x14ac:dyDescent="0.3">
      <c r="A9" s="58" t="s">
        <v>773</v>
      </c>
      <c r="B9" s="59">
        <f>VLOOKUP($A9,'Return Data'!$B$7:$R$2292,3,0)</f>
        <v>44827</v>
      </c>
      <c r="C9" s="60">
        <f>VLOOKUP($A9,'Return Data'!$B$7:$R$2292,4,0)</f>
        <v>32.963000000000001</v>
      </c>
      <c r="D9" s="60">
        <f>VLOOKUP($A9,'Return Data'!$B$7:$R$2292,5,0)</f>
        <v>-4.7607999999999997</v>
      </c>
      <c r="E9" s="61">
        <f t="shared" ref="E9:E14" si="0">RANK(D9,D$8:D$14,0)</f>
        <v>1</v>
      </c>
      <c r="F9" s="60">
        <f>VLOOKUP($A9,'Return Data'!$B$7:$R$2292,6,0)</f>
        <v>-4.2801</v>
      </c>
      <c r="G9" s="61">
        <f t="shared" ref="G9:G14" si="1">RANK(F9,F$8:F$14,0)</f>
        <v>2</v>
      </c>
      <c r="H9" s="60">
        <f>VLOOKUP($A9,'Return Data'!$B$7:$R$2292,7,0)</f>
        <v>-0.60099999999999998</v>
      </c>
      <c r="I9" s="61">
        <f t="shared" ref="I9:I14" si="2">RANK(H9,H$8:H$14,0)</f>
        <v>3</v>
      </c>
      <c r="J9" s="60">
        <f>VLOOKUP($A9,'Return Data'!$B$7:$R$2292,8,0)</f>
        <v>-0.67210000000000003</v>
      </c>
      <c r="K9" s="61">
        <f t="shared" ref="K9:K14" si="3">RANK(J9,J$8:J$14,0)</f>
        <v>5</v>
      </c>
      <c r="L9" s="60">
        <f>VLOOKUP($A9,'Return Data'!$B$7:$R$2292,9,0)</f>
        <v>4.0034000000000001</v>
      </c>
      <c r="M9" s="61">
        <f t="shared" ref="M9:M14" si="4">RANK(L9,L$8:L$14,0)</f>
        <v>4</v>
      </c>
      <c r="N9" s="60">
        <f>VLOOKUP($A9,'Return Data'!$B$7:$R$2292,10,0)</f>
        <v>5.8960999999999997</v>
      </c>
      <c r="O9" s="61">
        <f t="shared" ref="O9:O14" si="5">RANK(N9,N$8:N$14,0)</f>
        <v>4</v>
      </c>
      <c r="P9" s="60">
        <f>VLOOKUP($A9,'Return Data'!$B$7:$R$2292,11,0)</f>
        <v>3.4308000000000001</v>
      </c>
      <c r="Q9" s="61">
        <f t="shared" ref="Q9:Q14" si="6">RANK(P9,P$8:P$14,0)</f>
        <v>4</v>
      </c>
      <c r="R9" s="60">
        <f>VLOOKUP($A9,'Return Data'!$B$7:$R$2292,12,0)</f>
        <v>3.2591000000000001</v>
      </c>
      <c r="S9" s="61">
        <f t="shared" ref="S9:S14" si="7">RANK(R9,R$8:R$14,0)</f>
        <v>4</v>
      </c>
      <c r="T9" s="60">
        <f>VLOOKUP($A9,'Return Data'!$B$7:$R$2292,13,0)</f>
        <v>2.8195000000000001</v>
      </c>
      <c r="U9" s="61">
        <f t="shared" ref="U9:U14" si="8">RANK(T9,T$8:T$14,0)</f>
        <v>4</v>
      </c>
      <c r="V9" s="60">
        <f>VLOOKUP($A9,'Return Data'!$B$7:$R$2292,17,0)</f>
        <v>3.5798000000000001</v>
      </c>
      <c r="W9" s="61">
        <f t="shared" ref="W9:W11" si="9">RANK(V9,V$8:V$14,0)</f>
        <v>5</v>
      </c>
      <c r="X9" s="60">
        <f>VLOOKUP($A9,'Return Data'!$B$7:$R$2292,14,0)</f>
        <v>4.5510000000000002</v>
      </c>
      <c r="Y9" s="61">
        <f t="shared" ref="Y9:Y11" si="10">RANK(X9,X$8:X$14,0)</f>
        <v>5</v>
      </c>
      <c r="Z9" s="60">
        <f>VLOOKUP($A9,'Return Data'!$B$7:$R$2292,16,0)</f>
        <v>5.7230999999999996</v>
      </c>
      <c r="AA9" s="62">
        <f t="shared" ref="AA9:AA14" si="11">RANK(Z9,Z$8:Z$14,0)</f>
        <v>6</v>
      </c>
    </row>
    <row r="10" spans="1:27" x14ac:dyDescent="0.3">
      <c r="A10" s="58" t="s">
        <v>775</v>
      </c>
      <c r="B10" s="59">
        <f>VLOOKUP($A10,'Return Data'!$B$7:$R$2292,3,0)</f>
        <v>44827</v>
      </c>
      <c r="C10" s="60">
        <f>VLOOKUP($A10,'Return Data'!$B$7:$R$2292,4,0)</f>
        <v>40.372799999999998</v>
      </c>
      <c r="D10" s="60">
        <f>VLOOKUP($A10,'Return Data'!$B$7:$R$2292,5,0)</f>
        <v>-9.8516999999999992</v>
      </c>
      <c r="E10" s="61">
        <f t="shared" si="0"/>
        <v>2</v>
      </c>
      <c r="F10" s="60">
        <f>VLOOKUP($A10,'Return Data'!$B$7:$R$2292,6,0)</f>
        <v>-6.3552999999999997</v>
      </c>
      <c r="G10" s="61">
        <f t="shared" si="1"/>
        <v>4</v>
      </c>
      <c r="H10" s="60">
        <f>VLOOKUP($A10,'Return Data'!$B$7:$R$2292,7,0)</f>
        <v>-2.0011000000000001</v>
      </c>
      <c r="I10" s="61">
        <f t="shared" si="2"/>
        <v>4</v>
      </c>
      <c r="J10" s="60">
        <f>VLOOKUP($A10,'Return Data'!$B$7:$R$2292,8,0)</f>
        <v>-0.5101</v>
      </c>
      <c r="K10" s="61">
        <f t="shared" si="3"/>
        <v>4</v>
      </c>
      <c r="L10" s="60">
        <f>VLOOKUP($A10,'Return Data'!$B$7:$R$2292,9,0)</f>
        <v>7.5400999999999998</v>
      </c>
      <c r="M10" s="61">
        <f t="shared" si="4"/>
        <v>2</v>
      </c>
      <c r="N10" s="60">
        <f>VLOOKUP($A10,'Return Data'!$B$7:$R$2292,10,0)</f>
        <v>7.8303000000000003</v>
      </c>
      <c r="O10" s="61">
        <f t="shared" si="5"/>
        <v>2</v>
      </c>
      <c r="P10" s="60">
        <f>VLOOKUP($A10,'Return Data'!$B$7:$R$2292,11,0)</f>
        <v>4.2278000000000002</v>
      </c>
      <c r="Q10" s="61">
        <f t="shared" si="6"/>
        <v>3</v>
      </c>
      <c r="R10" s="60">
        <f>VLOOKUP($A10,'Return Data'!$B$7:$R$2292,12,0)</f>
        <v>3.9714999999999998</v>
      </c>
      <c r="S10" s="61">
        <f t="shared" si="7"/>
        <v>2</v>
      </c>
      <c r="T10" s="60">
        <f>VLOOKUP($A10,'Return Data'!$B$7:$R$2292,13,0)</f>
        <v>3.5102000000000002</v>
      </c>
      <c r="U10" s="61">
        <f t="shared" si="8"/>
        <v>2</v>
      </c>
      <c r="V10" s="60">
        <f>VLOOKUP($A10,'Return Data'!$B$7:$R$2292,17,0)</f>
        <v>4.7624000000000004</v>
      </c>
      <c r="W10" s="61">
        <f t="shared" si="9"/>
        <v>1</v>
      </c>
      <c r="X10" s="60">
        <f>VLOOKUP($A10,'Return Data'!$B$7:$R$2292,14,0)</f>
        <v>6.0804</v>
      </c>
      <c r="Y10" s="61">
        <f t="shared" si="10"/>
        <v>3</v>
      </c>
      <c r="Z10" s="60">
        <f>VLOOKUP($A10,'Return Data'!$B$7:$R$2292,16,0)</f>
        <v>7.7858000000000001</v>
      </c>
      <c r="AA10" s="62">
        <f t="shared" si="11"/>
        <v>2</v>
      </c>
    </row>
    <row r="11" spans="1:27" x14ac:dyDescent="0.3">
      <c r="A11" s="58" t="s">
        <v>777</v>
      </c>
      <c r="B11" s="59">
        <f>VLOOKUP($A11,'Return Data'!$B$7:$R$2292,3,0)</f>
        <v>44827</v>
      </c>
      <c r="C11" s="60">
        <f>VLOOKUP($A11,'Return Data'!$B$7:$R$2292,4,0)</f>
        <v>344.92790000000002</v>
      </c>
      <c r="D11" s="60">
        <f>VLOOKUP($A11,'Return Data'!$B$7:$R$2292,5,0)</f>
        <v>-11.1076</v>
      </c>
      <c r="E11" s="61">
        <f t="shared" si="0"/>
        <v>3</v>
      </c>
      <c r="F11" s="60">
        <f>VLOOKUP($A11,'Return Data'!$B$7:$R$2292,6,0)</f>
        <v>5.2896999999999998</v>
      </c>
      <c r="G11" s="61">
        <f t="shared" si="1"/>
        <v>1</v>
      </c>
      <c r="H11" s="60">
        <f>VLOOKUP($A11,'Return Data'!$B$7:$R$2292,7,0)</f>
        <v>4.4935999999999998</v>
      </c>
      <c r="I11" s="61">
        <f t="shared" si="2"/>
        <v>1</v>
      </c>
      <c r="J11" s="60">
        <f>VLOOKUP($A11,'Return Data'!$B$7:$R$2292,8,0)</f>
        <v>4.8949999999999996</v>
      </c>
      <c r="K11" s="61">
        <f t="shared" si="3"/>
        <v>1</v>
      </c>
      <c r="L11" s="60">
        <f>VLOOKUP($A11,'Return Data'!$B$7:$R$2292,9,0)</f>
        <v>13.9223</v>
      </c>
      <c r="M11" s="61">
        <f t="shared" si="4"/>
        <v>1</v>
      </c>
      <c r="N11" s="60">
        <f>VLOOKUP($A11,'Return Data'!$B$7:$R$2292,10,0)</f>
        <v>11.351599999999999</v>
      </c>
      <c r="O11" s="61">
        <f t="shared" si="5"/>
        <v>1</v>
      </c>
      <c r="P11" s="60">
        <f>VLOOKUP($A11,'Return Data'!$B$7:$R$2292,11,0)</f>
        <v>5.0975000000000001</v>
      </c>
      <c r="Q11" s="61">
        <f t="shared" si="6"/>
        <v>1</v>
      </c>
      <c r="R11" s="60">
        <f>VLOOKUP($A11,'Return Data'!$B$7:$R$2292,12,0)</f>
        <v>3.6899000000000002</v>
      </c>
      <c r="S11" s="61">
        <f t="shared" si="7"/>
        <v>3</v>
      </c>
      <c r="T11" s="60">
        <f>VLOOKUP($A11,'Return Data'!$B$7:$R$2292,13,0)</f>
        <v>2.8454000000000002</v>
      </c>
      <c r="U11" s="61">
        <f t="shared" si="8"/>
        <v>3</v>
      </c>
      <c r="V11" s="60">
        <f>VLOOKUP($A11,'Return Data'!$B$7:$R$2292,17,0)</f>
        <v>4.6002999999999998</v>
      </c>
      <c r="W11" s="61">
        <f t="shared" si="9"/>
        <v>2</v>
      </c>
      <c r="X11" s="60">
        <f>VLOOKUP($A11,'Return Data'!$B$7:$R$2292,14,0)</f>
        <v>6.1119000000000003</v>
      </c>
      <c r="Y11" s="61">
        <f t="shared" si="10"/>
        <v>2</v>
      </c>
      <c r="Z11" s="60">
        <f>VLOOKUP($A11,'Return Data'!$B$7:$R$2292,16,0)</f>
        <v>7.6200999999999999</v>
      </c>
      <c r="AA11" s="62">
        <f t="shared" si="11"/>
        <v>3</v>
      </c>
    </row>
    <row r="12" spans="1:27" x14ac:dyDescent="0.3">
      <c r="A12" s="58" t="s">
        <v>780</v>
      </c>
      <c r="B12" s="59">
        <f>VLOOKUP($A12,'Return Data'!$B$7:$R$2292,3,0)</f>
        <v>44827</v>
      </c>
      <c r="C12" s="60">
        <f>VLOOKUP($A12,'Return Data'!$B$7:$R$2292,4,0)</f>
        <v>1224.9713999999999</v>
      </c>
      <c r="D12" s="60">
        <f>VLOOKUP($A12,'Return Data'!$B$7:$R$2292,5,0)</f>
        <v>-40.606299999999997</v>
      </c>
      <c r="E12" s="61">
        <f t="shared" si="0"/>
        <v>7</v>
      </c>
      <c r="F12" s="60">
        <f>VLOOKUP($A12,'Return Data'!$B$7:$R$2292,6,0)</f>
        <v>-19.674600000000002</v>
      </c>
      <c r="G12" s="61">
        <f t="shared" si="1"/>
        <v>7</v>
      </c>
      <c r="H12" s="60">
        <f>VLOOKUP($A12,'Return Data'!$B$7:$R$2292,7,0)</f>
        <v>-10.146800000000001</v>
      </c>
      <c r="I12" s="61">
        <f t="shared" si="2"/>
        <v>7</v>
      </c>
      <c r="J12" s="60">
        <f>VLOOKUP($A12,'Return Data'!$B$7:$R$2292,8,0)</f>
        <v>-7.2850999999999999</v>
      </c>
      <c r="K12" s="61">
        <f t="shared" si="3"/>
        <v>7</v>
      </c>
      <c r="L12" s="60">
        <f>VLOOKUP($A12,'Return Data'!$B$7:$R$2292,9,0)</f>
        <v>3.0167000000000002</v>
      </c>
      <c r="M12" s="61">
        <f t="shared" si="4"/>
        <v>6</v>
      </c>
      <c r="N12" s="60">
        <f>VLOOKUP($A12,'Return Data'!$B$7:$R$2292,10,0)</f>
        <v>6.6672000000000002</v>
      </c>
      <c r="O12" s="61">
        <f t="shared" si="5"/>
        <v>3</v>
      </c>
      <c r="P12" s="60">
        <f>VLOOKUP($A12,'Return Data'!$B$7:$R$2292,11,0)</f>
        <v>2.1928999999999998</v>
      </c>
      <c r="Q12" s="61">
        <f t="shared" si="6"/>
        <v>7</v>
      </c>
      <c r="R12" s="60">
        <f>VLOOKUP($A12,'Return Data'!$B$7:$R$2292,12,0)</f>
        <v>2.4519000000000002</v>
      </c>
      <c r="S12" s="61">
        <f t="shared" si="7"/>
        <v>7</v>
      </c>
      <c r="T12" s="60">
        <f>VLOOKUP($A12,'Return Data'!$B$7:$R$2292,13,0)</f>
        <v>2.3195999999999999</v>
      </c>
      <c r="U12" s="61">
        <f t="shared" si="8"/>
        <v>7</v>
      </c>
      <c r="V12" s="60"/>
      <c r="W12" s="61"/>
      <c r="X12" s="60"/>
      <c r="Y12" s="61"/>
      <c r="Z12" s="60">
        <f>VLOOKUP($A12,'Return Data'!$B$7:$R$2292,16,0)</f>
        <v>6.2168999999999999</v>
      </c>
      <c r="AA12" s="62">
        <f t="shared" si="11"/>
        <v>5</v>
      </c>
    </row>
    <row r="13" spans="1:27" x14ac:dyDescent="0.3">
      <c r="A13" s="58" t="s">
        <v>781</v>
      </c>
      <c r="B13" s="59">
        <f>VLOOKUP($A13,'Return Data'!$B$7:$R$2292,3,0)</f>
        <v>44827</v>
      </c>
      <c r="C13" s="60">
        <f>VLOOKUP($A13,'Return Data'!$B$7:$R$2292,4,0)</f>
        <v>36.589599999999997</v>
      </c>
      <c r="D13" s="60">
        <f>VLOOKUP($A13,'Return Data'!$B$7:$R$2292,5,0)</f>
        <v>-26.615200000000002</v>
      </c>
      <c r="E13" s="61">
        <f t="shared" si="0"/>
        <v>6</v>
      </c>
      <c r="F13" s="60">
        <f>VLOOKUP($A13,'Return Data'!$B$7:$R$2292,6,0)</f>
        <v>-17.3658</v>
      </c>
      <c r="G13" s="61">
        <f t="shared" si="1"/>
        <v>6</v>
      </c>
      <c r="H13" s="60">
        <f>VLOOKUP($A13,'Return Data'!$B$7:$R$2292,7,0)</f>
        <v>-8.0818999999999992</v>
      </c>
      <c r="I13" s="61">
        <f t="shared" si="2"/>
        <v>6</v>
      </c>
      <c r="J13" s="60">
        <f>VLOOKUP($A13,'Return Data'!$B$7:$R$2292,8,0)</f>
        <v>-4.7156000000000002</v>
      </c>
      <c r="K13" s="61">
        <f t="shared" si="3"/>
        <v>6</v>
      </c>
      <c r="L13" s="60">
        <f>VLOOKUP($A13,'Return Data'!$B$7:$R$2292,9,0)</f>
        <v>0.55369999999999997</v>
      </c>
      <c r="M13" s="61">
        <f t="shared" si="4"/>
        <v>7</v>
      </c>
      <c r="N13" s="60">
        <f>VLOOKUP($A13,'Return Data'!$B$7:$R$2292,10,0)</f>
        <v>4.4550000000000001</v>
      </c>
      <c r="O13" s="61">
        <f t="shared" si="5"/>
        <v>7</v>
      </c>
      <c r="P13" s="60">
        <f>VLOOKUP($A13,'Return Data'!$B$7:$R$2292,11,0)</f>
        <v>2.2252999999999998</v>
      </c>
      <c r="Q13" s="61">
        <f t="shared" si="6"/>
        <v>6</v>
      </c>
      <c r="R13" s="60">
        <f>VLOOKUP($A13,'Return Data'!$B$7:$R$2292,12,0)</f>
        <v>2.7094999999999998</v>
      </c>
      <c r="S13" s="61">
        <f t="shared" si="7"/>
        <v>6</v>
      </c>
      <c r="T13" s="60">
        <f>VLOOKUP($A13,'Return Data'!$B$7:$R$2292,13,0)</f>
        <v>2.4841000000000002</v>
      </c>
      <c r="U13" s="61">
        <f t="shared" si="8"/>
        <v>6</v>
      </c>
      <c r="V13" s="60">
        <f>VLOOKUP($A13,'Return Data'!$B$7:$R$2292,17,0)</f>
        <v>4.3091999999999997</v>
      </c>
      <c r="W13" s="61">
        <f t="shared" ref="W13:W14" si="12">RANK(V13,V$8:V$14,0)</f>
        <v>4</v>
      </c>
      <c r="X13" s="60">
        <f>VLOOKUP($A13,'Return Data'!$B$7:$R$2292,14,0)</f>
        <v>6.3250000000000002</v>
      </c>
      <c r="Y13" s="61">
        <f t="shared" ref="Y13" si="13">RANK(X13,X$8:X$14,0)</f>
        <v>1</v>
      </c>
      <c r="Z13" s="60">
        <f>VLOOKUP($A13,'Return Data'!$B$7:$R$2292,16,0)</f>
        <v>7.4432</v>
      </c>
      <c r="AA13" s="62">
        <f t="shared" si="11"/>
        <v>4</v>
      </c>
    </row>
    <row r="14" spans="1:27" x14ac:dyDescent="0.3">
      <c r="A14" s="58" t="s">
        <v>784</v>
      </c>
      <c r="B14" s="59">
        <f>VLOOKUP($A14,'Return Data'!$B$7:$R$2292,3,0)</f>
        <v>44827</v>
      </c>
      <c r="C14" s="60">
        <f>VLOOKUP($A14,'Return Data'!$B$7:$R$2292,4,0)</f>
        <v>1239.4837</v>
      </c>
      <c r="D14" s="60">
        <f>VLOOKUP($A14,'Return Data'!$B$7:$R$2292,5,0)</f>
        <v>-12.3903</v>
      </c>
      <c r="E14" s="61">
        <f t="shared" si="0"/>
        <v>5</v>
      </c>
      <c r="F14" s="60">
        <f>VLOOKUP($A14,'Return Data'!$B$7:$R$2292,6,0)</f>
        <v>-7.0995999999999997</v>
      </c>
      <c r="G14" s="61">
        <f t="shared" si="1"/>
        <v>5</v>
      </c>
      <c r="H14" s="60">
        <f>VLOOKUP($A14,'Return Data'!$B$7:$R$2292,7,0)</f>
        <v>-2.5468000000000002</v>
      </c>
      <c r="I14" s="61">
        <f t="shared" si="2"/>
        <v>5</v>
      </c>
      <c r="J14" s="60">
        <f>VLOOKUP($A14,'Return Data'!$B$7:$R$2292,8,0)</f>
        <v>-0.17580000000000001</v>
      </c>
      <c r="K14" s="61">
        <f t="shared" si="3"/>
        <v>3</v>
      </c>
      <c r="L14" s="60">
        <f>VLOOKUP($A14,'Return Data'!$B$7:$R$2292,9,0)</f>
        <v>3.5312000000000001</v>
      </c>
      <c r="M14" s="61">
        <f t="shared" si="4"/>
        <v>5</v>
      </c>
      <c r="N14" s="60">
        <f>VLOOKUP($A14,'Return Data'!$B$7:$R$2292,10,0)</f>
        <v>4.8295000000000003</v>
      </c>
      <c r="O14" s="61">
        <f t="shared" si="5"/>
        <v>6</v>
      </c>
      <c r="P14" s="60">
        <f>VLOOKUP($A14,'Return Data'!$B$7:$R$2292,11,0)</f>
        <v>3.2764000000000002</v>
      </c>
      <c r="Q14" s="61">
        <f t="shared" si="6"/>
        <v>5</v>
      </c>
      <c r="R14" s="60">
        <f>VLOOKUP($A14,'Return Data'!$B$7:$R$2292,12,0)</f>
        <v>3.0354000000000001</v>
      </c>
      <c r="S14" s="61">
        <f t="shared" si="7"/>
        <v>5</v>
      </c>
      <c r="T14" s="60">
        <f>VLOOKUP($A14,'Return Data'!$B$7:$R$2292,13,0)</f>
        <v>2.6484999999999999</v>
      </c>
      <c r="U14" s="61">
        <f t="shared" si="8"/>
        <v>5</v>
      </c>
      <c r="V14" s="60">
        <f>VLOOKUP($A14,'Return Data'!$B$7:$R$2292,17,0)</f>
        <v>3.4287999999999998</v>
      </c>
      <c r="W14" s="61">
        <f t="shared" si="12"/>
        <v>6</v>
      </c>
      <c r="X14" s="60"/>
      <c r="Y14" s="61"/>
      <c r="Z14" s="60">
        <f>VLOOKUP($A14,'Return Data'!$B$7:$R$2292,16,0)</f>
        <v>5.6573000000000002</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-16.688928571428569</v>
      </c>
      <c r="E16" s="69"/>
      <c r="F16" s="70">
        <f>AVERAGE(F8:F14)</f>
        <v>-7.8019428571428575</v>
      </c>
      <c r="G16" s="69"/>
      <c r="H16" s="70">
        <f>AVERAGE(H8:H14)</f>
        <v>-2.7551000000000001</v>
      </c>
      <c r="I16" s="69"/>
      <c r="J16" s="70">
        <f>AVERAGE(J8:J14)</f>
        <v>-1.0591000000000002</v>
      </c>
      <c r="K16" s="69"/>
      <c r="L16" s="70">
        <f>AVERAGE(L8:L14)</f>
        <v>5.2607571428571429</v>
      </c>
      <c r="M16" s="69"/>
      <c r="N16" s="70">
        <f>AVERAGE(N8:N14)</f>
        <v>6.6837285714285724</v>
      </c>
      <c r="O16" s="69"/>
      <c r="P16" s="70">
        <f>AVERAGE(P8:P14)</f>
        <v>3.5441428571428566</v>
      </c>
      <c r="Q16" s="69"/>
      <c r="R16" s="70">
        <f>AVERAGE(R8:R14)</f>
        <v>3.3318714285714282</v>
      </c>
      <c r="S16" s="69"/>
      <c r="T16" s="70">
        <f>AVERAGE(T8:T14)</f>
        <v>2.8999428571428569</v>
      </c>
      <c r="U16" s="69"/>
      <c r="V16" s="70">
        <f>AVERAGE(V8:V14)</f>
        <v>4.1711499999999999</v>
      </c>
      <c r="W16" s="69"/>
      <c r="X16" s="70">
        <f>AVERAGE(X8:X14)</f>
        <v>5.7705000000000002</v>
      </c>
      <c r="Y16" s="69"/>
      <c r="Z16" s="70">
        <f>AVERAGE(Z8:Z14)</f>
        <v>6.9213000000000005</v>
      </c>
      <c r="AA16" s="71"/>
    </row>
    <row r="17" spans="1:27" x14ac:dyDescent="0.3">
      <c r="A17" s="68" t="s">
        <v>28</v>
      </c>
      <c r="B17" s="69"/>
      <c r="C17" s="69"/>
      <c r="D17" s="70">
        <f>MIN(D8:D14)</f>
        <v>-40.606299999999997</v>
      </c>
      <c r="E17" s="69"/>
      <c r="F17" s="70">
        <f>MIN(F8:F14)</f>
        <v>-19.674600000000002</v>
      </c>
      <c r="G17" s="69"/>
      <c r="H17" s="70">
        <f>MIN(H8:H14)</f>
        <v>-10.146800000000001</v>
      </c>
      <c r="I17" s="69"/>
      <c r="J17" s="70">
        <f>MIN(J8:J14)</f>
        <v>-7.2850999999999999</v>
      </c>
      <c r="K17" s="69"/>
      <c r="L17" s="70">
        <f>MIN(L8:L14)</f>
        <v>0.55369999999999997</v>
      </c>
      <c r="M17" s="69"/>
      <c r="N17" s="70">
        <f>MIN(N8:N14)</f>
        <v>4.4550000000000001</v>
      </c>
      <c r="O17" s="69"/>
      <c r="P17" s="70">
        <f>MIN(P8:P14)</f>
        <v>2.1928999999999998</v>
      </c>
      <c r="Q17" s="69"/>
      <c r="R17" s="70">
        <f>MIN(R8:R14)</f>
        <v>2.4519000000000002</v>
      </c>
      <c r="S17" s="69"/>
      <c r="T17" s="70">
        <f>MIN(T8:T14)</f>
        <v>2.3195999999999999</v>
      </c>
      <c r="U17" s="69"/>
      <c r="V17" s="70">
        <f>MIN(V8:V14)</f>
        <v>3.4287999999999998</v>
      </c>
      <c r="W17" s="69"/>
      <c r="X17" s="70">
        <f>MIN(X8:X14)</f>
        <v>4.5510000000000002</v>
      </c>
      <c r="Y17" s="69"/>
      <c r="Z17" s="70">
        <f>MIN(Z8:Z14)</f>
        <v>5.6573000000000002</v>
      </c>
      <c r="AA17" s="71"/>
    </row>
    <row r="18" spans="1:27" ht="15" thickBot="1" x14ac:dyDescent="0.35">
      <c r="A18" s="72" t="s">
        <v>29</v>
      </c>
      <c r="B18" s="73"/>
      <c r="C18" s="73"/>
      <c r="D18" s="74">
        <f>MAX(D8:D14)</f>
        <v>-4.7607999999999997</v>
      </c>
      <c r="E18" s="73"/>
      <c r="F18" s="74">
        <f>MAX(F8:F14)</f>
        <v>5.2896999999999998</v>
      </c>
      <c r="G18" s="73"/>
      <c r="H18" s="74">
        <f>MAX(H8:H14)</f>
        <v>4.4935999999999998</v>
      </c>
      <c r="I18" s="73"/>
      <c r="J18" s="74">
        <f>MAX(J8:J14)</f>
        <v>4.8949999999999996</v>
      </c>
      <c r="K18" s="73"/>
      <c r="L18" s="74">
        <f>MAX(L8:L14)</f>
        <v>13.9223</v>
      </c>
      <c r="M18" s="73"/>
      <c r="N18" s="74">
        <f>MAX(N8:N14)</f>
        <v>11.351599999999999</v>
      </c>
      <c r="O18" s="73"/>
      <c r="P18" s="74">
        <f>MAX(P8:P14)</f>
        <v>5.0975000000000001</v>
      </c>
      <c r="Q18" s="73"/>
      <c r="R18" s="74">
        <f>MAX(R8:R14)</f>
        <v>4.2058</v>
      </c>
      <c r="S18" s="73"/>
      <c r="T18" s="74">
        <f>MAX(T8:T14)</f>
        <v>3.6722999999999999</v>
      </c>
      <c r="U18" s="73"/>
      <c r="V18" s="74">
        <f>MAX(V8:V14)</f>
        <v>4.7624000000000004</v>
      </c>
      <c r="W18" s="73"/>
      <c r="X18" s="74">
        <f>MAX(X8:X14)</f>
        <v>6.3250000000000002</v>
      </c>
      <c r="Y18" s="73"/>
      <c r="Z18" s="74">
        <f>MAX(Z8:Z14)</f>
        <v>8.0027000000000008</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44829</v>
      </c>
      <c r="C8" s="60">
        <f>VLOOKUP($A8,'Return Data'!$B$7:$R$2292,4,0)</f>
        <v>350.83339999999998</v>
      </c>
      <c r="D8" s="60">
        <f>VLOOKUP($A8,'Return Data'!$B$7:$R$2292,5,0)</f>
        <v>6.1185</v>
      </c>
      <c r="E8" s="61">
        <f t="shared" ref="E8:E43" si="0">RANK(D8,D$8:D$43,0)</f>
        <v>4</v>
      </c>
      <c r="F8" s="60">
        <f>VLOOKUP($A8,'Return Data'!$B$7:$R$2292,6,0)</f>
        <v>5.7386999999999997</v>
      </c>
      <c r="G8" s="61">
        <f t="shared" ref="G8:G43" si="1">RANK(F8,F$8:F$43,0)</f>
        <v>5</v>
      </c>
      <c r="H8" s="60">
        <f>VLOOKUP($A8,'Return Data'!$B$7:$R$2292,7,0)</f>
        <v>4.7915999999999999</v>
      </c>
      <c r="I8" s="61">
        <f t="shared" ref="I8:I43" si="2">RANK(H8,H$8:H$43,0)</f>
        <v>25</v>
      </c>
      <c r="J8" s="60">
        <f>VLOOKUP($A8,'Return Data'!$B$7:$R$2292,8,0)</f>
        <v>4.6193</v>
      </c>
      <c r="K8" s="61">
        <f t="shared" ref="K8:K43" si="3">RANK(J8,J$8:J$43,0)</f>
        <v>25</v>
      </c>
      <c r="L8" s="60">
        <f>VLOOKUP($A8,'Return Data'!$B$7:$R$2292,9,0)</f>
        <v>5.1311999999999998</v>
      </c>
      <c r="M8" s="61">
        <f t="shared" ref="M8:M43" si="4">RANK(L8,L$8:L$43,0)</f>
        <v>22</v>
      </c>
      <c r="N8" s="60">
        <f>VLOOKUP($A8,'Return Data'!$B$7:$R$2292,10,0)</f>
        <v>5.1341999999999999</v>
      </c>
      <c r="O8" s="61">
        <f t="shared" ref="O8:O43" si="5">RANK(N8,N$8:N$43,0)</f>
        <v>14</v>
      </c>
      <c r="P8" s="60">
        <f>VLOOKUP($A8,'Return Data'!$B$7:$R$2292,11,0)</f>
        <v>4.6082000000000001</v>
      </c>
      <c r="Q8" s="61">
        <f t="shared" ref="Q8:Q43" si="6">RANK(P8,P$8:P$43,0)</f>
        <v>12</v>
      </c>
      <c r="R8" s="60">
        <f>VLOOKUP($A8,'Return Data'!$B$7:$R$2292,12,0)</f>
        <v>4.3228999999999997</v>
      </c>
      <c r="S8" s="61">
        <f t="shared" ref="S8:S43" si="7">RANK(R8,R$8:R$43,0)</f>
        <v>9</v>
      </c>
      <c r="T8" s="60">
        <f>VLOOKUP($A8,'Return Data'!$B$7:$R$2292,13,0)</f>
        <v>4.1273999999999997</v>
      </c>
      <c r="U8" s="61">
        <f t="shared" ref="U8:U43" si="8">RANK(T8,T$8:T$43,0)</f>
        <v>8</v>
      </c>
      <c r="V8" s="60">
        <f>VLOOKUP($A8,'Return Data'!$B$7:$R$2292,17,0)</f>
        <v>3.7155</v>
      </c>
      <c r="W8" s="61">
        <f t="shared" ref="W8:W43" si="9">RANK(V8,V$8:V$43,0)</f>
        <v>10</v>
      </c>
      <c r="X8" s="60">
        <f>VLOOKUP($A8,'Return Data'!$B$7:$R$2292,14,0)</f>
        <v>4.1481000000000003</v>
      </c>
      <c r="Y8" s="61">
        <f t="shared" ref="Y8:Y23" si="10">RANK(X8,X$8:X$43,0)</f>
        <v>8</v>
      </c>
      <c r="Z8" s="60">
        <f>VLOOKUP($A8,'Return Data'!$B$7:$R$2292,16,0)</f>
        <v>6.8524000000000003</v>
      </c>
      <c r="AA8" s="62">
        <f t="shared" ref="AA8:AA43" si="11">RANK(Z8,Z$8:Z$43,0)</f>
        <v>3</v>
      </c>
    </row>
    <row r="9" spans="1:27" x14ac:dyDescent="0.3">
      <c r="A9" s="58" t="s">
        <v>119</v>
      </c>
      <c r="B9" s="59">
        <f>VLOOKUP($A9,'Return Data'!$B$7:$R$2292,3,0)</f>
        <v>44829</v>
      </c>
      <c r="C9" s="60">
        <f>VLOOKUP($A9,'Return Data'!$B$7:$R$2292,4,0)</f>
        <v>2417.4243999999999</v>
      </c>
      <c r="D9" s="60">
        <f>VLOOKUP($A9,'Return Data'!$B$7:$R$2292,5,0)</f>
        <v>5.9905999999999997</v>
      </c>
      <c r="E9" s="61">
        <f t="shared" si="0"/>
        <v>9</v>
      </c>
      <c r="F9" s="60">
        <f>VLOOKUP($A9,'Return Data'!$B$7:$R$2292,6,0)</f>
        <v>5.6243999999999996</v>
      </c>
      <c r="G9" s="61">
        <f t="shared" si="1"/>
        <v>9</v>
      </c>
      <c r="H9" s="60">
        <f>VLOOKUP($A9,'Return Data'!$B$7:$R$2292,7,0)</f>
        <v>4.8387000000000002</v>
      </c>
      <c r="I9" s="61">
        <f t="shared" si="2"/>
        <v>19</v>
      </c>
      <c r="J9" s="60">
        <f>VLOOKUP($A9,'Return Data'!$B$7:$R$2292,8,0)</f>
        <v>4.7027999999999999</v>
      </c>
      <c r="K9" s="61">
        <f t="shared" si="3"/>
        <v>17</v>
      </c>
      <c r="L9" s="60">
        <f>VLOOKUP($A9,'Return Data'!$B$7:$R$2292,9,0)</f>
        <v>5.1722000000000001</v>
      </c>
      <c r="M9" s="61">
        <f t="shared" si="4"/>
        <v>15</v>
      </c>
      <c r="N9" s="60">
        <f>VLOOKUP($A9,'Return Data'!$B$7:$R$2292,10,0)</f>
        <v>5.1379999999999999</v>
      </c>
      <c r="O9" s="61">
        <f t="shared" si="5"/>
        <v>13</v>
      </c>
      <c r="P9" s="60">
        <f>VLOOKUP($A9,'Return Data'!$B$7:$R$2292,11,0)</f>
        <v>4.6208</v>
      </c>
      <c r="Q9" s="61">
        <f t="shared" si="6"/>
        <v>11</v>
      </c>
      <c r="R9" s="60">
        <f>VLOOKUP($A9,'Return Data'!$B$7:$R$2292,12,0)</f>
        <v>4.3197999999999999</v>
      </c>
      <c r="S9" s="61">
        <f t="shared" si="7"/>
        <v>10</v>
      </c>
      <c r="T9" s="60">
        <f>VLOOKUP($A9,'Return Data'!$B$7:$R$2292,13,0)</f>
        <v>4.1228999999999996</v>
      </c>
      <c r="U9" s="61">
        <f t="shared" si="8"/>
        <v>9</v>
      </c>
      <c r="V9" s="60">
        <f>VLOOKUP($A9,'Return Data'!$B$7:$R$2292,17,0)</f>
        <v>3.7071999999999998</v>
      </c>
      <c r="W9" s="61">
        <f t="shared" si="9"/>
        <v>15</v>
      </c>
      <c r="X9" s="60">
        <f>VLOOKUP($A9,'Return Data'!$B$7:$R$2292,14,0)</f>
        <v>4.1261999999999999</v>
      </c>
      <c r="Y9" s="61">
        <f t="shared" si="10"/>
        <v>13</v>
      </c>
      <c r="Z9" s="60">
        <f>VLOOKUP($A9,'Return Data'!$B$7:$R$2292,16,0)</f>
        <v>6.8066000000000004</v>
      </c>
      <c r="AA9" s="62">
        <f t="shared" si="11"/>
        <v>11</v>
      </c>
    </row>
    <row r="10" spans="1:27" x14ac:dyDescent="0.3">
      <c r="A10" s="58" t="s">
        <v>1976</v>
      </c>
      <c r="B10" s="59">
        <f>VLOOKUP($A10,'Return Data'!$B$7:$R$2292,3,0)</f>
        <v>44829</v>
      </c>
      <c r="C10" s="60">
        <f>VLOOKUP($A10,'Return Data'!$B$7:$R$2292,4,0)</f>
        <v>2508.7561000000001</v>
      </c>
      <c r="D10" s="60">
        <f>VLOOKUP($A10,'Return Data'!$B$7:$R$2292,5,0)</f>
        <v>6.3342999999999998</v>
      </c>
      <c r="E10" s="61">
        <f t="shared" si="0"/>
        <v>2</v>
      </c>
      <c r="F10" s="60">
        <f>VLOOKUP($A10,'Return Data'!$B$7:$R$2292,6,0)</f>
        <v>5.5655999999999999</v>
      </c>
      <c r="G10" s="61">
        <f t="shared" si="1"/>
        <v>17</v>
      </c>
      <c r="H10" s="60">
        <f>VLOOKUP($A10,'Return Data'!$B$7:$R$2292,7,0)</f>
        <v>4.7248000000000001</v>
      </c>
      <c r="I10" s="61">
        <f t="shared" si="2"/>
        <v>29</v>
      </c>
      <c r="J10" s="60">
        <f>VLOOKUP($A10,'Return Data'!$B$7:$R$2292,8,0)</f>
        <v>4.7146999999999997</v>
      </c>
      <c r="K10" s="61">
        <f t="shared" si="3"/>
        <v>15</v>
      </c>
      <c r="L10" s="60">
        <f>VLOOKUP($A10,'Return Data'!$B$7:$R$2292,9,0)</f>
        <v>5.1390000000000002</v>
      </c>
      <c r="M10" s="61">
        <f t="shared" si="4"/>
        <v>20</v>
      </c>
      <c r="N10" s="60">
        <f>VLOOKUP($A10,'Return Data'!$B$7:$R$2292,10,0)</f>
        <v>5.1443000000000003</v>
      </c>
      <c r="O10" s="61">
        <f t="shared" si="5"/>
        <v>9</v>
      </c>
      <c r="P10" s="60">
        <f>VLOOKUP($A10,'Return Data'!$B$7:$R$2292,11,0)</f>
        <v>4.6676000000000002</v>
      </c>
      <c r="Q10" s="61">
        <f t="shared" si="6"/>
        <v>3</v>
      </c>
      <c r="R10" s="60">
        <f>VLOOKUP($A10,'Return Data'!$B$7:$R$2292,12,0)</f>
        <v>4.3647999999999998</v>
      </c>
      <c r="S10" s="61">
        <f t="shared" si="7"/>
        <v>4</v>
      </c>
      <c r="T10" s="60">
        <f>VLOOKUP($A10,'Return Data'!$B$7:$R$2292,13,0)</f>
        <v>4.1665000000000001</v>
      </c>
      <c r="U10" s="61">
        <f t="shared" si="8"/>
        <v>4</v>
      </c>
      <c r="V10" s="60">
        <f>VLOOKUP($A10,'Return Data'!$B$7:$R$2292,17,0)</f>
        <v>3.7584</v>
      </c>
      <c r="W10" s="61">
        <f t="shared" si="9"/>
        <v>6</v>
      </c>
      <c r="X10" s="60">
        <f>VLOOKUP($A10,'Return Data'!$B$7:$R$2292,14,0)</f>
        <v>4.133</v>
      </c>
      <c r="Y10" s="61">
        <f t="shared" si="10"/>
        <v>12</v>
      </c>
      <c r="Z10" s="60">
        <f>VLOOKUP($A10,'Return Data'!$B$7:$R$2292,16,0)</f>
        <v>6.8472</v>
      </c>
      <c r="AA10" s="62">
        <f t="shared" si="11"/>
        <v>4</v>
      </c>
    </row>
    <row r="11" spans="1:27" x14ac:dyDescent="0.3">
      <c r="A11" s="58" t="s">
        <v>2032</v>
      </c>
      <c r="B11" s="59">
        <f>VLOOKUP($A11,'Return Data'!$B$7:$R$2292,3,0)</f>
        <v>44829</v>
      </c>
      <c r="C11" s="60">
        <f>VLOOKUP($A11,'Return Data'!$B$7:$R$2292,4,0)</f>
        <v>2504.8413</v>
      </c>
      <c r="D11" s="60">
        <f>VLOOKUP($A11,'Return Data'!$B$7:$R$2292,5,0)</f>
        <v>5.9622999999999999</v>
      </c>
      <c r="E11" s="61">
        <f t="shared" si="0"/>
        <v>12</v>
      </c>
      <c r="F11" s="60">
        <f>VLOOKUP($A11,'Return Data'!$B$7:$R$2292,6,0)</f>
        <v>5.5076999999999998</v>
      </c>
      <c r="G11" s="61">
        <f t="shared" si="1"/>
        <v>23</v>
      </c>
      <c r="H11" s="60">
        <f>VLOOKUP($A11,'Return Data'!$B$7:$R$2292,7,0)</f>
        <v>4.7957999999999998</v>
      </c>
      <c r="I11" s="61">
        <f t="shared" si="2"/>
        <v>24</v>
      </c>
      <c r="J11" s="60">
        <f>VLOOKUP($A11,'Return Data'!$B$7:$R$2292,8,0)</f>
        <v>4.6792999999999996</v>
      </c>
      <c r="K11" s="61">
        <f t="shared" si="3"/>
        <v>19</v>
      </c>
      <c r="L11" s="60">
        <f>VLOOKUP($A11,'Return Data'!$B$7:$R$2292,9,0)</f>
        <v>5.1877000000000004</v>
      </c>
      <c r="M11" s="61">
        <f t="shared" si="4"/>
        <v>14</v>
      </c>
      <c r="N11" s="60">
        <f>VLOOKUP($A11,'Return Data'!$B$7:$R$2292,10,0)</f>
        <v>5.1661000000000001</v>
      </c>
      <c r="O11" s="61">
        <f t="shared" si="5"/>
        <v>6</v>
      </c>
      <c r="P11" s="60">
        <f>VLOOKUP($A11,'Return Data'!$B$7:$R$2292,11,0)</f>
        <v>4.6589</v>
      </c>
      <c r="Q11" s="61">
        <f t="shared" si="6"/>
        <v>4</v>
      </c>
      <c r="R11" s="60">
        <f>VLOOKUP($A11,'Return Data'!$B$7:$R$2292,12,0)</f>
        <v>4.3559000000000001</v>
      </c>
      <c r="S11" s="61">
        <f t="shared" si="7"/>
        <v>5</v>
      </c>
      <c r="T11" s="60">
        <f>VLOOKUP($A11,'Return Data'!$B$7:$R$2292,13,0)</f>
        <v>4.1712999999999996</v>
      </c>
      <c r="U11" s="61">
        <f t="shared" si="8"/>
        <v>3</v>
      </c>
      <c r="V11" s="60">
        <f>VLOOKUP($A11,'Return Data'!$B$7:$R$2292,17,0)</f>
        <v>3.7084999999999999</v>
      </c>
      <c r="W11" s="61">
        <f t="shared" si="9"/>
        <v>13</v>
      </c>
      <c r="X11" s="60">
        <f>VLOOKUP($A11,'Return Data'!$B$7:$R$2292,14,0)</f>
        <v>4.0590999999999999</v>
      </c>
      <c r="Y11" s="61">
        <f t="shared" si="10"/>
        <v>20</v>
      </c>
      <c r="Z11" s="60">
        <f>VLOOKUP($A11,'Return Data'!$B$7:$R$2292,16,0)</f>
        <v>6.7808000000000002</v>
      </c>
      <c r="AA11" s="62">
        <f t="shared" si="11"/>
        <v>14</v>
      </c>
    </row>
    <row r="12" spans="1:27" x14ac:dyDescent="0.3">
      <c r="A12" s="58" t="s">
        <v>123</v>
      </c>
      <c r="B12" s="59">
        <f>VLOOKUP($A12,'Return Data'!$B$7:$R$2292,3,0)</f>
        <v>44829</v>
      </c>
      <c r="C12" s="60">
        <f>VLOOKUP($A12,'Return Data'!$B$7:$R$2292,4,0)</f>
        <v>2606.9398999999999</v>
      </c>
      <c r="D12" s="60">
        <f>VLOOKUP($A12,'Return Data'!$B$7:$R$2292,5,0)</f>
        <v>6.2259000000000002</v>
      </c>
      <c r="E12" s="61">
        <f t="shared" si="0"/>
        <v>3</v>
      </c>
      <c r="F12" s="60">
        <f>VLOOKUP($A12,'Return Data'!$B$7:$R$2292,6,0)</f>
        <v>5.7590000000000003</v>
      </c>
      <c r="G12" s="61">
        <f t="shared" si="1"/>
        <v>3</v>
      </c>
      <c r="H12" s="60">
        <f>VLOOKUP($A12,'Return Data'!$B$7:$R$2292,7,0)</f>
        <v>5.0659000000000001</v>
      </c>
      <c r="I12" s="61">
        <f t="shared" si="2"/>
        <v>5</v>
      </c>
      <c r="J12" s="60">
        <f>VLOOKUP($A12,'Return Data'!$B$7:$R$2292,8,0)</f>
        <v>4.8795999999999999</v>
      </c>
      <c r="K12" s="61">
        <f t="shared" si="3"/>
        <v>6</v>
      </c>
      <c r="L12" s="60">
        <f>VLOOKUP($A12,'Return Data'!$B$7:$R$2292,9,0)</f>
        <v>5.2332999999999998</v>
      </c>
      <c r="M12" s="61">
        <f t="shared" si="4"/>
        <v>8</v>
      </c>
      <c r="N12" s="60">
        <f>VLOOKUP($A12,'Return Data'!$B$7:$R$2292,10,0)</f>
        <v>5.1066000000000003</v>
      </c>
      <c r="O12" s="61">
        <f t="shared" si="5"/>
        <v>18</v>
      </c>
      <c r="P12" s="60">
        <f>VLOOKUP($A12,'Return Data'!$B$7:$R$2292,11,0)</f>
        <v>4.5785</v>
      </c>
      <c r="Q12" s="61">
        <f t="shared" si="6"/>
        <v>20</v>
      </c>
      <c r="R12" s="60">
        <f>VLOOKUP($A12,'Return Data'!$B$7:$R$2292,12,0)</f>
        <v>4.2446000000000002</v>
      </c>
      <c r="S12" s="61">
        <f t="shared" si="7"/>
        <v>26</v>
      </c>
      <c r="T12" s="60">
        <f>VLOOKUP($A12,'Return Data'!$B$7:$R$2292,13,0)</f>
        <v>4.0442</v>
      </c>
      <c r="U12" s="61">
        <f t="shared" si="8"/>
        <v>29</v>
      </c>
      <c r="V12" s="60">
        <f>VLOOKUP($A12,'Return Data'!$B$7:$R$2292,17,0)</f>
        <v>3.6177000000000001</v>
      </c>
      <c r="W12" s="61">
        <f t="shared" si="9"/>
        <v>29</v>
      </c>
      <c r="X12" s="60">
        <f>VLOOKUP($A12,'Return Data'!$B$7:$R$2292,14,0)</f>
        <v>3.8340000000000001</v>
      </c>
      <c r="Y12" s="61">
        <f t="shared" si="10"/>
        <v>30</v>
      </c>
      <c r="Z12" s="60">
        <f>VLOOKUP($A12,'Return Data'!$B$7:$R$2292,16,0)</f>
        <v>6.6159999999999997</v>
      </c>
      <c r="AA12" s="62">
        <f t="shared" si="11"/>
        <v>27</v>
      </c>
    </row>
    <row r="13" spans="1:27" x14ac:dyDescent="0.3">
      <c r="A13" s="58" t="s">
        <v>124</v>
      </c>
      <c r="B13" s="59">
        <f>VLOOKUP($A13,'Return Data'!$B$7:$R$2292,3,0)</f>
        <v>44829</v>
      </c>
      <c r="C13" s="60">
        <f>VLOOKUP($A13,'Return Data'!$B$7:$R$2292,4,0)</f>
        <v>3111.4436000000001</v>
      </c>
      <c r="D13" s="60">
        <f>VLOOKUP($A13,'Return Data'!$B$7:$R$2292,5,0)</f>
        <v>5.9298000000000002</v>
      </c>
      <c r="E13" s="61">
        <f t="shared" si="0"/>
        <v>18</v>
      </c>
      <c r="F13" s="60">
        <f>VLOOKUP($A13,'Return Data'!$B$7:$R$2292,6,0)</f>
        <v>5.7736000000000001</v>
      </c>
      <c r="G13" s="61">
        <f t="shared" si="1"/>
        <v>1</v>
      </c>
      <c r="H13" s="60">
        <f>VLOOKUP($A13,'Return Data'!$B$7:$R$2292,7,0)</f>
        <v>5.0213000000000001</v>
      </c>
      <c r="I13" s="61">
        <f t="shared" si="2"/>
        <v>8</v>
      </c>
      <c r="J13" s="60">
        <f>VLOOKUP($A13,'Return Data'!$B$7:$R$2292,8,0)</f>
        <v>4.8432000000000004</v>
      </c>
      <c r="K13" s="61">
        <f t="shared" si="3"/>
        <v>11</v>
      </c>
      <c r="L13" s="60">
        <f>VLOOKUP($A13,'Return Data'!$B$7:$R$2292,9,0)</f>
        <v>5.2020999999999997</v>
      </c>
      <c r="M13" s="61">
        <f t="shared" si="4"/>
        <v>11</v>
      </c>
      <c r="N13" s="60">
        <f>VLOOKUP($A13,'Return Data'!$B$7:$R$2292,10,0)</f>
        <v>5.1523000000000003</v>
      </c>
      <c r="O13" s="61">
        <f t="shared" si="5"/>
        <v>7</v>
      </c>
      <c r="P13" s="60">
        <f>VLOOKUP($A13,'Return Data'!$B$7:$R$2292,11,0)</f>
        <v>4.6032999999999999</v>
      </c>
      <c r="Q13" s="61">
        <f t="shared" si="6"/>
        <v>16</v>
      </c>
      <c r="R13" s="60">
        <f>VLOOKUP($A13,'Return Data'!$B$7:$R$2292,12,0)</f>
        <v>4.3113000000000001</v>
      </c>
      <c r="S13" s="61">
        <f t="shared" si="7"/>
        <v>14</v>
      </c>
      <c r="T13" s="60">
        <f>VLOOKUP($A13,'Return Data'!$B$7:$R$2292,13,0)</f>
        <v>4.1124999999999998</v>
      </c>
      <c r="U13" s="61">
        <f t="shared" si="8"/>
        <v>13</v>
      </c>
      <c r="V13" s="60">
        <f>VLOOKUP($A13,'Return Data'!$B$7:$R$2292,17,0)</f>
        <v>3.6956000000000002</v>
      </c>
      <c r="W13" s="61">
        <f t="shared" si="9"/>
        <v>18</v>
      </c>
      <c r="X13" s="60">
        <f>VLOOKUP($A13,'Return Data'!$B$7:$R$2292,14,0)</f>
        <v>4.0770999999999997</v>
      </c>
      <c r="Y13" s="61">
        <f t="shared" si="10"/>
        <v>17</v>
      </c>
      <c r="Z13" s="60">
        <f>VLOOKUP($A13,'Return Data'!$B$7:$R$2292,16,0)</f>
        <v>6.7717000000000001</v>
      </c>
      <c r="AA13" s="62">
        <f t="shared" si="11"/>
        <v>16</v>
      </c>
    </row>
    <row r="14" spans="1:27" x14ac:dyDescent="0.3">
      <c r="A14" s="58" t="s">
        <v>125</v>
      </c>
      <c r="B14" s="59">
        <f>VLOOKUP($A14,'Return Data'!$B$7:$R$2292,3,0)</f>
        <v>44829</v>
      </c>
      <c r="C14" s="60">
        <f>VLOOKUP($A14,'Return Data'!$B$7:$R$2292,4,0)</f>
        <v>2808.6900999999998</v>
      </c>
      <c r="D14" s="60">
        <f>VLOOKUP($A14,'Return Data'!$B$7:$R$2292,5,0)</f>
        <v>5.9919000000000002</v>
      </c>
      <c r="E14" s="61">
        <f t="shared" si="0"/>
        <v>8</v>
      </c>
      <c r="F14" s="60">
        <f>VLOOKUP($A14,'Return Data'!$B$7:$R$2292,6,0)</f>
        <v>5.6013999999999999</v>
      </c>
      <c r="G14" s="61">
        <f t="shared" si="1"/>
        <v>13</v>
      </c>
      <c r="H14" s="60">
        <f>VLOOKUP($A14,'Return Data'!$B$7:$R$2292,7,0)</f>
        <v>4.8975</v>
      </c>
      <c r="I14" s="61">
        <f t="shared" si="2"/>
        <v>14</v>
      </c>
      <c r="J14" s="60">
        <f>VLOOKUP($A14,'Return Data'!$B$7:$R$2292,8,0)</f>
        <v>4.6722999999999999</v>
      </c>
      <c r="K14" s="61">
        <f t="shared" si="3"/>
        <v>20</v>
      </c>
      <c r="L14" s="60">
        <f>VLOOKUP($A14,'Return Data'!$B$7:$R$2292,9,0)</f>
        <v>5.2487000000000004</v>
      </c>
      <c r="M14" s="61">
        <f t="shared" si="4"/>
        <v>5</v>
      </c>
      <c r="N14" s="60">
        <f>VLOOKUP($A14,'Return Data'!$B$7:$R$2292,10,0)</f>
        <v>5.2030000000000003</v>
      </c>
      <c r="O14" s="61">
        <f t="shared" si="5"/>
        <v>3</v>
      </c>
      <c r="P14" s="60">
        <f>VLOOKUP($A14,'Return Data'!$B$7:$R$2292,11,0)</f>
        <v>4.5496999999999996</v>
      </c>
      <c r="Q14" s="61">
        <f t="shared" si="6"/>
        <v>24</v>
      </c>
      <c r="R14" s="60">
        <f>VLOOKUP($A14,'Return Data'!$B$7:$R$2292,12,0)</f>
        <v>4.2458</v>
      </c>
      <c r="S14" s="61">
        <f t="shared" si="7"/>
        <v>25</v>
      </c>
      <c r="T14" s="60">
        <f>VLOOKUP($A14,'Return Data'!$B$7:$R$2292,13,0)</f>
        <v>4.0804</v>
      </c>
      <c r="U14" s="61">
        <f t="shared" si="8"/>
        <v>19</v>
      </c>
      <c r="V14" s="60">
        <f>VLOOKUP($A14,'Return Data'!$B$7:$R$2292,17,0)</f>
        <v>3.7633999999999999</v>
      </c>
      <c r="W14" s="61">
        <f t="shared" si="9"/>
        <v>5</v>
      </c>
      <c r="X14" s="60">
        <f>VLOOKUP($A14,'Return Data'!$B$7:$R$2292,14,0)</f>
        <v>4.1840000000000002</v>
      </c>
      <c r="Y14" s="61">
        <f t="shared" si="10"/>
        <v>4</v>
      </c>
      <c r="Z14" s="60">
        <f>VLOOKUP($A14,'Return Data'!$B$7:$R$2292,16,0)</f>
        <v>6.7324999999999999</v>
      </c>
      <c r="AA14" s="62">
        <f t="shared" si="11"/>
        <v>25</v>
      </c>
    </row>
    <row r="15" spans="1:27" x14ac:dyDescent="0.3">
      <c r="A15" s="58" t="s">
        <v>127</v>
      </c>
      <c r="B15" s="59">
        <f>VLOOKUP($A15,'Return Data'!$B$7:$R$2292,3,0)</f>
        <v>44829</v>
      </c>
      <c r="C15" s="60">
        <f>VLOOKUP($A15,'Return Data'!$B$7:$R$2292,4,0)</f>
        <v>3270.5594000000001</v>
      </c>
      <c r="D15" s="60">
        <f>VLOOKUP($A15,'Return Data'!$B$7:$R$2292,5,0)</f>
        <v>5.9303999999999997</v>
      </c>
      <c r="E15" s="61">
        <f t="shared" si="0"/>
        <v>17</v>
      </c>
      <c r="F15" s="60">
        <f>VLOOKUP($A15,'Return Data'!$B$7:$R$2292,6,0)</f>
        <v>5.6913999999999998</v>
      </c>
      <c r="G15" s="61">
        <f t="shared" si="1"/>
        <v>7</v>
      </c>
      <c r="H15" s="60">
        <f>VLOOKUP($A15,'Return Data'!$B$7:$R$2292,7,0)</f>
        <v>5.0613999999999999</v>
      </c>
      <c r="I15" s="61">
        <f t="shared" si="2"/>
        <v>6</v>
      </c>
      <c r="J15" s="60">
        <f>VLOOKUP($A15,'Return Data'!$B$7:$R$2292,8,0)</f>
        <v>4.8899999999999997</v>
      </c>
      <c r="K15" s="61">
        <f t="shared" si="3"/>
        <v>5</v>
      </c>
      <c r="L15" s="60">
        <f>VLOOKUP($A15,'Return Data'!$B$7:$R$2292,9,0)</f>
        <v>5.2595000000000001</v>
      </c>
      <c r="M15" s="61">
        <f t="shared" si="4"/>
        <v>4</v>
      </c>
      <c r="N15" s="60">
        <f>VLOOKUP($A15,'Return Data'!$B$7:$R$2292,10,0)</f>
        <v>5.1391</v>
      </c>
      <c r="O15" s="61">
        <f t="shared" si="5"/>
        <v>12</v>
      </c>
      <c r="P15" s="60">
        <f>VLOOKUP($A15,'Return Data'!$B$7:$R$2292,11,0)</f>
        <v>4.5852000000000004</v>
      </c>
      <c r="Q15" s="61">
        <f t="shared" si="6"/>
        <v>18</v>
      </c>
      <c r="R15" s="60">
        <f>VLOOKUP($A15,'Return Data'!$B$7:$R$2292,12,0)</f>
        <v>4.2977999999999996</v>
      </c>
      <c r="S15" s="61">
        <f t="shared" si="7"/>
        <v>17</v>
      </c>
      <c r="T15" s="60">
        <f>VLOOKUP($A15,'Return Data'!$B$7:$R$2292,13,0)</f>
        <v>4.1059999999999999</v>
      </c>
      <c r="U15" s="61">
        <f t="shared" si="8"/>
        <v>16</v>
      </c>
      <c r="V15" s="60">
        <f>VLOOKUP($A15,'Return Data'!$B$7:$R$2292,17,0)</f>
        <v>3.6877</v>
      </c>
      <c r="W15" s="61">
        <f t="shared" si="9"/>
        <v>19</v>
      </c>
      <c r="X15" s="60">
        <f>VLOOKUP($A15,'Return Data'!$B$7:$R$2292,14,0)</f>
        <v>4.1746999999999996</v>
      </c>
      <c r="Y15" s="61">
        <f t="shared" si="10"/>
        <v>5</v>
      </c>
      <c r="Z15" s="60">
        <f>VLOOKUP($A15,'Return Data'!$B$7:$R$2292,16,0)</f>
        <v>6.8876999999999997</v>
      </c>
      <c r="AA15" s="62">
        <f t="shared" si="11"/>
        <v>2</v>
      </c>
    </row>
    <row r="16" spans="1:27" x14ac:dyDescent="0.3">
      <c r="A16" s="58" t="s">
        <v>128</v>
      </c>
      <c r="B16" s="59">
        <f>VLOOKUP($A16,'Return Data'!$B$7:$R$2292,3,0)</f>
        <v>44829</v>
      </c>
      <c r="C16" s="60">
        <f>VLOOKUP($A16,'Return Data'!$B$7:$R$2292,4,0)</f>
        <v>4277.2476999999999</v>
      </c>
      <c r="D16" s="60">
        <f>VLOOKUP($A16,'Return Data'!$B$7:$R$2292,5,0)</f>
        <v>5.9019000000000004</v>
      </c>
      <c r="E16" s="61">
        <f t="shared" si="0"/>
        <v>21</v>
      </c>
      <c r="F16" s="60">
        <f>VLOOKUP($A16,'Return Data'!$B$7:$R$2292,6,0)</f>
        <v>5.4783999999999997</v>
      </c>
      <c r="G16" s="61">
        <f t="shared" si="1"/>
        <v>26</v>
      </c>
      <c r="H16" s="60">
        <f>VLOOKUP($A16,'Return Data'!$B$7:$R$2292,7,0)</f>
        <v>4.8033999999999999</v>
      </c>
      <c r="I16" s="61">
        <f t="shared" si="2"/>
        <v>22</v>
      </c>
      <c r="J16" s="60">
        <f>VLOOKUP($A16,'Return Data'!$B$7:$R$2292,8,0)</f>
        <v>4.5952000000000002</v>
      </c>
      <c r="K16" s="61">
        <f t="shared" si="3"/>
        <v>27</v>
      </c>
      <c r="L16" s="60">
        <f>VLOOKUP($A16,'Return Data'!$B$7:$R$2292,9,0)</f>
        <v>5.1002000000000001</v>
      </c>
      <c r="M16" s="61">
        <f t="shared" si="4"/>
        <v>27</v>
      </c>
      <c r="N16" s="60">
        <f>VLOOKUP($A16,'Return Data'!$B$7:$R$2292,10,0)</f>
        <v>5.0468999999999999</v>
      </c>
      <c r="O16" s="61">
        <f t="shared" si="5"/>
        <v>27</v>
      </c>
      <c r="P16" s="60">
        <f>VLOOKUP($A16,'Return Data'!$B$7:$R$2292,11,0)</f>
        <v>4.5350999999999999</v>
      </c>
      <c r="Q16" s="61">
        <f t="shared" si="6"/>
        <v>28</v>
      </c>
      <c r="R16" s="60">
        <f>VLOOKUP($A16,'Return Data'!$B$7:$R$2292,12,0)</f>
        <v>4.2441000000000004</v>
      </c>
      <c r="S16" s="61">
        <f t="shared" si="7"/>
        <v>27</v>
      </c>
      <c r="T16" s="60">
        <f>VLOOKUP($A16,'Return Data'!$B$7:$R$2292,13,0)</f>
        <v>4.0625</v>
      </c>
      <c r="U16" s="61">
        <f t="shared" si="8"/>
        <v>27</v>
      </c>
      <c r="V16" s="60">
        <f>VLOOKUP($A16,'Return Data'!$B$7:$R$2292,17,0)</f>
        <v>3.6509999999999998</v>
      </c>
      <c r="W16" s="61">
        <f t="shared" si="9"/>
        <v>28</v>
      </c>
      <c r="X16" s="60">
        <f>VLOOKUP($A16,'Return Data'!$B$7:$R$2292,14,0)</f>
        <v>4.0368000000000004</v>
      </c>
      <c r="Y16" s="61">
        <f t="shared" si="10"/>
        <v>23</v>
      </c>
      <c r="Z16" s="60">
        <f>VLOOKUP($A16,'Return Data'!$B$7:$R$2292,16,0)</f>
        <v>6.7438000000000002</v>
      </c>
      <c r="AA16" s="62">
        <f t="shared" si="11"/>
        <v>22</v>
      </c>
    </row>
    <row r="17" spans="1:27" x14ac:dyDescent="0.3">
      <c r="A17" s="58" t="s">
        <v>129</v>
      </c>
      <c r="B17" s="59">
        <f>VLOOKUP($A17,'Return Data'!$B$7:$R$2292,3,0)</f>
        <v>44829</v>
      </c>
      <c r="C17" s="60">
        <f>VLOOKUP($A17,'Return Data'!$B$7:$R$2292,4,0)</f>
        <v>2167.6237000000001</v>
      </c>
      <c r="D17" s="60">
        <f>VLOOKUP($A17,'Return Data'!$B$7:$R$2292,5,0)</f>
        <v>6.0891999999999999</v>
      </c>
      <c r="E17" s="61">
        <f t="shared" si="0"/>
        <v>5</v>
      </c>
      <c r="F17" s="60">
        <f>VLOOKUP($A17,'Return Data'!$B$7:$R$2292,6,0)</f>
        <v>5.7312000000000003</v>
      </c>
      <c r="G17" s="61">
        <f t="shared" si="1"/>
        <v>6</v>
      </c>
      <c r="H17" s="60">
        <f>VLOOKUP($A17,'Return Data'!$B$7:$R$2292,7,0)</f>
        <v>5.1527000000000003</v>
      </c>
      <c r="I17" s="61">
        <f t="shared" si="2"/>
        <v>2</v>
      </c>
      <c r="J17" s="60">
        <f>VLOOKUP($A17,'Return Data'!$B$7:$R$2292,8,0)</f>
        <v>4.8457999999999997</v>
      </c>
      <c r="K17" s="61">
        <f t="shared" si="3"/>
        <v>10</v>
      </c>
      <c r="L17" s="60">
        <f>VLOOKUP($A17,'Return Data'!$B$7:$R$2292,9,0)</f>
        <v>5.24</v>
      </c>
      <c r="M17" s="61">
        <f t="shared" si="4"/>
        <v>7</v>
      </c>
      <c r="N17" s="60">
        <f>VLOOKUP($A17,'Return Data'!$B$7:$R$2292,10,0)</f>
        <v>5.14</v>
      </c>
      <c r="O17" s="61">
        <f t="shared" si="5"/>
        <v>11</v>
      </c>
      <c r="P17" s="60">
        <f>VLOOKUP($A17,'Return Data'!$B$7:$R$2292,11,0)</f>
        <v>4.6276999999999999</v>
      </c>
      <c r="Q17" s="61">
        <f t="shared" si="6"/>
        <v>8</v>
      </c>
      <c r="R17" s="60">
        <f>VLOOKUP($A17,'Return Data'!$B$7:$R$2292,12,0)</f>
        <v>4.3235999999999999</v>
      </c>
      <c r="S17" s="61">
        <f t="shared" si="7"/>
        <v>8</v>
      </c>
      <c r="T17" s="60">
        <f>VLOOKUP($A17,'Return Data'!$B$7:$R$2292,13,0)</f>
        <v>4.1189</v>
      </c>
      <c r="U17" s="61">
        <f t="shared" si="8"/>
        <v>11</v>
      </c>
      <c r="V17" s="60">
        <f>VLOOKUP($A17,'Return Data'!$B$7:$R$2292,17,0)</f>
        <v>3.6987000000000001</v>
      </c>
      <c r="W17" s="61">
        <f t="shared" si="9"/>
        <v>17</v>
      </c>
      <c r="X17" s="60">
        <f>VLOOKUP($A17,'Return Data'!$B$7:$R$2292,14,0)</f>
        <v>4.0560999999999998</v>
      </c>
      <c r="Y17" s="61">
        <f t="shared" si="10"/>
        <v>21</v>
      </c>
      <c r="Z17" s="60">
        <f>VLOOKUP($A17,'Return Data'!$B$7:$R$2292,16,0)</f>
        <v>6.7676999999999996</v>
      </c>
      <c r="AA17" s="62">
        <f t="shared" si="11"/>
        <v>18</v>
      </c>
    </row>
    <row r="18" spans="1:27" x14ac:dyDescent="0.3">
      <c r="A18" s="58" t="s">
        <v>130</v>
      </c>
      <c r="B18" s="59">
        <f>VLOOKUP($A18,'Return Data'!$B$7:$R$2292,3,0)</f>
        <v>44829</v>
      </c>
      <c r="C18" s="60">
        <f>VLOOKUP($A18,'Return Data'!$B$7:$R$2292,4,0)</f>
        <v>322.20229999999998</v>
      </c>
      <c r="D18" s="60">
        <f>VLOOKUP($A18,'Return Data'!$B$7:$R$2292,5,0)</f>
        <v>5.9596999999999998</v>
      </c>
      <c r="E18" s="61">
        <f t="shared" si="0"/>
        <v>14</v>
      </c>
      <c r="F18" s="60">
        <f>VLOOKUP($A18,'Return Data'!$B$7:$R$2292,6,0)</f>
        <v>5.4476000000000004</v>
      </c>
      <c r="G18" s="61">
        <f t="shared" si="1"/>
        <v>29</v>
      </c>
      <c r="H18" s="60">
        <f>VLOOKUP($A18,'Return Data'!$B$7:$R$2292,7,0)</f>
        <v>4.5854999999999997</v>
      </c>
      <c r="I18" s="61">
        <f t="shared" si="2"/>
        <v>36</v>
      </c>
      <c r="J18" s="60">
        <f>VLOOKUP($A18,'Return Data'!$B$7:$R$2292,8,0)</f>
        <v>4.5058999999999996</v>
      </c>
      <c r="K18" s="61">
        <f t="shared" si="3"/>
        <v>33</v>
      </c>
      <c r="L18" s="60">
        <f>VLOOKUP($A18,'Return Data'!$B$7:$R$2292,9,0)</f>
        <v>5.0641999999999996</v>
      </c>
      <c r="M18" s="61">
        <f t="shared" si="4"/>
        <v>31</v>
      </c>
      <c r="N18" s="60">
        <f>VLOOKUP($A18,'Return Data'!$B$7:$R$2292,10,0)</f>
        <v>5.0495999999999999</v>
      </c>
      <c r="O18" s="61">
        <f t="shared" si="5"/>
        <v>26</v>
      </c>
      <c r="P18" s="60">
        <f>VLOOKUP($A18,'Return Data'!$B$7:$R$2292,11,0)</f>
        <v>4.5217999999999998</v>
      </c>
      <c r="Q18" s="61">
        <f t="shared" si="6"/>
        <v>30</v>
      </c>
      <c r="R18" s="60">
        <f>VLOOKUP($A18,'Return Data'!$B$7:$R$2292,12,0)</f>
        <v>4.2394999999999996</v>
      </c>
      <c r="S18" s="61">
        <f t="shared" si="7"/>
        <v>29</v>
      </c>
      <c r="T18" s="60">
        <f>VLOOKUP($A18,'Return Data'!$B$7:$R$2292,13,0)</f>
        <v>4.0541999999999998</v>
      </c>
      <c r="U18" s="61">
        <f t="shared" si="8"/>
        <v>28</v>
      </c>
      <c r="V18" s="60">
        <f>VLOOKUP($A18,'Return Data'!$B$7:$R$2292,17,0)</f>
        <v>3.6781000000000001</v>
      </c>
      <c r="W18" s="61">
        <f t="shared" si="9"/>
        <v>22</v>
      </c>
      <c r="X18" s="60">
        <f>VLOOKUP($A18,'Return Data'!$B$7:$R$2292,14,0)</f>
        <v>4.117</v>
      </c>
      <c r="Y18" s="61">
        <f t="shared" si="10"/>
        <v>15</v>
      </c>
      <c r="Z18" s="60">
        <f>VLOOKUP($A18,'Return Data'!$B$7:$R$2292,16,0)</f>
        <v>6.7935999999999996</v>
      </c>
      <c r="AA18" s="62">
        <f t="shared" si="11"/>
        <v>12</v>
      </c>
    </row>
    <row r="19" spans="1:27" x14ac:dyDescent="0.3">
      <c r="A19" s="58" t="s">
        <v>131</v>
      </c>
      <c r="B19" s="59">
        <f>VLOOKUP($A19,'Return Data'!$B$7:$R$2292,3,0)</f>
        <v>44829</v>
      </c>
      <c r="C19" s="60">
        <f>VLOOKUP($A19,'Return Data'!$B$7:$R$2292,4,0)</f>
        <v>2342.8766999999998</v>
      </c>
      <c r="D19" s="60">
        <f>VLOOKUP($A19,'Return Data'!$B$7:$R$2292,5,0)</f>
        <v>5.8197000000000001</v>
      </c>
      <c r="E19" s="61">
        <f t="shared" si="0"/>
        <v>28</v>
      </c>
      <c r="F19" s="60">
        <f>VLOOKUP($A19,'Return Data'!$B$7:$R$2292,6,0)</f>
        <v>5.4223999999999997</v>
      </c>
      <c r="G19" s="61">
        <f t="shared" si="1"/>
        <v>31</v>
      </c>
      <c r="H19" s="60">
        <f>VLOOKUP($A19,'Return Data'!$B$7:$R$2292,7,0)</f>
        <v>4.8741000000000003</v>
      </c>
      <c r="I19" s="61">
        <f t="shared" si="2"/>
        <v>16</v>
      </c>
      <c r="J19" s="60">
        <f>VLOOKUP($A19,'Return Data'!$B$7:$R$2292,8,0)</f>
        <v>4.8478000000000003</v>
      </c>
      <c r="K19" s="61">
        <f t="shared" si="3"/>
        <v>9</v>
      </c>
      <c r="L19" s="60">
        <f>VLOOKUP($A19,'Return Data'!$B$7:$R$2292,9,0)</f>
        <v>5.2728999999999999</v>
      </c>
      <c r="M19" s="61">
        <f t="shared" si="4"/>
        <v>3</v>
      </c>
      <c r="N19" s="60">
        <f>VLOOKUP($A19,'Return Data'!$B$7:$R$2292,10,0)</f>
        <v>5.2186000000000003</v>
      </c>
      <c r="O19" s="61">
        <f t="shared" si="5"/>
        <v>2</v>
      </c>
      <c r="P19" s="60">
        <f>VLOOKUP($A19,'Return Data'!$B$7:$R$2292,11,0)</f>
        <v>4.6269999999999998</v>
      </c>
      <c r="Q19" s="61">
        <f t="shared" si="6"/>
        <v>9</v>
      </c>
      <c r="R19" s="60">
        <f>VLOOKUP($A19,'Return Data'!$B$7:$R$2292,12,0)</f>
        <v>4.3289999999999997</v>
      </c>
      <c r="S19" s="61">
        <f t="shared" si="7"/>
        <v>7</v>
      </c>
      <c r="T19" s="60">
        <f>VLOOKUP($A19,'Return Data'!$B$7:$R$2292,13,0)</f>
        <v>4.1368999999999998</v>
      </c>
      <c r="U19" s="61">
        <f t="shared" si="8"/>
        <v>7</v>
      </c>
      <c r="V19" s="60">
        <f>VLOOKUP($A19,'Return Data'!$B$7:$R$2292,17,0)</f>
        <v>3.7685</v>
      </c>
      <c r="W19" s="61">
        <f t="shared" si="9"/>
        <v>4</v>
      </c>
      <c r="X19" s="60">
        <f>VLOOKUP($A19,'Return Data'!$B$7:$R$2292,14,0)</f>
        <v>4.2430000000000003</v>
      </c>
      <c r="Y19" s="61">
        <f t="shared" si="10"/>
        <v>2</v>
      </c>
      <c r="Z19" s="60">
        <f>VLOOKUP($A19,'Return Data'!$B$7:$R$2292,16,0)</f>
        <v>6.8155999999999999</v>
      </c>
      <c r="AA19" s="62">
        <f t="shared" si="11"/>
        <v>8</v>
      </c>
    </row>
    <row r="20" spans="1:27" x14ac:dyDescent="0.3">
      <c r="A20" s="58" t="s">
        <v>132</v>
      </c>
      <c r="B20" s="59">
        <f>VLOOKUP($A20,'Return Data'!$B$7:$R$2292,3,0)</f>
        <v>44829</v>
      </c>
      <c r="C20" s="60">
        <f>VLOOKUP($A20,'Return Data'!$B$7:$R$2292,4,0)</f>
        <v>2628.5571</v>
      </c>
      <c r="D20" s="60">
        <f>VLOOKUP($A20,'Return Data'!$B$7:$R$2292,5,0)</f>
        <v>6.0067000000000004</v>
      </c>
      <c r="E20" s="61">
        <f t="shared" si="0"/>
        <v>7</v>
      </c>
      <c r="F20" s="60">
        <f>VLOOKUP($A20,'Return Data'!$B$7:$R$2292,6,0)</f>
        <v>5.4276999999999997</v>
      </c>
      <c r="G20" s="61">
        <f t="shared" si="1"/>
        <v>30</v>
      </c>
      <c r="H20" s="60">
        <f>VLOOKUP($A20,'Return Data'!$B$7:$R$2292,7,0)</f>
        <v>4.6474000000000002</v>
      </c>
      <c r="I20" s="61">
        <f t="shared" si="2"/>
        <v>33</v>
      </c>
      <c r="J20" s="60">
        <f>VLOOKUP($A20,'Return Data'!$B$7:$R$2292,8,0)</f>
        <v>4.5484</v>
      </c>
      <c r="K20" s="61">
        <f t="shared" si="3"/>
        <v>31</v>
      </c>
      <c r="L20" s="60">
        <f>VLOOKUP($A20,'Return Data'!$B$7:$R$2292,9,0)</f>
        <v>5.0694999999999997</v>
      </c>
      <c r="M20" s="61">
        <f t="shared" si="4"/>
        <v>30</v>
      </c>
      <c r="N20" s="60">
        <f>VLOOKUP($A20,'Return Data'!$B$7:$R$2292,10,0)</f>
        <v>5.0754999999999999</v>
      </c>
      <c r="O20" s="61">
        <f t="shared" si="5"/>
        <v>24</v>
      </c>
      <c r="P20" s="60">
        <f>VLOOKUP($A20,'Return Data'!$B$7:$R$2292,11,0)</f>
        <v>4.5812999999999997</v>
      </c>
      <c r="Q20" s="61">
        <f t="shared" si="6"/>
        <v>19</v>
      </c>
      <c r="R20" s="60">
        <f>VLOOKUP($A20,'Return Data'!$B$7:$R$2292,12,0)</f>
        <v>4.2762000000000002</v>
      </c>
      <c r="S20" s="61">
        <f t="shared" si="7"/>
        <v>20</v>
      </c>
      <c r="T20" s="60">
        <f>VLOOKUP($A20,'Return Data'!$B$7:$R$2292,13,0)</f>
        <v>4.0759999999999996</v>
      </c>
      <c r="U20" s="61">
        <f t="shared" si="8"/>
        <v>24</v>
      </c>
      <c r="V20" s="60">
        <f>VLOOKUP($A20,'Return Data'!$B$7:$R$2292,17,0)</f>
        <v>3.6537000000000002</v>
      </c>
      <c r="W20" s="61">
        <f t="shared" si="9"/>
        <v>26</v>
      </c>
      <c r="X20" s="60">
        <f>VLOOKUP($A20,'Return Data'!$B$7:$R$2292,14,0)</f>
        <v>3.988</v>
      </c>
      <c r="Y20" s="61">
        <f t="shared" si="10"/>
        <v>26</v>
      </c>
      <c r="Z20" s="60">
        <f>VLOOKUP($A20,'Return Data'!$B$7:$R$2292,16,0)</f>
        <v>6.7091000000000003</v>
      </c>
      <c r="AA20" s="62">
        <f t="shared" si="11"/>
        <v>26</v>
      </c>
    </row>
    <row r="21" spans="1:27" x14ac:dyDescent="0.3">
      <c r="A21" s="58" t="s">
        <v>133</v>
      </c>
      <c r="B21" s="59">
        <f>VLOOKUP($A21,'Return Data'!$B$7:$R$2292,3,0)</f>
        <v>44829</v>
      </c>
      <c r="C21" s="60">
        <f>VLOOKUP($A21,'Return Data'!$B$7:$R$2292,4,0)</f>
        <v>1676.8364999999999</v>
      </c>
      <c r="D21" s="60">
        <f>VLOOKUP($A21,'Return Data'!$B$7:$R$2292,5,0)</f>
        <v>5.8573000000000004</v>
      </c>
      <c r="E21" s="61">
        <f t="shared" si="0"/>
        <v>26</v>
      </c>
      <c r="F21" s="60">
        <f>VLOOKUP($A21,'Return Data'!$B$7:$R$2292,6,0)</f>
        <v>5.3738000000000001</v>
      </c>
      <c r="G21" s="61">
        <f t="shared" si="1"/>
        <v>33</v>
      </c>
      <c r="H21" s="60">
        <f>VLOOKUP($A21,'Return Data'!$B$7:$R$2292,7,0)</f>
        <v>4.6795</v>
      </c>
      <c r="I21" s="61">
        <f t="shared" si="2"/>
        <v>31</v>
      </c>
      <c r="J21" s="60">
        <f>VLOOKUP($A21,'Return Data'!$B$7:$R$2292,8,0)</f>
        <v>4.4711999999999996</v>
      </c>
      <c r="K21" s="61">
        <f t="shared" si="3"/>
        <v>35</v>
      </c>
      <c r="L21" s="60">
        <f>VLOOKUP($A21,'Return Data'!$B$7:$R$2292,9,0)</f>
        <v>4.9776999999999996</v>
      </c>
      <c r="M21" s="61">
        <f t="shared" si="4"/>
        <v>33</v>
      </c>
      <c r="N21" s="60">
        <f>VLOOKUP($A21,'Return Data'!$B$7:$R$2292,10,0)</f>
        <v>4.9955999999999996</v>
      </c>
      <c r="O21" s="61">
        <f t="shared" si="5"/>
        <v>31</v>
      </c>
      <c r="P21" s="60">
        <f>VLOOKUP($A21,'Return Data'!$B$7:$R$2292,11,0)</f>
        <v>4.4554999999999998</v>
      </c>
      <c r="Q21" s="61">
        <f t="shared" si="6"/>
        <v>31</v>
      </c>
      <c r="R21" s="60">
        <f>VLOOKUP($A21,'Return Data'!$B$7:$R$2292,12,0)</f>
        <v>4.1440999999999999</v>
      </c>
      <c r="S21" s="61">
        <f t="shared" si="7"/>
        <v>31</v>
      </c>
      <c r="T21" s="60">
        <f>VLOOKUP($A21,'Return Data'!$B$7:$R$2292,13,0)</f>
        <v>3.9460999999999999</v>
      </c>
      <c r="U21" s="61">
        <f t="shared" si="8"/>
        <v>31</v>
      </c>
      <c r="V21" s="60">
        <f>VLOOKUP($A21,'Return Data'!$B$7:$R$2292,17,0)</f>
        <v>3.4262999999999999</v>
      </c>
      <c r="W21" s="61">
        <f t="shared" si="9"/>
        <v>35</v>
      </c>
      <c r="X21" s="60">
        <f>VLOOKUP($A21,'Return Data'!$B$7:$R$2292,14,0)</f>
        <v>3.6364000000000001</v>
      </c>
      <c r="Y21" s="61">
        <f t="shared" si="10"/>
        <v>34</v>
      </c>
      <c r="Z21" s="60">
        <f>VLOOKUP($A21,'Return Data'!$B$7:$R$2292,16,0)</f>
        <v>5.9970999999999997</v>
      </c>
      <c r="AA21" s="62">
        <f t="shared" si="11"/>
        <v>30</v>
      </c>
    </row>
    <row r="22" spans="1:27" x14ac:dyDescent="0.3">
      <c r="A22" s="58" t="s">
        <v>134</v>
      </c>
      <c r="B22" s="59">
        <f>VLOOKUP($A22,'Return Data'!$B$7:$R$2292,3,0)</f>
        <v>44829</v>
      </c>
      <c r="C22" s="60">
        <f>VLOOKUP($A22,'Return Data'!$B$7:$R$2292,4,0)</f>
        <v>2113.6592999999998</v>
      </c>
      <c r="D22" s="60">
        <f>VLOOKUP($A22,'Return Data'!$B$7:$R$2292,5,0)</f>
        <v>5.7565</v>
      </c>
      <c r="E22" s="61">
        <f t="shared" si="0"/>
        <v>30</v>
      </c>
      <c r="F22" s="60">
        <f>VLOOKUP($A22,'Return Data'!$B$7:$R$2292,6,0)</f>
        <v>5.5602</v>
      </c>
      <c r="G22" s="61">
        <f t="shared" si="1"/>
        <v>20</v>
      </c>
      <c r="H22" s="60">
        <f>VLOOKUP($A22,'Return Data'!$B$7:$R$2292,7,0)</f>
        <v>4.8023999999999996</v>
      </c>
      <c r="I22" s="61">
        <f t="shared" si="2"/>
        <v>23</v>
      </c>
      <c r="J22" s="60">
        <f>VLOOKUP($A22,'Return Data'!$B$7:$R$2292,8,0)</f>
        <v>4.6052999999999997</v>
      </c>
      <c r="K22" s="61">
        <f t="shared" si="3"/>
        <v>26</v>
      </c>
      <c r="L22" s="60">
        <f>VLOOKUP($A22,'Return Data'!$B$7:$R$2292,9,0)</f>
        <v>5.0728</v>
      </c>
      <c r="M22" s="61">
        <f t="shared" si="4"/>
        <v>29</v>
      </c>
      <c r="N22" s="60">
        <f>VLOOKUP($A22,'Return Data'!$B$7:$R$2292,10,0)</f>
        <v>4.9032999999999998</v>
      </c>
      <c r="O22" s="61">
        <f t="shared" si="5"/>
        <v>32</v>
      </c>
      <c r="P22" s="60">
        <f>VLOOKUP($A22,'Return Data'!$B$7:$R$2292,11,0)</f>
        <v>4.3596000000000004</v>
      </c>
      <c r="Q22" s="61">
        <f t="shared" si="6"/>
        <v>32</v>
      </c>
      <c r="R22" s="60">
        <f>VLOOKUP($A22,'Return Data'!$B$7:$R$2292,12,0)</f>
        <v>4.0387000000000004</v>
      </c>
      <c r="S22" s="61">
        <f t="shared" si="7"/>
        <v>34</v>
      </c>
      <c r="T22" s="60">
        <f>VLOOKUP($A22,'Return Data'!$B$7:$R$2292,13,0)</f>
        <v>3.8367</v>
      </c>
      <c r="U22" s="61">
        <f t="shared" si="8"/>
        <v>34</v>
      </c>
      <c r="V22" s="60">
        <f>VLOOKUP($A22,'Return Data'!$B$7:$R$2292,17,0)</f>
        <v>3.5225</v>
      </c>
      <c r="W22" s="61">
        <f t="shared" si="9"/>
        <v>32</v>
      </c>
      <c r="X22" s="60">
        <f>VLOOKUP($A22,'Return Data'!$B$7:$R$2292,14,0)</f>
        <v>3.8892000000000002</v>
      </c>
      <c r="Y22" s="61">
        <f t="shared" si="10"/>
        <v>29</v>
      </c>
      <c r="Z22" s="60">
        <f>VLOOKUP($A22,'Return Data'!$B$7:$R$2292,16,0)</f>
        <v>6.7660999999999998</v>
      </c>
      <c r="AA22" s="62">
        <f t="shared" si="11"/>
        <v>19</v>
      </c>
    </row>
    <row r="23" spans="1:27" x14ac:dyDescent="0.3">
      <c r="A23" s="58" t="s">
        <v>139</v>
      </c>
      <c r="B23" s="59">
        <f>VLOOKUP($A23,'Return Data'!$B$7:$R$2292,3,0)</f>
        <v>44829</v>
      </c>
      <c r="C23" s="60">
        <f>VLOOKUP($A23,'Return Data'!$B$7:$R$2292,4,0)</f>
        <v>2988.5783999999999</v>
      </c>
      <c r="D23" s="60">
        <f>VLOOKUP($A23,'Return Data'!$B$7:$R$2292,5,0)</f>
        <v>5.9024000000000001</v>
      </c>
      <c r="E23" s="61">
        <f t="shared" si="0"/>
        <v>20</v>
      </c>
      <c r="F23" s="60">
        <f>VLOOKUP($A23,'Return Data'!$B$7:$R$2292,6,0)</f>
        <v>5.5693000000000001</v>
      </c>
      <c r="G23" s="61">
        <f t="shared" si="1"/>
        <v>16</v>
      </c>
      <c r="H23" s="60">
        <f>VLOOKUP($A23,'Return Data'!$B$7:$R$2292,7,0)</f>
        <v>4.8421000000000003</v>
      </c>
      <c r="I23" s="61">
        <f t="shared" si="2"/>
        <v>17</v>
      </c>
      <c r="J23" s="60">
        <f>VLOOKUP($A23,'Return Data'!$B$7:$R$2292,8,0)</f>
        <v>4.6614000000000004</v>
      </c>
      <c r="K23" s="61">
        <f t="shared" si="3"/>
        <v>22</v>
      </c>
      <c r="L23" s="60">
        <f>VLOOKUP($A23,'Return Data'!$B$7:$R$2292,9,0)</f>
        <v>5.1313000000000004</v>
      </c>
      <c r="M23" s="61">
        <f t="shared" si="4"/>
        <v>21</v>
      </c>
      <c r="N23" s="60">
        <f>VLOOKUP($A23,'Return Data'!$B$7:$R$2292,10,0)</f>
        <v>5.0853000000000002</v>
      </c>
      <c r="O23" s="61">
        <f t="shared" si="5"/>
        <v>22</v>
      </c>
      <c r="P23" s="60">
        <f>VLOOKUP($A23,'Return Data'!$B$7:$R$2292,11,0)</f>
        <v>4.5763999999999996</v>
      </c>
      <c r="Q23" s="61">
        <f t="shared" si="6"/>
        <v>21</v>
      </c>
      <c r="R23" s="60">
        <f>VLOOKUP($A23,'Return Data'!$B$7:$R$2292,12,0)</f>
        <v>4.2771999999999997</v>
      </c>
      <c r="S23" s="61">
        <f t="shared" si="7"/>
        <v>19</v>
      </c>
      <c r="T23" s="60">
        <f>VLOOKUP($A23,'Return Data'!$B$7:$R$2292,13,0)</f>
        <v>4.0801999999999996</v>
      </c>
      <c r="U23" s="61">
        <f t="shared" si="8"/>
        <v>20</v>
      </c>
      <c r="V23" s="60">
        <f>VLOOKUP($A23,'Return Data'!$B$7:$R$2292,17,0)</f>
        <v>3.6756000000000002</v>
      </c>
      <c r="W23" s="61">
        <f t="shared" si="9"/>
        <v>24</v>
      </c>
      <c r="X23" s="60">
        <f>VLOOKUP($A23,'Return Data'!$B$7:$R$2292,14,0)</f>
        <v>4.0307000000000004</v>
      </c>
      <c r="Y23" s="61">
        <f t="shared" si="10"/>
        <v>24</v>
      </c>
      <c r="Z23" s="60">
        <f>VLOOKUP($A23,'Return Data'!$B$7:$R$2292,16,0)</f>
        <v>6.7690999999999999</v>
      </c>
      <c r="AA23" s="62">
        <f t="shared" si="11"/>
        <v>17</v>
      </c>
    </row>
    <row r="24" spans="1:27" x14ac:dyDescent="0.3">
      <c r="A24" s="58" t="s">
        <v>140</v>
      </c>
      <c r="B24" s="59">
        <f>VLOOKUP($A24,'Return Data'!$B$7:$R$2292,3,0)</f>
        <v>44829</v>
      </c>
      <c r="C24" s="60">
        <f>VLOOKUP($A24,'Return Data'!$B$7:$R$2292,4,0)</f>
        <v>1140.1133</v>
      </c>
      <c r="D24" s="60">
        <f>VLOOKUP($A24,'Return Data'!$B$7:$R$2292,5,0)</f>
        <v>5.7314999999999996</v>
      </c>
      <c r="E24" s="61">
        <f t="shared" si="0"/>
        <v>31</v>
      </c>
      <c r="F24" s="60">
        <f>VLOOKUP($A24,'Return Data'!$B$7:$R$2292,6,0)</f>
        <v>5.7610000000000001</v>
      </c>
      <c r="G24" s="61">
        <f t="shared" si="1"/>
        <v>2</v>
      </c>
      <c r="H24" s="60">
        <f>VLOOKUP($A24,'Return Data'!$B$7:$R$2292,7,0)</f>
        <v>5.0484999999999998</v>
      </c>
      <c r="I24" s="61">
        <f t="shared" si="2"/>
        <v>7</v>
      </c>
      <c r="J24" s="60">
        <f>VLOOKUP($A24,'Return Data'!$B$7:$R$2292,8,0)</f>
        <v>4.8164999999999996</v>
      </c>
      <c r="K24" s="61">
        <f t="shared" si="3"/>
        <v>13</v>
      </c>
      <c r="L24" s="60">
        <f>VLOOKUP($A24,'Return Data'!$B$7:$R$2292,9,0)</f>
        <v>5.1135000000000002</v>
      </c>
      <c r="M24" s="61">
        <f t="shared" si="4"/>
        <v>25</v>
      </c>
      <c r="N24" s="60">
        <f>VLOOKUP($A24,'Return Data'!$B$7:$R$2292,10,0)</f>
        <v>5.0106999999999999</v>
      </c>
      <c r="O24" s="61">
        <f t="shared" si="5"/>
        <v>30</v>
      </c>
      <c r="P24" s="60">
        <f>VLOOKUP($A24,'Return Data'!$B$7:$R$2292,11,0)</f>
        <v>4.569</v>
      </c>
      <c r="Q24" s="61">
        <f t="shared" si="6"/>
        <v>22</v>
      </c>
      <c r="R24" s="60">
        <f>VLOOKUP($A24,'Return Data'!$B$7:$R$2292,12,0)</f>
        <v>4.2244000000000002</v>
      </c>
      <c r="S24" s="61">
        <f t="shared" si="7"/>
        <v>30</v>
      </c>
      <c r="T24" s="60">
        <f>VLOOKUP($A24,'Return Data'!$B$7:$R$2292,13,0)</f>
        <v>3.9921000000000002</v>
      </c>
      <c r="U24" s="61">
        <f t="shared" si="8"/>
        <v>30</v>
      </c>
      <c r="V24" s="60">
        <f>VLOOKUP($A24,'Return Data'!$B$7:$R$2292,17,0)</f>
        <v>3.5221</v>
      </c>
      <c r="W24" s="61">
        <f t="shared" si="9"/>
        <v>33</v>
      </c>
      <c r="X24" s="60"/>
      <c r="Y24" s="61"/>
      <c r="Z24" s="60">
        <f>VLOOKUP($A24,'Return Data'!$B$7:$R$2292,16,0)</f>
        <v>3.9005000000000001</v>
      </c>
      <c r="AA24" s="62">
        <f t="shared" si="11"/>
        <v>36</v>
      </c>
    </row>
    <row r="25" spans="1:27" x14ac:dyDescent="0.3">
      <c r="A25" s="58" t="s">
        <v>141</v>
      </c>
      <c r="B25" s="59">
        <f>VLOOKUP($A25,'Return Data'!$B$7:$R$2292,3,0)</f>
        <v>44829</v>
      </c>
      <c r="C25" s="60">
        <f>VLOOKUP($A25,'Return Data'!$B$7:$R$2292,4,0)</f>
        <v>59.5261</v>
      </c>
      <c r="D25" s="60">
        <f>VLOOKUP($A25,'Return Data'!$B$7:$R$2292,5,0)</f>
        <v>5.8261000000000003</v>
      </c>
      <c r="E25" s="61">
        <f t="shared" si="0"/>
        <v>27</v>
      </c>
      <c r="F25" s="60">
        <f>VLOOKUP($A25,'Return Data'!$B$7:$R$2292,6,0)</f>
        <v>5.6234000000000002</v>
      </c>
      <c r="G25" s="61">
        <f t="shared" si="1"/>
        <v>10</v>
      </c>
      <c r="H25" s="60">
        <f>VLOOKUP($A25,'Return Data'!$B$7:$R$2292,7,0)</f>
        <v>4.9714999999999998</v>
      </c>
      <c r="I25" s="61">
        <f t="shared" si="2"/>
        <v>11</v>
      </c>
      <c r="J25" s="60">
        <f>VLOOKUP($A25,'Return Data'!$B$7:$R$2292,8,0)</f>
        <v>4.8750999999999998</v>
      </c>
      <c r="K25" s="61">
        <f t="shared" si="3"/>
        <v>7</v>
      </c>
      <c r="L25" s="60">
        <f>VLOOKUP($A25,'Return Data'!$B$7:$R$2292,9,0)</f>
        <v>5.1993</v>
      </c>
      <c r="M25" s="61">
        <f t="shared" si="4"/>
        <v>12</v>
      </c>
      <c r="N25" s="60">
        <f>VLOOKUP($A25,'Return Data'!$B$7:$R$2292,10,0)</f>
        <v>5.1466000000000003</v>
      </c>
      <c r="O25" s="61">
        <f t="shared" si="5"/>
        <v>8</v>
      </c>
      <c r="P25" s="60">
        <f>VLOOKUP($A25,'Return Data'!$B$7:$R$2292,11,0)</f>
        <v>4.6238000000000001</v>
      </c>
      <c r="Q25" s="61">
        <f t="shared" si="6"/>
        <v>10</v>
      </c>
      <c r="R25" s="60">
        <f>VLOOKUP($A25,'Return Data'!$B$7:$R$2292,12,0)</f>
        <v>4.3183999999999996</v>
      </c>
      <c r="S25" s="61">
        <f t="shared" si="7"/>
        <v>11</v>
      </c>
      <c r="T25" s="60">
        <f>VLOOKUP($A25,'Return Data'!$B$7:$R$2292,13,0)</f>
        <v>4.1379999999999999</v>
      </c>
      <c r="U25" s="61">
        <f t="shared" si="8"/>
        <v>6</v>
      </c>
      <c r="V25" s="60">
        <f>VLOOKUP($A25,'Return Data'!$B$7:$R$2292,17,0)</f>
        <v>3.7164000000000001</v>
      </c>
      <c r="W25" s="61">
        <f t="shared" si="9"/>
        <v>9</v>
      </c>
      <c r="X25" s="60">
        <f>VLOOKUP($A25,'Return Data'!$B$7:$R$2292,14,0)</f>
        <v>4.0294999999999996</v>
      </c>
      <c r="Y25" s="61">
        <f t="shared" ref="Y25:Y43" si="12">RANK(X25,X$8:X$43,0)</f>
        <v>25</v>
      </c>
      <c r="Z25" s="60">
        <f>VLOOKUP($A25,'Return Data'!$B$7:$R$2292,16,0)</f>
        <v>6.8177000000000003</v>
      </c>
      <c r="AA25" s="62">
        <f t="shared" si="11"/>
        <v>7</v>
      </c>
    </row>
    <row r="26" spans="1:27" x14ac:dyDescent="0.3">
      <c r="A26" s="58" t="s">
        <v>142</v>
      </c>
      <c r="B26" s="59">
        <f>VLOOKUP($A26,'Return Data'!$B$7:$R$2292,3,0)</f>
        <v>44829</v>
      </c>
      <c r="C26" s="60">
        <f>VLOOKUP($A26,'Return Data'!$B$7:$R$2292,4,0)</f>
        <v>4398.3193000000001</v>
      </c>
      <c r="D26" s="60">
        <f>VLOOKUP($A26,'Return Data'!$B$7:$R$2292,5,0)</f>
        <v>5.8985000000000003</v>
      </c>
      <c r="E26" s="61">
        <f t="shared" si="0"/>
        <v>23</v>
      </c>
      <c r="F26" s="60">
        <f>VLOOKUP($A26,'Return Data'!$B$7:$R$2292,6,0)</f>
        <v>5.4947999999999997</v>
      </c>
      <c r="G26" s="61">
        <f t="shared" si="1"/>
        <v>24</v>
      </c>
      <c r="H26" s="60">
        <f>VLOOKUP($A26,'Return Data'!$B$7:$R$2292,7,0)</f>
        <v>4.6666999999999996</v>
      </c>
      <c r="I26" s="61">
        <f t="shared" si="2"/>
        <v>32</v>
      </c>
      <c r="J26" s="60">
        <f>VLOOKUP($A26,'Return Data'!$B$7:$R$2292,8,0)</f>
        <v>4.5894000000000004</v>
      </c>
      <c r="K26" s="61">
        <f t="shared" si="3"/>
        <v>28</v>
      </c>
      <c r="L26" s="60">
        <f>VLOOKUP($A26,'Return Data'!$B$7:$R$2292,9,0)</f>
        <v>5.0933000000000002</v>
      </c>
      <c r="M26" s="61">
        <f t="shared" si="4"/>
        <v>28</v>
      </c>
      <c r="N26" s="60">
        <f>VLOOKUP($A26,'Return Data'!$B$7:$R$2292,10,0)</f>
        <v>5.0347999999999997</v>
      </c>
      <c r="O26" s="61">
        <f t="shared" si="5"/>
        <v>28</v>
      </c>
      <c r="P26" s="60">
        <f>VLOOKUP($A26,'Return Data'!$B$7:$R$2292,11,0)</f>
        <v>4.5374999999999996</v>
      </c>
      <c r="Q26" s="61">
        <f t="shared" si="6"/>
        <v>27</v>
      </c>
      <c r="R26" s="60">
        <f>VLOOKUP($A26,'Return Data'!$B$7:$R$2292,12,0)</f>
        <v>4.2465000000000002</v>
      </c>
      <c r="S26" s="61">
        <f t="shared" si="7"/>
        <v>24</v>
      </c>
      <c r="T26" s="60">
        <f>VLOOKUP($A26,'Return Data'!$B$7:$R$2292,13,0)</f>
        <v>4.0686</v>
      </c>
      <c r="U26" s="61">
        <f t="shared" si="8"/>
        <v>25</v>
      </c>
      <c r="V26" s="60">
        <f>VLOOKUP($A26,'Return Data'!$B$7:$R$2292,17,0)</f>
        <v>3.6760999999999999</v>
      </c>
      <c r="W26" s="61">
        <f t="shared" si="9"/>
        <v>23</v>
      </c>
      <c r="X26" s="60">
        <f>VLOOKUP($A26,'Return Data'!$B$7:$R$2292,14,0)</f>
        <v>4.0446999999999997</v>
      </c>
      <c r="Y26" s="61">
        <f t="shared" si="12"/>
        <v>22</v>
      </c>
      <c r="Z26" s="60">
        <f>VLOOKUP($A26,'Return Data'!$B$7:$R$2292,16,0)</f>
        <v>6.7409999999999997</v>
      </c>
      <c r="AA26" s="62">
        <f t="shared" si="11"/>
        <v>23</v>
      </c>
    </row>
    <row r="27" spans="1:27" x14ac:dyDescent="0.3">
      <c r="A27" s="58" t="s">
        <v>143</v>
      </c>
      <c r="B27" s="59">
        <f>VLOOKUP($A27,'Return Data'!$B$7:$R$2292,3,0)</f>
        <v>44829</v>
      </c>
      <c r="C27" s="60">
        <f>VLOOKUP($A27,'Return Data'!$B$7:$R$2292,4,0)</f>
        <v>2980.2665000000002</v>
      </c>
      <c r="D27" s="60">
        <f>VLOOKUP($A27,'Return Data'!$B$7:$R$2292,5,0)</f>
        <v>5.8869999999999996</v>
      </c>
      <c r="E27" s="61">
        <f t="shared" si="0"/>
        <v>25</v>
      </c>
      <c r="F27" s="60">
        <f>VLOOKUP($A27,'Return Data'!$B$7:$R$2292,6,0)</f>
        <v>5.5648</v>
      </c>
      <c r="G27" s="61">
        <f t="shared" si="1"/>
        <v>18</v>
      </c>
      <c r="H27" s="60">
        <f>VLOOKUP($A27,'Return Data'!$B$7:$R$2292,7,0)</f>
        <v>4.7552000000000003</v>
      </c>
      <c r="I27" s="61">
        <f t="shared" si="2"/>
        <v>26</v>
      </c>
      <c r="J27" s="60">
        <f>VLOOKUP($A27,'Return Data'!$B$7:$R$2292,8,0)</f>
        <v>4.6364000000000001</v>
      </c>
      <c r="K27" s="61">
        <f t="shared" si="3"/>
        <v>24</v>
      </c>
      <c r="L27" s="60">
        <f>VLOOKUP($A27,'Return Data'!$B$7:$R$2292,9,0)</f>
        <v>5.1108000000000002</v>
      </c>
      <c r="M27" s="61">
        <f t="shared" si="4"/>
        <v>26</v>
      </c>
      <c r="N27" s="60">
        <f>VLOOKUP($A27,'Return Data'!$B$7:$R$2292,10,0)</f>
        <v>5.0724999999999998</v>
      </c>
      <c r="O27" s="61">
        <f t="shared" si="5"/>
        <v>25</v>
      </c>
      <c r="P27" s="60">
        <f>VLOOKUP($A27,'Return Data'!$B$7:$R$2292,11,0)</f>
        <v>4.5880999999999998</v>
      </c>
      <c r="Q27" s="61">
        <f t="shared" si="6"/>
        <v>17</v>
      </c>
      <c r="R27" s="60">
        <f>VLOOKUP($A27,'Return Data'!$B$7:$R$2292,12,0)</f>
        <v>4.2758000000000003</v>
      </c>
      <c r="S27" s="61">
        <f t="shared" si="7"/>
        <v>21</v>
      </c>
      <c r="T27" s="60">
        <f>VLOOKUP($A27,'Return Data'!$B$7:$R$2292,13,0)</f>
        <v>4.077</v>
      </c>
      <c r="U27" s="61">
        <f t="shared" si="8"/>
        <v>22</v>
      </c>
      <c r="V27" s="60">
        <f>VLOOKUP($A27,'Return Data'!$B$7:$R$2292,17,0)</f>
        <v>3.6568999999999998</v>
      </c>
      <c r="W27" s="61">
        <f t="shared" si="9"/>
        <v>25</v>
      </c>
      <c r="X27" s="60">
        <f>VLOOKUP($A27,'Return Data'!$B$7:$R$2292,14,0)</f>
        <v>4.0655000000000001</v>
      </c>
      <c r="Y27" s="61">
        <f t="shared" si="12"/>
        <v>19</v>
      </c>
      <c r="Z27" s="60">
        <f>VLOOKUP($A27,'Return Data'!$B$7:$R$2292,16,0)</f>
        <v>6.7629000000000001</v>
      </c>
      <c r="AA27" s="62">
        <f t="shared" si="11"/>
        <v>20</v>
      </c>
    </row>
    <row r="28" spans="1:27" x14ac:dyDescent="0.3">
      <c r="A28" s="58" t="s">
        <v>144</v>
      </c>
      <c r="B28" s="59">
        <f>VLOOKUP($A28,'Return Data'!$B$7:$R$2292,3,0)</f>
        <v>44829</v>
      </c>
      <c r="C28" s="60">
        <f>VLOOKUP($A28,'Return Data'!$B$7:$R$2292,4,0)</f>
        <v>3952.6421</v>
      </c>
      <c r="D28" s="60">
        <f>VLOOKUP($A28,'Return Data'!$B$7:$R$2292,5,0)</f>
        <v>5.9599000000000002</v>
      </c>
      <c r="E28" s="61">
        <f t="shared" si="0"/>
        <v>13</v>
      </c>
      <c r="F28" s="60">
        <f>VLOOKUP($A28,'Return Data'!$B$7:$R$2292,6,0)</f>
        <v>5.5471000000000004</v>
      </c>
      <c r="G28" s="61">
        <f t="shared" si="1"/>
        <v>21</v>
      </c>
      <c r="H28" s="60">
        <f>VLOOKUP($A28,'Return Data'!$B$7:$R$2292,7,0)</f>
        <v>4.8375000000000004</v>
      </c>
      <c r="I28" s="61">
        <f t="shared" si="2"/>
        <v>20</v>
      </c>
      <c r="J28" s="60">
        <f>VLOOKUP($A28,'Return Data'!$B$7:$R$2292,8,0)</f>
        <v>4.7054</v>
      </c>
      <c r="K28" s="61">
        <f t="shared" si="3"/>
        <v>16</v>
      </c>
      <c r="L28" s="60">
        <f>VLOOKUP($A28,'Return Data'!$B$7:$R$2292,9,0)</f>
        <v>5.1688000000000001</v>
      </c>
      <c r="M28" s="61">
        <f t="shared" si="4"/>
        <v>17</v>
      </c>
      <c r="N28" s="60">
        <f>VLOOKUP($A28,'Return Data'!$B$7:$R$2292,10,0)</f>
        <v>5.0801999999999996</v>
      </c>
      <c r="O28" s="61">
        <f t="shared" si="5"/>
        <v>23</v>
      </c>
      <c r="P28" s="60">
        <f>VLOOKUP($A28,'Return Data'!$B$7:$R$2292,11,0)</f>
        <v>4.5486000000000004</v>
      </c>
      <c r="Q28" s="61">
        <f t="shared" si="6"/>
        <v>25</v>
      </c>
      <c r="R28" s="60">
        <f>VLOOKUP($A28,'Return Data'!$B$7:$R$2292,12,0)</f>
        <v>4.2565999999999997</v>
      </c>
      <c r="S28" s="61">
        <f t="shared" si="7"/>
        <v>23</v>
      </c>
      <c r="T28" s="60">
        <f>VLOOKUP($A28,'Return Data'!$B$7:$R$2292,13,0)</f>
        <v>4.0667</v>
      </c>
      <c r="U28" s="61">
        <f t="shared" si="8"/>
        <v>26</v>
      </c>
      <c r="V28" s="60">
        <f>VLOOKUP($A28,'Return Data'!$B$7:$R$2292,17,0)</f>
        <v>3.7073999999999998</v>
      </c>
      <c r="W28" s="61">
        <f t="shared" si="9"/>
        <v>14</v>
      </c>
      <c r="X28" s="60">
        <f>VLOOKUP($A28,'Return Data'!$B$7:$R$2292,14,0)</f>
        <v>4.1497000000000002</v>
      </c>
      <c r="Y28" s="61">
        <f t="shared" si="12"/>
        <v>7</v>
      </c>
      <c r="Z28" s="60">
        <f>VLOOKUP($A28,'Return Data'!$B$7:$R$2292,16,0)</f>
        <v>6.7881999999999998</v>
      </c>
      <c r="AA28" s="62">
        <f t="shared" si="11"/>
        <v>13</v>
      </c>
    </row>
    <row r="29" spans="1:27" x14ac:dyDescent="0.3">
      <c r="A29" s="58" t="s">
        <v>433</v>
      </c>
      <c r="B29" s="59">
        <f>VLOOKUP($A29,'Return Data'!$B$7:$R$2292,3,0)</f>
        <v>44829</v>
      </c>
      <c r="C29" s="60">
        <f>VLOOKUP($A29,'Return Data'!$B$7:$R$2292,4,0)</f>
        <v>1415.8324</v>
      </c>
      <c r="D29" s="60">
        <f>VLOOKUP($A29,'Return Data'!$B$7:$R$2292,5,0)</f>
        <v>5.9870999999999999</v>
      </c>
      <c r="E29" s="61">
        <f t="shared" si="0"/>
        <v>10</v>
      </c>
      <c r="F29" s="60">
        <f>VLOOKUP($A29,'Return Data'!$B$7:$R$2292,6,0)</f>
        <v>5.4919000000000002</v>
      </c>
      <c r="G29" s="61">
        <f t="shared" si="1"/>
        <v>25</v>
      </c>
      <c r="H29" s="60">
        <f>VLOOKUP($A29,'Return Data'!$B$7:$R$2292,7,0)</f>
        <v>4.9931999999999999</v>
      </c>
      <c r="I29" s="61">
        <f t="shared" si="2"/>
        <v>9</v>
      </c>
      <c r="J29" s="60">
        <f>VLOOKUP($A29,'Return Data'!$B$7:$R$2292,8,0)</f>
        <v>4.8532000000000002</v>
      </c>
      <c r="K29" s="61">
        <f t="shared" si="3"/>
        <v>8</v>
      </c>
      <c r="L29" s="60">
        <f>VLOOKUP($A29,'Return Data'!$B$7:$R$2292,9,0)</f>
        <v>5.2419000000000002</v>
      </c>
      <c r="M29" s="61">
        <f t="shared" si="4"/>
        <v>6</v>
      </c>
      <c r="N29" s="60">
        <f>VLOOKUP($A29,'Return Data'!$B$7:$R$2292,10,0)</f>
        <v>5.1929999999999996</v>
      </c>
      <c r="O29" s="61">
        <f t="shared" si="5"/>
        <v>4</v>
      </c>
      <c r="P29" s="60">
        <f>VLOOKUP($A29,'Return Data'!$B$7:$R$2292,11,0)</f>
        <v>4.681</v>
      </c>
      <c r="Q29" s="61">
        <f t="shared" si="6"/>
        <v>2</v>
      </c>
      <c r="R29" s="60">
        <f>VLOOKUP($A29,'Return Data'!$B$7:$R$2292,12,0)</f>
        <v>4.3662999999999998</v>
      </c>
      <c r="S29" s="61">
        <f t="shared" si="7"/>
        <v>3</v>
      </c>
      <c r="T29" s="60">
        <f>VLOOKUP($A29,'Return Data'!$B$7:$R$2292,13,0)</f>
        <v>4.1581999999999999</v>
      </c>
      <c r="U29" s="61">
        <f t="shared" si="8"/>
        <v>5</v>
      </c>
      <c r="V29" s="60">
        <f>VLOOKUP($A29,'Return Data'!$B$7:$R$2292,17,0)</f>
        <v>3.7713000000000001</v>
      </c>
      <c r="W29" s="61">
        <f t="shared" si="9"/>
        <v>3</v>
      </c>
      <c r="X29" s="60">
        <f>VLOOKUP($A29,'Return Data'!$B$7:$R$2292,14,0)</f>
        <v>4.1950000000000003</v>
      </c>
      <c r="Y29" s="61">
        <f t="shared" si="12"/>
        <v>3</v>
      </c>
      <c r="Z29" s="60">
        <f>VLOOKUP($A29,'Return Data'!$B$7:$R$2292,16,0)</f>
        <v>5.7371999999999996</v>
      </c>
      <c r="AA29" s="62">
        <f t="shared" si="11"/>
        <v>31</v>
      </c>
    </row>
    <row r="30" spans="1:27" x14ac:dyDescent="0.3">
      <c r="A30" s="58" t="s">
        <v>146</v>
      </c>
      <c r="B30" s="59">
        <f>VLOOKUP($A30,'Return Data'!$B$7:$R$2292,3,0)</f>
        <v>44829</v>
      </c>
      <c r="C30" s="60">
        <f>VLOOKUP($A30,'Return Data'!$B$7:$R$2292,4,0)</f>
        <v>2297.8317999999999</v>
      </c>
      <c r="D30" s="60">
        <f>VLOOKUP($A30,'Return Data'!$B$7:$R$2292,5,0)</f>
        <v>6.0476999999999999</v>
      </c>
      <c r="E30" s="61">
        <f t="shared" si="0"/>
        <v>6</v>
      </c>
      <c r="F30" s="60">
        <f>VLOOKUP($A30,'Return Data'!$B$7:$R$2292,6,0)</f>
        <v>5.6654999999999998</v>
      </c>
      <c r="G30" s="61">
        <f t="shared" si="1"/>
        <v>8</v>
      </c>
      <c r="H30" s="60">
        <f>VLOOKUP($A30,'Return Data'!$B$7:$R$2292,7,0)</f>
        <v>4.8395000000000001</v>
      </c>
      <c r="I30" s="61">
        <f t="shared" si="2"/>
        <v>18</v>
      </c>
      <c r="J30" s="60">
        <f>VLOOKUP($A30,'Return Data'!$B$7:$R$2292,8,0)</f>
        <v>4.6677999999999997</v>
      </c>
      <c r="K30" s="61">
        <f t="shared" si="3"/>
        <v>21</v>
      </c>
      <c r="L30" s="60">
        <f>VLOOKUP($A30,'Return Data'!$B$7:$R$2292,9,0)</f>
        <v>5.1478000000000002</v>
      </c>
      <c r="M30" s="61">
        <f t="shared" si="4"/>
        <v>19</v>
      </c>
      <c r="N30" s="60">
        <f>VLOOKUP($A30,'Return Data'!$B$7:$R$2292,10,0)</f>
        <v>5.1036000000000001</v>
      </c>
      <c r="O30" s="61">
        <f t="shared" si="5"/>
        <v>19</v>
      </c>
      <c r="P30" s="60">
        <f>VLOOKUP($A30,'Return Data'!$B$7:$R$2292,11,0)</f>
        <v>4.6306000000000003</v>
      </c>
      <c r="Q30" s="61">
        <f t="shared" si="6"/>
        <v>7</v>
      </c>
      <c r="R30" s="60">
        <f>VLOOKUP($A30,'Return Data'!$B$7:$R$2292,12,0)</f>
        <v>4.3129999999999997</v>
      </c>
      <c r="S30" s="61">
        <f t="shared" si="7"/>
        <v>13</v>
      </c>
      <c r="T30" s="60">
        <f>VLOOKUP($A30,'Return Data'!$B$7:$R$2292,13,0)</f>
        <v>4.1123000000000003</v>
      </c>
      <c r="U30" s="61">
        <f t="shared" si="8"/>
        <v>14</v>
      </c>
      <c r="V30" s="60">
        <f>VLOOKUP($A30,'Return Data'!$B$7:$R$2292,17,0)</f>
        <v>3.7458</v>
      </c>
      <c r="W30" s="61">
        <f t="shared" si="9"/>
        <v>7</v>
      </c>
      <c r="X30" s="60">
        <f>VLOOKUP($A30,'Return Data'!$B$7:$R$2292,14,0)</f>
        <v>4.1212999999999997</v>
      </c>
      <c r="Y30" s="61">
        <f t="shared" si="12"/>
        <v>14</v>
      </c>
      <c r="Z30" s="60">
        <f>VLOOKUP($A30,'Return Data'!$B$7:$R$2292,16,0)</f>
        <v>6.6079999999999997</v>
      </c>
      <c r="AA30" s="62">
        <f t="shared" si="11"/>
        <v>28</v>
      </c>
    </row>
    <row r="31" spans="1:27" x14ac:dyDescent="0.3">
      <c r="A31" s="58" t="s">
        <v>147</v>
      </c>
      <c r="B31" s="59">
        <f>VLOOKUP($A31,'Return Data'!$B$7:$R$2292,3,0)</f>
        <v>44829</v>
      </c>
      <c r="C31" s="60">
        <f>VLOOKUP($A31,'Return Data'!$B$7:$R$2292,4,0)</f>
        <v>11.6288</v>
      </c>
      <c r="D31" s="60">
        <f>VLOOKUP($A31,'Return Data'!$B$7:$R$2292,5,0)</f>
        <v>8.6356999999999999</v>
      </c>
      <c r="E31" s="61">
        <f t="shared" si="0"/>
        <v>1</v>
      </c>
      <c r="F31" s="60">
        <f>VLOOKUP($A31,'Return Data'!$B$7:$R$2292,6,0)</f>
        <v>5.0240999999999998</v>
      </c>
      <c r="G31" s="61">
        <f t="shared" si="1"/>
        <v>36</v>
      </c>
      <c r="H31" s="60">
        <f>VLOOKUP($A31,'Return Data'!$B$7:$R$2292,7,0)</f>
        <v>4.6226000000000003</v>
      </c>
      <c r="I31" s="61">
        <f t="shared" si="2"/>
        <v>34</v>
      </c>
      <c r="J31" s="60">
        <f>VLOOKUP($A31,'Return Data'!$B$7:$R$2292,8,0)</f>
        <v>4.3117000000000001</v>
      </c>
      <c r="K31" s="61">
        <f t="shared" si="3"/>
        <v>36</v>
      </c>
      <c r="L31" s="60">
        <f>VLOOKUP($A31,'Return Data'!$B$7:$R$2292,9,0)</f>
        <v>4.8597000000000001</v>
      </c>
      <c r="M31" s="61">
        <f t="shared" si="4"/>
        <v>36</v>
      </c>
      <c r="N31" s="60">
        <f>VLOOKUP($A31,'Return Data'!$B$7:$R$2292,10,0)</f>
        <v>4.7618</v>
      </c>
      <c r="O31" s="61">
        <f t="shared" si="5"/>
        <v>36</v>
      </c>
      <c r="P31" s="60">
        <f>VLOOKUP($A31,'Return Data'!$B$7:$R$2292,11,0)</f>
        <v>4.2638999999999996</v>
      </c>
      <c r="Q31" s="61">
        <f t="shared" si="6"/>
        <v>35</v>
      </c>
      <c r="R31" s="60">
        <f>VLOOKUP($A31,'Return Data'!$B$7:$R$2292,12,0)</f>
        <v>4.0121000000000002</v>
      </c>
      <c r="S31" s="61">
        <f t="shared" si="7"/>
        <v>35</v>
      </c>
      <c r="T31" s="60">
        <f>VLOOKUP($A31,'Return Data'!$B$7:$R$2292,13,0)</f>
        <v>3.8126000000000002</v>
      </c>
      <c r="U31" s="61">
        <f t="shared" si="8"/>
        <v>35</v>
      </c>
      <c r="V31" s="60">
        <f>VLOOKUP($A31,'Return Data'!$B$7:$R$2292,17,0)</f>
        <v>3.4266999999999999</v>
      </c>
      <c r="W31" s="61">
        <f t="shared" si="9"/>
        <v>34</v>
      </c>
      <c r="X31" s="60">
        <f>VLOOKUP($A31,'Return Data'!$B$7:$R$2292,14,0)</f>
        <v>3.6238999999999999</v>
      </c>
      <c r="Y31" s="61">
        <f t="shared" si="12"/>
        <v>35</v>
      </c>
      <c r="Z31" s="60">
        <f>VLOOKUP($A31,'Return Data'!$B$7:$R$2292,16,0)</f>
        <v>4.0839999999999996</v>
      </c>
      <c r="AA31" s="62">
        <f t="shared" si="11"/>
        <v>35</v>
      </c>
    </row>
    <row r="32" spans="1:27" x14ac:dyDescent="0.3">
      <c r="A32" s="58" t="s">
        <v>1873</v>
      </c>
      <c r="B32" s="59">
        <f>VLOOKUP($A32,'Return Data'!$B$7:$R$2292,3,0)</f>
        <v>44829</v>
      </c>
      <c r="C32" s="60">
        <f>VLOOKUP($A32,'Return Data'!$B$7:$R$2292,4,0)</f>
        <v>2387.5871999999999</v>
      </c>
      <c r="D32" s="60">
        <f>VLOOKUP($A32,'Return Data'!$B$7:$R$2292,5,0)</f>
        <v>5.5922999999999998</v>
      </c>
      <c r="E32" s="61">
        <f t="shared" si="0"/>
        <v>34</v>
      </c>
      <c r="F32" s="60">
        <f>VLOOKUP($A32,'Return Data'!$B$7:$R$2292,6,0)</f>
        <v>5.4181999999999997</v>
      </c>
      <c r="G32" s="61">
        <f t="shared" si="1"/>
        <v>32</v>
      </c>
      <c r="H32" s="60">
        <f>VLOOKUP($A32,'Return Data'!$B$7:$R$2292,7,0)</f>
        <v>5.1322000000000001</v>
      </c>
      <c r="I32" s="61">
        <f t="shared" si="2"/>
        <v>4</v>
      </c>
      <c r="J32" s="60">
        <f>VLOOKUP($A32,'Return Data'!$B$7:$R$2292,8,0)</f>
        <v>5.0087999999999999</v>
      </c>
      <c r="K32" s="61">
        <f t="shared" si="3"/>
        <v>4</v>
      </c>
      <c r="L32" s="60">
        <f>VLOOKUP($A32,'Return Data'!$B$7:$R$2292,9,0)</f>
        <v>5.2865000000000002</v>
      </c>
      <c r="M32" s="61">
        <f t="shared" si="4"/>
        <v>2</v>
      </c>
      <c r="N32" s="60">
        <f>VLOOKUP($A32,'Return Data'!$B$7:$R$2292,10,0)</f>
        <v>5.2323000000000004</v>
      </c>
      <c r="O32" s="61">
        <f t="shared" si="5"/>
        <v>1</v>
      </c>
      <c r="P32" s="60">
        <f>VLOOKUP($A32,'Return Data'!$B$7:$R$2292,11,0)</f>
        <v>4.8239000000000001</v>
      </c>
      <c r="Q32" s="61">
        <f t="shared" si="6"/>
        <v>1</v>
      </c>
      <c r="R32" s="60">
        <f>VLOOKUP($A32,'Return Data'!$B$7:$R$2292,12,0)</f>
        <v>4.6486999999999998</v>
      </c>
      <c r="S32" s="61">
        <f t="shared" si="7"/>
        <v>1</v>
      </c>
      <c r="T32" s="60">
        <f>VLOOKUP($A32,'Return Data'!$B$7:$R$2292,13,0)</f>
        <v>4.5147000000000004</v>
      </c>
      <c r="U32" s="61">
        <f t="shared" si="8"/>
        <v>1</v>
      </c>
      <c r="V32" s="60">
        <f>VLOOKUP($A32,'Return Data'!$B$7:$R$2292,17,0)</f>
        <v>3.8363</v>
      </c>
      <c r="W32" s="61">
        <f t="shared" si="9"/>
        <v>2</v>
      </c>
      <c r="X32" s="60">
        <f>VLOOKUP($A32,'Return Data'!$B$7:$R$2292,14,0)</f>
        <v>3.9702000000000002</v>
      </c>
      <c r="Y32" s="61">
        <f t="shared" si="12"/>
        <v>27</v>
      </c>
      <c r="Z32" s="60">
        <f>VLOOKUP($A32,'Return Data'!$B$7:$R$2292,16,0)</f>
        <v>6.8143000000000002</v>
      </c>
      <c r="AA32" s="62">
        <f t="shared" si="11"/>
        <v>9</v>
      </c>
    </row>
    <row r="33" spans="1:27" x14ac:dyDescent="0.3">
      <c r="A33" s="58" t="s">
        <v>148</v>
      </c>
      <c r="B33" s="59">
        <f>VLOOKUP($A33,'Return Data'!$B$7:$R$2292,3,0)</f>
        <v>44829</v>
      </c>
      <c r="C33" s="60">
        <f>VLOOKUP($A33,'Return Data'!$B$7:$R$2292,4,0)</f>
        <v>5323.7120999999997</v>
      </c>
      <c r="D33" s="60">
        <f>VLOOKUP($A33,'Return Data'!$B$7:$R$2292,5,0)</f>
        <v>5.9684999999999997</v>
      </c>
      <c r="E33" s="61">
        <f t="shared" si="0"/>
        <v>11</v>
      </c>
      <c r="F33" s="60">
        <f>VLOOKUP($A33,'Return Data'!$B$7:$R$2292,6,0)</f>
        <v>5.4779999999999998</v>
      </c>
      <c r="G33" s="61">
        <f t="shared" si="1"/>
        <v>27</v>
      </c>
      <c r="H33" s="60">
        <f>VLOOKUP($A33,'Return Data'!$B$7:$R$2292,7,0)</f>
        <v>4.6165000000000003</v>
      </c>
      <c r="I33" s="61">
        <f t="shared" si="2"/>
        <v>35</v>
      </c>
      <c r="J33" s="60">
        <f>VLOOKUP($A33,'Return Data'!$B$7:$R$2292,8,0)</f>
        <v>4.5646000000000004</v>
      </c>
      <c r="K33" s="61">
        <f t="shared" si="3"/>
        <v>30</v>
      </c>
      <c r="L33" s="60">
        <f>VLOOKUP($A33,'Return Data'!$B$7:$R$2292,9,0)</f>
        <v>5.1261999999999999</v>
      </c>
      <c r="M33" s="61">
        <f t="shared" si="4"/>
        <v>23</v>
      </c>
      <c r="N33" s="60">
        <f>VLOOKUP($A33,'Return Data'!$B$7:$R$2292,10,0)</f>
        <v>5.1090999999999998</v>
      </c>
      <c r="O33" s="61">
        <f t="shared" si="5"/>
        <v>17</v>
      </c>
      <c r="P33" s="60">
        <f>VLOOKUP($A33,'Return Data'!$B$7:$R$2292,11,0)</f>
        <v>4.5544000000000002</v>
      </c>
      <c r="Q33" s="61">
        <f t="shared" si="6"/>
        <v>23</v>
      </c>
      <c r="R33" s="60">
        <f>VLOOKUP($A33,'Return Data'!$B$7:$R$2292,12,0)</f>
        <v>4.2889999999999997</v>
      </c>
      <c r="S33" s="61">
        <f t="shared" si="7"/>
        <v>18</v>
      </c>
      <c r="T33" s="60">
        <f>VLOOKUP($A33,'Return Data'!$B$7:$R$2292,13,0)</f>
        <v>4.1012000000000004</v>
      </c>
      <c r="U33" s="61">
        <f t="shared" si="8"/>
        <v>18</v>
      </c>
      <c r="V33" s="60">
        <f>VLOOKUP($A33,'Return Data'!$B$7:$R$2292,17,0)</f>
        <v>3.702</v>
      </c>
      <c r="W33" s="61">
        <f t="shared" si="9"/>
        <v>16</v>
      </c>
      <c r="X33" s="60">
        <f>VLOOKUP($A33,'Return Data'!$B$7:$R$2292,14,0)</f>
        <v>4.1361999999999997</v>
      </c>
      <c r="Y33" s="61">
        <f t="shared" si="12"/>
        <v>10</v>
      </c>
      <c r="Z33" s="60">
        <f>VLOOKUP($A33,'Return Data'!$B$7:$R$2292,16,0)</f>
        <v>6.8291000000000004</v>
      </c>
      <c r="AA33" s="62">
        <f t="shared" si="11"/>
        <v>5</v>
      </c>
    </row>
    <row r="34" spans="1:27" x14ac:dyDescent="0.3">
      <c r="A34" s="58" t="s">
        <v>149</v>
      </c>
      <c r="B34" s="59">
        <f>VLOOKUP($A34,'Return Data'!$B$7:$R$2292,3,0)</f>
        <v>44829</v>
      </c>
      <c r="C34" s="60">
        <f>VLOOKUP($A34,'Return Data'!$B$7:$R$2292,4,0)</f>
        <v>1216.6295</v>
      </c>
      <c r="D34" s="60">
        <f>VLOOKUP($A34,'Return Data'!$B$7:$R$2292,5,0)</f>
        <v>5.5683999999999996</v>
      </c>
      <c r="E34" s="61">
        <f t="shared" si="0"/>
        <v>35</v>
      </c>
      <c r="F34" s="60">
        <f>VLOOKUP($A34,'Return Data'!$B$7:$R$2292,6,0)</f>
        <v>5.2064000000000004</v>
      </c>
      <c r="G34" s="61">
        <f t="shared" si="1"/>
        <v>34</v>
      </c>
      <c r="H34" s="60">
        <f>VLOOKUP($A34,'Return Data'!$B$7:$R$2292,7,0)</f>
        <v>4.8235000000000001</v>
      </c>
      <c r="I34" s="61">
        <f t="shared" si="2"/>
        <v>21</v>
      </c>
      <c r="J34" s="60">
        <f>VLOOKUP($A34,'Return Data'!$B$7:$R$2292,8,0)</f>
        <v>4.5674999999999999</v>
      </c>
      <c r="K34" s="61">
        <f t="shared" si="3"/>
        <v>29</v>
      </c>
      <c r="L34" s="60">
        <f>VLOOKUP($A34,'Return Data'!$B$7:$R$2292,9,0)</f>
        <v>4.9489999999999998</v>
      </c>
      <c r="M34" s="61">
        <f t="shared" si="4"/>
        <v>34</v>
      </c>
      <c r="N34" s="60">
        <f>VLOOKUP($A34,'Return Data'!$B$7:$R$2292,10,0)</f>
        <v>4.8803000000000001</v>
      </c>
      <c r="O34" s="61">
        <f t="shared" si="5"/>
        <v>34</v>
      </c>
      <c r="P34" s="60">
        <f>VLOOKUP($A34,'Return Data'!$B$7:$R$2292,11,0)</f>
        <v>4.3103999999999996</v>
      </c>
      <c r="Q34" s="61">
        <f t="shared" si="6"/>
        <v>34</v>
      </c>
      <c r="R34" s="60">
        <f>VLOOKUP($A34,'Return Data'!$B$7:$R$2292,12,0)</f>
        <v>4.0728</v>
      </c>
      <c r="S34" s="61">
        <f t="shared" si="7"/>
        <v>33</v>
      </c>
      <c r="T34" s="60">
        <f>VLOOKUP($A34,'Return Data'!$B$7:$R$2292,13,0)</f>
        <v>3.8917999999999999</v>
      </c>
      <c r="U34" s="61">
        <f t="shared" si="8"/>
        <v>33</v>
      </c>
      <c r="V34" s="60">
        <f>VLOOKUP($A34,'Return Data'!$B$7:$R$2292,17,0)</f>
        <v>3.5246</v>
      </c>
      <c r="W34" s="61">
        <f t="shared" si="9"/>
        <v>31</v>
      </c>
      <c r="X34" s="60">
        <f>VLOOKUP($A34,'Return Data'!$B$7:$R$2292,14,0)</f>
        <v>3.7698</v>
      </c>
      <c r="Y34" s="61">
        <f t="shared" si="12"/>
        <v>31</v>
      </c>
      <c r="Z34" s="60">
        <f>VLOOKUP($A34,'Return Data'!$B$7:$R$2292,16,0)</f>
        <v>4.5805999999999996</v>
      </c>
      <c r="AA34" s="62">
        <f t="shared" si="11"/>
        <v>33</v>
      </c>
    </row>
    <row r="35" spans="1:27" x14ac:dyDescent="0.3">
      <c r="A35" s="58" t="s">
        <v>1942</v>
      </c>
      <c r="B35" s="59">
        <f>VLOOKUP($A35,'Return Data'!$B$7:$R$2292,3,0)</f>
        <v>44829</v>
      </c>
      <c r="C35" s="60">
        <f>VLOOKUP($A35,'Return Data'!$B$7:$R$2292,4,0)</f>
        <v>283.65629999999999</v>
      </c>
      <c r="D35" s="60">
        <f>VLOOKUP($A35,'Return Data'!$B$7:$R$2292,5,0)</f>
        <v>5.8041999999999998</v>
      </c>
      <c r="E35" s="61">
        <f t="shared" si="0"/>
        <v>29</v>
      </c>
      <c r="F35" s="60">
        <f>VLOOKUP($A35,'Return Data'!$B$7:$R$2292,6,0)</f>
        <v>5.4541000000000004</v>
      </c>
      <c r="G35" s="61">
        <f t="shared" si="1"/>
        <v>28</v>
      </c>
      <c r="H35" s="60">
        <f>VLOOKUP($A35,'Return Data'!$B$7:$R$2292,7,0)</f>
        <v>4.9846000000000004</v>
      </c>
      <c r="I35" s="61">
        <f t="shared" si="2"/>
        <v>10</v>
      </c>
      <c r="J35" s="60">
        <f>VLOOKUP($A35,'Return Data'!$B$7:$R$2292,8,0)</f>
        <v>5.0198</v>
      </c>
      <c r="K35" s="61">
        <f t="shared" si="3"/>
        <v>2</v>
      </c>
      <c r="L35" s="60">
        <f>VLOOKUP($A35,'Return Data'!$B$7:$R$2292,9,0)</f>
        <v>5.2211999999999996</v>
      </c>
      <c r="M35" s="61">
        <f t="shared" si="4"/>
        <v>9</v>
      </c>
      <c r="N35" s="60">
        <f>VLOOKUP($A35,'Return Data'!$B$7:$R$2292,10,0)</f>
        <v>5.1280000000000001</v>
      </c>
      <c r="O35" s="61">
        <f t="shared" si="5"/>
        <v>15</v>
      </c>
      <c r="P35" s="60">
        <f>VLOOKUP($A35,'Return Data'!$B$7:$R$2292,11,0)</f>
        <v>4.6040000000000001</v>
      </c>
      <c r="Q35" s="61">
        <f t="shared" si="6"/>
        <v>15</v>
      </c>
      <c r="R35" s="60">
        <f>VLOOKUP($A35,'Return Data'!$B$7:$R$2292,12,0)</f>
        <v>4.3109999999999999</v>
      </c>
      <c r="S35" s="61">
        <f t="shared" si="7"/>
        <v>15</v>
      </c>
      <c r="T35" s="60">
        <f>VLOOKUP($A35,'Return Data'!$B$7:$R$2292,13,0)</f>
        <v>4.1128</v>
      </c>
      <c r="U35" s="61">
        <f t="shared" si="8"/>
        <v>12</v>
      </c>
      <c r="V35" s="60">
        <f>VLOOKUP($A35,'Return Data'!$B$7:$R$2292,17,0)</f>
        <v>3.7214</v>
      </c>
      <c r="W35" s="61">
        <f t="shared" si="9"/>
        <v>8</v>
      </c>
      <c r="X35" s="60">
        <f>VLOOKUP($A35,'Return Data'!$B$7:$R$2292,14,0)</f>
        <v>4.1523000000000003</v>
      </c>
      <c r="Y35" s="61">
        <f t="shared" si="12"/>
        <v>6</v>
      </c>
      <c r="Z35" s="60">
        <f>VLOOKUP($A35,'Return Data'!$B$7:$R$2292,16,0)</f>
        <v>6.8141999999999996</v>
      </c>
      <c r="AA35" s="62">
        <f t="shared" si="11"/>
        <v>10</v>
      </c>
    </row>
    <row r="36" spans="1:27" x14ac:dyDescent="0.3">
      <c r="A36" s="58" t="s">
        <v>152</v>
      </c>
      <c r="B36" s="59">
        <f>VLOOKUP($A36,'Return Data'!$B$7:$R$2292,3,0)</f>
        <v>44829</v>
      </c>
      <c r="C36" s="60">
        <f>VLOOKUP($A36,'Return Data'!$B$7:$R$2292,4,0)</f>
        <v>35.071199999999997</v>
      </c>
      <c r="D36" s="60">
        <f>VLOOKUP($A36,'Return Data'!$B$7:$R$2292,5,0)</f>
        <v>5.6738</v>
      </c>
      <c r="E36" s="61">
        <f t="shared" si="0"/>
        <v>33</v>
      </c>
      <c r="F36" s="60">
        <f>VLOOKUP($A36,'Return Data'!$B$7:$R$2292,6,0)</f>
        <v>5.5879000000000003</v>
      </c>
      <c r="G36" s="61">
        <f t="shared" si="1"/>
        <v>15</v>
      </c>
      <c r="H36" s="60">
        <f>VLOOKUP($A36,'Return Data'!$B$7:$R$2292,7,0)</f>
        <v>5.2983000000000002</v>
      </c>
      <c r="I36" s="61">
        <f t="shared" si="2"/>
        <v>1</v>
      </c>
      <c r="J36" s="60">
        <f>VLOOKUP($A36,'Return Data'!$B$7:$R$2292,8,0)</f>
        <v>5.0274999999999999</v>
      </c>
      <c r="K36" s="61">
        <f t="shared" si="3"/>
        <v>1</v>
      </c>
      <c r="L36" s="60">
        <f>VLOOKUP($A36,'Return Data'!$B$7:$R$2292,9,0)</f>
        <v>5.2031000000000001</v>
      </c>
      <c r="M36" s="61">
        <f t="shared" si="4"/>
        <v>10</v>
      </c>
      <c r="N36" s="60">
        <f>VLOOKUP($A36,'Return Data'!$B$7:$R$2292,10,0)</f>
        <v>5.0956000000000001</v>
      </c>
      <c r="O36" s="61">
        <f t="shared" si="5"/>
        <v>20</v>
      </c>
      <c r="P36" s="60">
        <f>VLOOKUP($A36,'Return Data'!$B$7:$R$2292,11,0)</f>
        <v>4.6346999999999996</v>
      </c>
      <c r="Q36" s="61">
        <f t="shared" si="6"/>
        <v>6</v>
      </c>
      <c r="R36" s="60">
        <f>VLOOKUP($A36,'Return Data'!$B$7:$R$2292,12,0)</f>
        <v>4.4945000000000004</v>
      </c>
      <c r="S36" s="61">
        <f t="shared" si="7"/>
        <v>2</v>
      </c>
      <c r="T36" s="60">
        <f>VLOOKUP($A36,'Return Data'!$B$7:$R$2292,13,0)</f>
        <v>4.4581</v>
      </c>
      <c r="U36" s="61">
        <f t="shared" si="8"/>
        <v>2</v>
      </c>
      <c r="V36" s="60">
        <f>VLOOKUP($A36,'Return Data'!$B$7:$R$2292,17,0)</f>
        <v>4.4606000000000003</v>
      </c>
      <c r="W36" s="61">
        <f t="shared" si="9"/>
        <v>1</v>
      </c>
      <c r="X36" s="60">
        <f>VLOOKUP($A36,'Return Data'!$B$7:$R$2292,14,0)</f>
        <v>4.8912000000000004</v>
      </c>
      <c r="Y36" s="61">
        <f t="shared" si="12"/>
        <v>1</v>
      </c>
      <c r="Z36" s="60">
        <f>VLOOKUP($A36,'Return Data'!$B$7:$R$2292,16,0)</f>
        <v>7.2709000000000001</v>
      </c>
      <c r="AA36" s="62">
        <f t="shared" si="11"/>
        <v>1</v>
      </c>
    </row>
    <row r="37" spans="1:27" x14ac:dyDescent="0.3">
      <c r="A37" s="58" t="s">
        <v>153</v>
      </c>
      <c r="B37" s="59">
        <f>VLOOKUP($A37,'Return Data'!$B$7:$R$2292,3,0)</f>
        <v>44829</v>
      </c>
      <c r="C37" s="60">
        <f>VLOOKUP($A37,'Return Data'!$B$7:$R$2292,4,0)</f>
        <v>29.319600000000001</v>
      </c>
      <c r="D37" s="60">
        <f>VLOOKUP($A37,'Return Data'!$B$7:$R$2292,5,0)</f>
        <v>5.7274000000000003</v>
      </c>
      <c r="E37" s="61">
        <f t="shared" si="0"/>
        <v>32</v>
      </c>
      <c r="F37" s="60">
        <f>VLOOKUP($A37,'Return Data'!$B$7:$R$2292,6,0)</f>
        <v>5.5631000000000004</v>
      </c>
      <c r="G37" s="61">
        <f t="shared" si="1"/>
        <v>19</v>
      </c>
      <c r="H37" s="60">
        <f>VLOOKUP($A37,'Return Data'!$B$7:$R$2292,7,0)</f>
        <v>4.8775000000000004</v>
      </c>
      <c r="I37" s="61">
        <f t="shared" si="2"/>
        <v>15</v>
      </c>
      <c r="J37" s="60">
        <f>VLOOKUP($A37,'Return Data'!$B$7:$R$2292,8,0)</f>
        <v>4.5429000000000004</v>
      </c>
      <c r="K37" s="61">
        <f t="shared" si="3"/>
        <v>32</v>
      </c>
      <c r="L37" s="60">
        <f>VLOOKUP($A37,'Return Data'!$B$7:$R$2292,9,0)</f>
        <v>4.9885999999999999</v>
      </c>
      <c r="M37" s="61">
        <f t="shared" si="4"/>
        <v>32</v>
      </c>
      <c r="N37" s="60">
        <f>VLOOKUP($A37,'Return Data'!$B$7:$R$2292,10,0)</f>
        <v>4.8958000000000004</v>
      </c>
      <c r="O37" s="61">
        <f t="shared" si="5"/>
        <v>33</v>
      </c>
      <c r="P37" s="60">
        <f>VLOOKUP($A37,'Return Data'!$B$7:$R$2292,11,0)</f>
        <v>4.3582000000000001</v>
      </c>
      <c r="Q37" s="61">
        <f t="shared" si="6"/>
        <v>33</v>
      </c>
      <c r="R37" s="60">
        <f>VLOOKUP($A37,'Return Data'!$B$7:$R$2292,12,0)</f>
        <v>4.1021000000000001</v>
      </c>
      <c r="S37" s="61">
        <f t="shared" si="7"/>
        <v>32</v>
      </c>
      <c r="T37" s="60">
        <f>VLOOKUP($A37,'Return Data'!$B$7:$R$2292,13,0)</f>
        <v>3.9068000000000001</v>
      </c>
      <c r="U37" s="61">
        <f t="shared" si="8"/>
        <v>32</v>
      </c>
      <c r="V37" s="60">
        <f>VLOOKUP($A37,'Return Data'!$B$7:$R$2292,17,0)</f>
        <v>3.5285000000000002</v>
      </c>
      <c r="W37" s="61">
        <f t="shared" si="9"/>
        <v>30</v>
      </c>
      <c r="X37" s="60">
        <f>VLOOKUP($A37,'Return Data'!$B$7:$R$2292,14,0)</f>
        <v>3.754</v>
      </c>
      <c r="Y37" s="61">
        <f t="shared" si="12"/>
        <v>32</v>
      </c>
      <c r="Z37" s="60">
        <f>VLOOKUP($A37,'Return Data'!$B$7:$R$2292,16,0)</f>
        <v>6.7450999999999999</v>
      </c>
      <c r="AA37" s="62">
        <f t="shared" si="11"/>
        <v>21</v>
      </c>
    </row>
    <row r="38" spans="1:27" x14ac:dyDescent="0.3">
      <c r="A38" s="58" t="s">
        <v>156</v>
      </c>
      <c r="B38" s="59">
        <f>VLOOKUP($A38,'Return Data'!$B$7:$R$2292,3,0)</f>
        <v>44829</v>
      </c>
      <c r="C38" s="60">
        <f>VLOOKUP($A38,'Return Data'!$B$7:$R$2292,4,0)</f>
        <v>3407.0248000000001</v>
      </c>
      <c r="D38" s="60">
        <f>VLOOKUP($A38,'Return Data'!$B$7:$R$2292,5,0)</f>
        <v>5.9382000000000001</v>
      </c>
      <c r="E38" s="61">
        <f t="shared" si="0"/>
        <v>16</v>
      </c>
      <c r="F38" s="60">
        <f>VLOOKUP($A38,'Return Data'!$B$7:$R$2292,6,0)</f>
        <v>5.6227</v>
      </c>
      <c r="G38" s="61">
        <f t="shared" si="1"/>
        <v>11</v>
      </c>
      <c r="H38" s="60">
        <f>VLOOKUP($A38,'Return Data'!$B$7:$R$2292,7,0)</f>
        <v>4.9154999999999998</v>
      </c>
      <c r="I38" s="61">
        <f t="shared" si="2"/>
        <v>13</v>
      </c>
      <c r="J38" s="60">
        <f>VLOOKUP($A38,'Return Data'!$B$7:$R$2292,8,0)</f>
        <v>4.7427999999999999</v>
      </c>
      <c r="K38" s="61">
        <f t="shared" si="3"/>
        <v>14</v>
      </c>
      <c r="L38" s="60">
        <f>VLOOKUP($A38,'Return Data'!$B$7:$R$2292,9,0)</f>
        <v>5.1714000000000002</v>
      </c>
      <c r="M38" s="61">
        <f t="shared" si="4"/>
        <v>16</v>
      </c>
      <c r="N38" s="60">
        <f>VLOOKUP($A38,'Return Data'!$B$7:$R$2292,10,0)</f>
        <v>5.0955000000000004</v>
      </c>
      <c r="O38" s="61">
        <f t="shared" si="5"/>
        <v>21</v>
      </c>
      <c r="P38" s="60">
        <f>VLOOKUP($A38,'Return Data'!$B$7:$R$2292,11,0)</f>
        <v>4.5419</v>
      </c>
      <c r="Q38" s="61">
        <f t="shared" si="6"/>
        <v>26</v>
      </c>
      <c r="R38" s="60">
        <f>VLOOKUP($A38,'Return Data'!$B$7:$R$2292,12,0)</f>
        <v>4.2431000000000001</v>
      </c>
      <c r="S38" s="61">
        <f t="shared" si="7"/>
        <v>28</v>
      </c>
      <c r="T38" s="60">
        <f>VLOOKUP($A38,'Return Data'!$B$7:$R$2292,13,0)</f>
        <v>4.0769000000000002</v>
      </c>
      <c r="U38" s="61">
        <f t="shared" si="8"/>
        <v>23</v>
      </c>
      <c r="V38" s="60">
        <f>VLOOKUP($A38,'Return Data'!$B$7:$R$2292,17,0)</f>
        <v>3.6821999999999999</v>
      </c>
      <c r="W38" s="61">
        <f t="shared" si="9"/>
        <v>20</v>
      </c>
      <c r="X38" s="60">
        <f>VLOOKUP($A38,'Return Data'!$B$7:$R$2292,14,0)</f>
        <v>4.0750000000000002</v>
      </c>
      <c r="Y38" s="61">
        <f t="shared" si="12"/>
        <v>18</v>
      </c>
      <c r="Z38" s="60">
        <f>VLOOKUP($A38,'Return Data'!$B$7:$R$2292,16,0)</f>
        <v>6.7370000000000001</v>
      </c>
      <c r="AA38" s="62">
        <f t="shared" si="11"/>
        <v>24</v>
      </c>
    </row>
    <row r="39" spans="1:27" x14ac:dyDescent="0.3">
      <c r="A39" s="58" t="s">
        <v>1915</v>
      </c>
      <c r="B39" s="59">
        <f>VLOOKUP($A39,'Return Data'!$B$7:$R$2292,3,0)</f>
        <v>44829</v>
      </c>
      <c r="C39" s="60">
        <f>VLOOKUP($A39,'Return Data'!$B$7:$R$2292,4,0)</f>
        <v>3074.7934399999999</v>
      </c>
      <c r="D39" s="60">
        <f>VLOOKUP($A39,'Return Data'!$B$7:$R$2292,5,0)</f>
        <v>5.8963999999999999</v>
      </c>
      <c r="E39" s="61">
        <f t="shared" si="0"/>
        <v>24</v>
      </c>
      <c r="F39" s="60">
        <f>VLOOKUP($A39,'Return Data'!$B$7:$R$2292,6,0)</f>
        <v>5.7431000000000001</v>
      </c>
      <c r="G39" s="61">
        <f t="shared" si="1"/>
        <v>4</v>
      </c>
      <c r="H39" s="60">
        <f>VLOOKUP($A39,'Return Data'!$B$7:$R$2292,7,0)</f>
        <v>5.1372999999999998</v>
      </c>
      <c r="I39" s="61">
        <f t="shared" si="2"/>
        <v>3</v>
      </c>
      <c r="J39" s="60">
        <f>VLOOKUP($A39,'Return Data'!$B$7:$R$2292,8,0)</f>
        <v>5.0106000000000002</v>
      </c>
      <c r="K39" s="61">
        <f t="shared" si="3"/>
        <v>3</v>
      </c>
      <c r="L39" s="60">
        <f>VLOOKUP($A39,'Return Data'!$B$7:$R$2292,9,0)</f>
        <v>5.3154000000000003</v>
      </c>
      <c r="M39" s="61">
        <f t="shared" si="4"/>
        <v>1</v>
      </c>
      <c r="N39" s="60">
        <f>VLOOKUP($A39,'Return Data'!$B$7:$R$2292,10,0)</f>
        <v>5.1768999999999998</v>
      </c>
      <c r="O39" s="61">
        <f t="shared" si="5"/>
        <v>5</v>
      </c>
      <c r="P39" s="60">
        <f>VLOOKUP($A39,'Return Data'!$B$7:$R$2292,11,0)</f>
        <v>4.6494</v>
      </c>
      <c r="Q39" s="61">
        <f t="shared" si="6"/>
        <v>5</v>
      </c>
      <c r="R39" s="60">
        <f>VLOOKUP($A39,'Return Data'!$B$7:$R$2292,12,0)</f>
        <v>4.3327</v>
      </c>
      <c r="S39" s="61">
        <f t="shared" si="7"/>
        <v>6</v>
      </c>
      <c r="T39" s="60">
        <f>VLOOKUP($A39,'Return Data'!$B$7:$R$2292,13,0)</f>
        <v>4.1028000000000002</v>
      </c>
      <c r="U39" s="61">
        <f t="shared" si="8"/>
        <v>17</v>
      </c>
      <c r="V39" s="60">
        <f>VLOOKUP($A39,'Return Data'!$B$7:$R$2292,17,0)</f>
        <v>3.6526000000000001</v>
      </c>
      <c r="W39" s="61">
        <f t="shared" si="9"/>
        <v>27</v>
      </c>
      <c r="X39" s="60">
        <f>VLOOKUP($A39,'Return Data'!$B$7:$R$2292,14,0)</f>
        <v>3.9163999999999999</v>
      </c>
      <c r="Y39" s="61">
        <f t="shared" si="12"/>
        <v>28</v>
      </c>
      <c r="Z39" s="60">
        <f>VLOOKUP($A39,'Return Data'!$B$7:$R$2292,16,0)</f>
        <v>5.7310999999999996</v>
      </c>
      <c r="AA39" s="62">
        <f t="shared" si="11"/>
        <v>32</v>
      </c>
    </row>
    <row r="40" spans="1:27" x14ac:dyDescent="0.3">
      <c r="A40" s="58" t="s">
        <v>158</v>
      </c>
      <c r="B40" s="59">
        <f>VLOOKUP($A40,'Return Data'!$B$7:$R$2292,3,0)</f>
        <v>44829</v>
      </c>
      <c r="C40" s="60">
        <f>VLOOKUP($A40,'Return Data'!$B$7:$R$2292,4,0)</f>
        <v>3434.5468999999998</v>
      </c>
      <c r="D40" s="60">
        <f>VLOOKUP($A40,'Return Data'!$B$7:$R$2292,5,0)</f>
        <v>5.8990999999999998</v>
      </c>
      <c r="E40" s="61">
        <f t="shared" si="0"/>
        <v>22</v>
      </c>
      <c r="F40" s="60">
        <f>VLOOKUP($A40,'Return Data'!$B$7:$R$2292,6,0)</f>
        <v>5.5156000000000001</v>
      </c>
      <c r="G40" s="61">
        <f t="shared" si="1"/>
        <v>22</v>
      </c>
      <c r="H40" s="60">
        <f>VLOOKUP($A40,'Return Data'!$B$7:$R$2292,7,0)</f>
        <v>4.7312000000000003</v>
      </c>
      <c r="I40" s="61">
        <f t="shared" si="2"/>
        <v>28</v>
      </c>
      <c r="J40" s="60">
        <f>VLOOKUP($A40,'Return Data'!$B$7:$R$2292,8,0)</f>
        <v>4.6412000000000004</v>
      </c>
      <c r="K40" s="61">
        <f t="shared" si="3"/>
        <v>23</v>
      </c>
      <c r="L40" s="60">
        <f>VLOOKUP($A40,'Return Data'!$B$7:$R$2292,9,0)</f>
        <v>5.1166</v>
      </c>
      <c r="M40" s="61">
        <f t="shared" si="4"/>
        <v>24</v>
      </c>
      <c r="N40" s="60">
        <f>VLOOKUP($A40,'Return Data'!$B$7:$R$2292,10,0)</f>
        <v>5.0304000000000002</v>
      </c>
      <c r="O40" s="61">
        <f t="shared" si="5"/>
        <v>29</v>
      </c>
      <c r="P40" s="60">
        <f>VLOOKUP($A40,'Return Data'!$B$7:$R$2292,11,0)</f>
        <v>4.5240999999999998</v>
      </c>
      <c r="Q40" s="61">
        <f t="shared" si="6"/>
        <v>29</v>
      </c>
      <c r="R40" s="60">
        <f>VLOOKUP($A40,'Return Data'!$B$7:$R$2292,12,0)</f>
        <v>4.2675999999999998</v>
      </c>
      <c r="S40" s="61">
        <f t="shared" si="7"/>
        <v>22</v>
      </c>
      <c r="T40" s="60">
        <f>VLOOKUP($A40,'Return Data'!$B$7:$R$2292,13,0)</f>
        <v>4.0788000000000002</v>
      </c>
      <c r="U40" s="61">
        <f t="shared" si="8"/>
        <v>21</v>
      </c>
      <c r="V40" s="60">
        <f>VLOOKUP($A40,'Return Data'!$B$7:$R$2292,17,0)</f>
        <v>3.6812</v>
      </c>
      <c r="W40" s="61">
        <f t="shared" si="9"/>
        <v>21</v>
      </c>
      <c r="X40" s="60">
        <f>VLOOKUP($A40,'Return Data'!$B$7:$R$2292,14,0)</f>
        <v>4.1346999999999996</v>
      </c>
      <c r="Y40" s="61">
        <f t="shared" si="12"/>
        <v>11</v>
      </c>
      <c r="Z40" s="60">
        <f>VLOOKUP($A40,'Return Data'!$B$7:$R$2292,16,0)</f>
        <v>6.8255999999999997</v>
      </c>
      <c r="AA40" s="62">
        <f t="shared" si="11"/>
        <v>6</v>
      </c>
    </row>
    <row r="41" spans="1:27" x14ac:dyDescent="0.3">
      <c r="A41" s="58" t="s">
        <v>160</v>
      </c>
      <c r="B41" s="59">
        <f>VLOOKUP($A41,'Return Data'!$B$7:$R$2292,3,0)</f>
        <v>44829</v>
      </c>
      <c r="C41" s="60">
        <f>VLOOKUP($A41,'Return Data'!$B$7:$R$2292,4,0)</f>
        <v>2097.076</v>
      </c>
      <c r="D41" s="60">
        <f>VLOOKUP($A41,'Return Data'!$B$7:$R$2292,5,0)</f>
        <v>5.9518000000000004</v>
      </c>
      <c r="E41" s="61">
        <f t="shared" si="0"/>
        <v>15</v>
      </c>
      <c r="F41" s="60">
        <f>VLOOKUP($A41,'Return Data'!$B$7:$R$2292,6,0)</f>
        <v>5.6158000000000001</v>
      </c>
      <c r="G41" s="61">
        <f t="shared" si="1"/>
        <v>12</v>
      </c>
      <c r="H41" s="60">
        <f>VLOOKUP($A41,'Return Data'!$B$7:$R$2292,7,0)</f>
        <v>4.7352999999999996</v>
      </c>
      <c r="I41" s="61">
        <f t="shared" si="2"/>
        <v>27</v>
      </c>
      <c r="J41" s="60">
        <f>VLOOKUP($A41,'Return Data'!$B$7:$R$2292,8,0)</f>
        <v>4.6920000000000002</v>
      </c>
      <c r="K41" s="61">
        <f t="shared" si="3"/>
        <v>18</v>
      </c>
      <c r="L41" s="60">
        <f>VLOOKUP($A41,'Return Data'!$B$7:$R$2292,9,0)</f>
        <v>5.1630000000000003</v>
      </c>
      <c r="M41" s="61">
        <f t="shared" si="4"/>
        <v>18</v>
      </c>
      <c r="N41" s="60">
        <f>VLOOKUP($A41,'Return Data'!$B$7:$R$2292,10,0)</f>
        <v>5.1195000000000004</v>
      </c>
      <c r="O41" s="61">
        <f t="shared" si="5"/>
        <v>16</v>
      </c>
      <c r="P41" s="60">
        <f>VLOOKUP($A41,'Return Data'!$B$7:$R$2292,11,0)</f>
        <v>4.6041999999999996</v>
      </c>
      <c r="Q41" s="61">
        <f t="shared" si="6"/>
        <v>14</v>
      </c>
      <c r="R41" s="60">
        <f>VLOOKUP($A41,'Return Data'!$B$7:$R$2292,12,0)</f>
        <v>4.3074000000000003</v>
      </c>
      <c r="S41" s="61">
        <f t="shared" si="7"/>
        <v>16</v>
      </c>
      <c r="T41" s="60">
        <f>VLOOKUP($A41,'Return Data'!$B$7:$R$2292,13,0)</f>
        <v>4.1102999999999996</v>
      </c>
      <c r="U41" s="61">
        <f t="shared" si="8"/>
        <v>15</v>
      </c>
      <c r="V41" s="60">
        <f>VLOOKUP($A41,'Return Data'!$B$7:$R$2292,17,0)</f>
        <v>3.7141999999999999</v>
      </c>
      <c r="W41" s="61">
        <f t="shared" si="9"/>
        <v>12</v>
      </c>
      <c r="X41" s="60">
        <f>VLOOKUP($A41,'Return Data'!$B$7:$R$2292,14,0)</f>
        <v>4.1418999999999997</v>
      </c>
      <c r="Y41" s="61">
        <f t="shared" si="12"/>
        <v>9</v>
      </c>
      <c r="Z41" s="60">
        <f>VLOOKUP($A41,'Return Data'!$B$7:$R$2292,16,0)</f>
        <v>6.3560999999999996</v>
      </c>
      <c r="AA41" s="62">
        <f t="shared" si="11"/>
        <v>29</v>
      </c>
    </row>
    <row r="42" spans="1:27" x14ac:dyDescent="0.3">
      <c r="A42" s="58" t="s">
        <v>161</v>
      </c>
      <c r="B42" s="59">
        <f>VLOOKUP($A42,'Return Data'!$B$7:$R$2292,3,0)</f>
        <v>44829</v>
      </c>
      <c r="C42" s="60">
        <f>VLOOKUP($A42,'Return Data'!$B$7:$R$2292,4,0)</f>
        <v>3566.4245999999998</v>
      </c>
      <c r="D42" s="60">
        <f>VLOOKUP($A42,'Return Data'!$B$7:$R$2292,5,0)</f>
        <v>5.9204999999999997</v>
      </c>
      <c r="E42" s="61">
        <f t="shared" si="0"/>
        <v>19</v>
      </c>
      <c r="F42" s="60">
        <f>VLOOKUP($A42,'Return Data'!$B$7:$R$2292,6,0)</f>
        <v>5.5997000000000003</v>
      </c>
      <c r="G42" s="61">
        <f t="shared" si="1"/>
        <v>14</v>
      </c>
      <c r="H42" s="60">
        <f>VLOOKUP($A42,'Return Data'!$B$7:$R$2292,7,0)</f>
        <v>4.9391999999999996</v>
      </c>
      <c r="I42" s="61">
        <f t="shared" si="2"/>
        <v>12</v>
      </c>
      <c r="J42" s="60">
        <f>VLOOKUP($A42,'Return Data'!$B$7:$R$2292,8,0)</f>
        <v>4.8175999999999997</v>
      </c>
      <c r="K42" s="61">
        <f t="shared" si="3"/>
        <v>12</v>
      </c>
      <c r="L42" s="60">
        <f>VLOOKUP($A42,'Return Data'!$B$7:$R$2292,9,0)</f>
        <v>5.1889000000000003</v>
      </c>
      <c r="M42" s="61">
        <f t="shared" si="4"/>
        <v>13</v>
      </c>
      <c r="N42" s="60">
        <f>VLOOKUP($A42,'Return Data'!$B$7:$R$2292,10,0)</f>
        <v>5.1417999999999999</v>
      </c>
      <c r="O42" s="61">
        <f t="shared" si="5"/>
        <v>10</v>
      </c>
      <c r="P42" s="60">
        <f>VLOOKUP($A42,'Return Data'!$B$7:$R$2292,11,0)</f>
        <v>4.6075999999999997</v>
      </c>
      <c r="Q42" s="61">
        <f t="shared" si="6"/>
        <v>13</v>
      </c>
      <c r="R42" s="60">
        <f>VLOOKUP($A42,'Return Data'!$B$7:$R$2292,12,0)</f>
        <v>4.3135000000000003</v>
      </c>
      <c r="S42" s="61">
        <f t="shared" si="7"/>
        <v>12</v>
      </c>
      <c r="T42" s="60">
        <f>VLOOKUP($A42,'Return Data'!$B$7:$R$2292,13,0)</f>
        <v>4.1201999999999996</v>
      </c>
      <c r="U42" s="61">
        <f t="shared" si="8"/>
        <v>10</v>
      </c>
      <c r="V42" s="60">
        <f>VLOOKUP($A42,'Return Data'!$B$7:$R$2292,17,0)</f>
        <v>3.7151999999999998</v>
      </c>
      <c r="W42" s="61">
        <f t="shared" si="9"/>
        <v>11</v>
      </c>
      <c r="X42" s="60">
        <f>VLOOKUP($A42,'Return Data'!$B$7:$R$2292,14,0)</f>
        <v>4.1066000000000003</v>
      </c>
      <c r="Y42" s="61">
        <f t="shared" si="12"/>
        <v>16</v>
      </c>
      <c r="Z42" s="60">
        <f>VLOOKUP($A42,'Return Data'!$B$7:$R$2292,16,0)</f>
        <v>6.7718999999999996</v>
      </c>
      <c r="AA42" s="62">
        <f t="shared" si="11"/>
        <v>15</v>
      </c>
    </row>
    <row r="43" spans="1:27" x14ac:dyDescent="0.3">
      <c r="A43" s="58" t="s">
        <v>1933</v>
      </c>
      <c r="B43" s="59">
        <f>VLOOKUP($A43,'Return Data'!$B$7:$R$2292,3,0)</f>
        <v>44829</v>
      </c>
      <c r="C43" s="60">
        <f>VLOOKUP($A43,'Return Data'!$B$7:$R$2292,4,0)</f>
        <v>1169.7162000000001</v>
      </c>
      <c r="D43" s="60">
        <f>VLOOKUP($A43,'Return Data'!$B$7:$R$2292,5,0)</f>
        <v>5.0221</v>
      </c>
      <c r="E43" s="61">
        <f t="shared" si="0"/>
        <v>36</v>
      </c>
      <c r="F43" s="60">
        <f>VLOOKUP($A43,'Return Data'!$B$7:$R$2292,6,0)</f>
        <v>5.1914999999999996</v>
      </c>
      <c r="G43" s="61">
        <f t="shared" si="1"/>
        <v>35</v>
      </c>
      <c r="H43" s="60">
        <f>VLOOKUP($A43,'Return Data'!$B$7:$R$2292,7,0)</f>
        <v>4.6807999999999996</v>
      </c>
      <c r="I43" s="61">
        <f t="shared" si="2"/>
        <v>30</v>
      </c>
      <c r="J43" s="60">
        <f>VLOOKUP($A43,'Return Data'!$B$7:$R$2292,8,0)</f>
        <v>4.4817</v>
      </c>
      <c r="K43" s="61">
        <f t="shared" si="3"/>
        <v>34</v>
      </c>
      <c r="L43" s="60">
        <f>VLOOKUP($A43,'Return Data'!$B$7:$R$2292,9,0)</f>
        <v>4.9428999999999998</v>
      </c>
      <c r="M43" s="61">
        <f t="shared" si="4"/>
        <v>35</v>
      </c>
      <c r="N43" s="60">
        <f>VLOOKUP($A43,'Return Data'!$B$7:$R$2292,10,0)</f>
        <v>4.8121999999999998</v>
      </c>
      <c r="O43" s="61">
        <f t="shared" si="5"/>
        <v>35</v>
      </c>
      <c r="P43" s="60">
        <f>VLOOKUP($A43,'Return Data'!$B$7:$R$2292,11,0)</f>
        <v>4.2275</v>
      </c>
      <c r="Q43" s="61">
        <f t="shared" si="6"/>
        <v>36</v>
      </c>
      <c r="R43" s="60">
        <f>VLOOKUP($A43,'Return Data'!$B$7:$R$2292,12,0)</f>
        <v>3.8917999999999999</v>
      </c>
      <c r="S43" s="61">
        <f t="shared" si="7"/>
        <v>36</v>
      </c>
      <c r="T43" s="60">
        <f>VLOOKUP($A43,'Return Data'!$B$7:$R$2292,13,0)</f>
        <v>3.7025000000000001</v>
      </c>
      <c r="U43" s="61">
        <f t="shared" si="8"/>
        <v>36</v>
      </c>
      <c r="V43" s="60">
        <f>VLOOKUP($A43,'Return Data'!$B$7:$R$2292,17,0)</f>
        <v>3.3511000000000002</v>
      </c>
      <c r="W43" s="61">
        <f t="shared" si="9"/>
        <v>36</v>
      </c>
      <c r="X43" s="60">
        <f>VLOOKUP($A43,'Return Data'!$B$7:$R$2292,14,0)</f>
        <v>3.6909999999999998</v>
      </c>
      <c r="Y43" s="61">
        <f t="shared" si="12"/>
        <v>33</v>
      </c>
      <c r="Z43" s="60">
        <f>VLOOKUP($A43,'Return Data'!$B$7:$R$2292,16,0)</f>
        <v>4.3289999999999997</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5.9642583333333317</v>
      </c>
      <c r="E45" s="69"/>
      <c r="F45" s="70">
        <f>AVERAGE(F8:F43)</f>
        <v>5.5400305555555569</v>
      </c>
      <c r="G45" s="69"/>
      <c r="H45" s="70">
        <f>AVERAGE(H8:H43)</f>
        <v>4.8664083333333359</v>
      </c>
      <c r="I45" s="69"/>
      <c r="J45" s="70">
        <f>AVERAGE(J8:J43)</f>
        <v>4.7126305555555543</v>
      </c>
      <c r="K45" s="69"/>
      <c r="L45" s="70">
        <f>AVERAGE(L8:L43)</f>
        <v>5.1419500000000022</v>
      </c>
      <c r="M45" s="69"/>
      <c r="N45" s="70">
        <f>AVERAGE(N8:N43)</f>
        <v>5.0783055555555547</v>
      </c>
      <c r="O45" s="69"/>
      <c r="P45" s="70">
        <f>AVERAGE(P8:P43)</f>
        <v>4.5566500000000003</v>
      </c>
      <c r="Q45" s="69"/>
      <c r="R45" s="70">
        <f>AVERAGE(R8:R43)</f>
        <v>4.2672944444444436</v>
      </c>
      <c r="S45" s="69"/>
      <c r="T45" s="70">
        <f>AVERAGE(T8:T43)</f>
        <v>4.0790305555555557</v>
      </c>
      <c r="U45" s="69"/>
      <c r="V45" s="70">
        <f>AVERAGE(V8:V43)</f>
        <v>3.6811388888888894</v>
      </c>
      <c r="W45" s="69"/>
      <c r="X45" s="70">
        <f>AVERAGE(X8:X43)</f>
        <v>4.0486371428571433</v>
      </c>
      <c r="Y45" s="69"/>
      <c r="Z45" s="70">
        <f>AVERAGE(Z8:Z43)</f>
        <v>6.4139277777777783</v>
      </c>
      <c r="AA45" s="71"/>
    </row>
    <row r="46" spans="1:27" x14ac:dyDescent="0.3">
      <c r="A46" s="68" t="s">
        <v>28</v>
      </c>
      <c r="B46" s="69"/>
      <c r="C46" s="69"/>
      <c r="D46" s="70">
        <f>MIN(D8:D43)</f>
        <v>5.0221</v>
      </c>
      <c r="E46" s="69"/>
      <c r="F46" s="70">
        <f>MIN(F8:F43)</f>
        <v>5.0240999999999998</v>
      </c>
      <c r="G46" s="69"/>
      <c r="H46" s="70">
        <f>MIN(H8:H43)</f>
        <v>4.5854999999999997</v>
      </c>
      <c r="I46" s="69"/>
      <c r="J46" s="70">
        <f>MIN(J8:J43)</f>
        <v>4.3117000000000001</v>
      </c>
      <c r="K46" s="69"/>
      <c r="L46" s="70">
        <f>MIN(L8:L43)</f>
        <v>4.8597000000000001</v>
      </c>
      <c r="M46" s="69"/>
      <c r="N46" s="70">
        <f>MIN(N8:N43)</f>
        <v>4.7618</v>
      </c>
      <c r="O46" s="69"/>
      <c r="P46" s="70">
        <f>MIN(P8:P43)</f>
        <v>4.2275</v>
      </c>
      <c r="Q46" s="69"/>
      <c r="R46" s="70">
        <f>MIN(R8:R43)</f>
        <v>3.8917999999999999</v>
      </c>
      <c r="S46" s="69"/>
      <c r="T46" s="70">
        <f>MIN(T8:T43)</f>
        <v>3.7025000000000001</v>
      </c>
      <c r="U46" s="69"/>
      <c r="V46" s="70">
        <f>MIN(V8:V43)</f>
        <v>3.3511000000000002</v>
      </c>
      <c r="W46" s="69"/>
      <c r="X46" s="70">
        <f>MIN(X8:X43)</f>
        <v>3.6238999999999999</v>
      </c>
      <c r="Y46" s="69"/>
      <c r="Z46" s="70">
        <f>MIN(Z8:Z43)</f>
        <v>3.9005000000000001</v>
      </c>
      <c r="AA46" s="71"/>
    </row>
    <row r="47" spans="1:27" ht="15" thickBot="1" x14ac:dyDescent="0.35">
      <c r="A47" s="72" t="s">
        <v>29</v>
      </c>
      <c r="B47" s="73"/>
      <c r="C47" s="73"/>
      <c r="D47" s="74">
        <f>MAX(D8:D43)</f>
        <v>8.6356999999999999</v>
      </c>
      <c r="E47" s="73"/>
      <c r="F47" s="74">
        <f>MAX(F8:F43)</f>
        <v>5.7736000000000001</v>
      </c>
      <c r="G47" s="73"/>
      <c r="H47" s="74">
        <f>MAX(H8:H43)</f>
        <v>5.2983000000000002</v>
      </c>
      <c r="I47" s="73"/>
      <c r="J47" s="74">
        <f>MAX(J8:J43)</f>
        <v>5.0274999999999999</v>
      </c>
      <c r="K47" s="73"/>
      <c r="L47" s="74">
        <f>MAX(L8:L43)</f>
        <v>5.3154000000000003</v>
      </c>
      <c r="M47" s="73"/>
      <c r="N47" s="74">
        <f>MAX(N8:N43)</f>
        <v>5.2323000000000004</v>
      </c>
      <c r="O47" s="73"/>
      <c r="P47" s="74">
        <f>MAX(P8:P43)</f>
        <v>4.8239000000000001</v>
      </c>
      <c r="Q47" s="73"/>
      <c r="R47" s="74">
        <f>MAX(R8:R43)</f>
        <v>4.6486999999999998</v>
      </c>
      <c r="S47" s="73"/>
      <c r="T47" s="74">
        <f>MAX(T8:T43)</f>
        <v>4.5147000000000004</v>
      </c>
      <c r="U47" s="73"/>
      <c r="V47" s="74">
        <f>MAX(V8:V43)</f>
        <v>4.4606000000000003</v>
      </c>
      <c r="W47" s="73"/>
      <c r="X47" s="74">
        <f>MAX(X8:X43)</f>
        <v>4.8912000000000004</v>
      </c>
      <c r="Y47" s="73"/>
      <c r="Z47" s="74">
        <f>MAX(Z8:Z43)</f>
        <v>7.2709000000000001</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44829</v>
      </c>
      <c r="C8" s="60">
        <f>VLOOKUP($A8,'Return Data'!$B$7:$R$2292,4,0)</f>
        <v>347.88389999999998</v>
      </c>
      <c r="D8" s="60">
        <f>VLOOKUP($A8,'Return Data'!$B$7:$R$2292,5,0)</f>
        <v>5.9919000000000002</v>
      </c>
      <c r="E8" s="61">
        <f t="shared" ref="E8:E42" si="0">RANK(D8,D$8:D$42,0)</f>
        <v>4</v>
      </c>
      <c r="F8" s="60">
        <f>VLOOKUP($A8,'Return Data'!$B$7:$R$2292,6,0)</f>
        <v>5.6087999999999996</v>
      </c>
      <c r="G8" s="61">
        <f t="shared" ref="G8:G42" si="1">RANK(F8,F$8:F$42,0)</f>
        <v>5</v>
      </c>
      <c r="H8" s="60">
        <f>VLOOKUP($A8,'Return Data'!$B$7:$R$2292,7,0)</f>
        <v>4.6670999999999996</v>
      </c>
      <c r="I8" s="61">
        <f t="shared" ref="I8:I42" si="2">RANK(H8,H$8:H$42,0)</f>
        <v>24</v>
      </c>
      <c r="J8" s="60">
        <f>VLOOKUP($A8,'Return Data'!$B$7:$R$2292,8,0)</f>
        <v>4.4983000000000004</v>
      </c>
      <c r="K8" s="61">
        <f t="shared" ref="K8:K42" si="3">RANK(J8,J$8:J$42,0)</f>
        <v>24</v>
      </c>
      <c r="L8" s="60">
        <f>VLOOKUP($A8,'Return Data'!$B$7:$R$2292,9,0)</f>
        <v>5.0117000000000003</v>
      </c>
      <c r="M8" s="61">
        <f t="shared" ref="M8:M42" si="4">RANK(L8,L$8:L$42,0)</f>
        <v>20</v>
      </c>
      <c r="N8" s="60">
        <f>VLOOKUP($A8,'Return Data'!$B$7:$R$2292,10,0)</f>
        <v>5.0141</v>
      </c>
      <c r="O8" s="61">
        <f t="shared" ref="O8:O42" si="5">RANK(N8,N$8:N$42,0)</f>
        <v>14</v>
      </c>
      <c r="P8" s="60">
        <f>VLOOKUP($A8,'Return Data'!$B$7:$R$2292,11,0)</f>
        <v>4.4873000000000003</v>
      </c>
      <c r="Q8" s="61">
        <f t="shared" ref="Q8:Q42" si="6">RANK(P8,P$8:P$42,0)</f>
        <v>18</v>
      </c>
      <c r="R8" s="60">
        <f>VLOOKUP($A8,'Return Data'!$B$7:$R$2292,12,0)</f>
        <v>4.2012</v>
      </c>
      <c r="S8" s="61">
        <f t="shared" ref="S8:S42" si="7">RANK(R8,R$8:R$42,0)</f>
        <v>18</v>
      </c>
      <c r="T8" s="60">
        <f>VLOOKUP($A8,'Return Data'!$B$7:$R$2292,13,0)</f>
        <v>4.0072000000000001</v>
      </c>
      <c r="U8" s="61">
        <f t="shared" ref="U8:U42" si="8">RANK(T8,T$8:T$42,0)</f>
        <v>15</v>
      </c>
      <c r="V8" s="60">
        <f>VLOOKUP($A8,'Return Data'!$B$7:$R$2292,17,0)</f>
        <v>3.5987</v>
      </c>
      <c r="W8" s="61">
        <f t="shared" ref="W8:W42" si="9">RANK(V8,V$8:V$42,0)</f>
        <v>16</v>
      </c>
      <c r="X8" s="60">
        <f>VLOOKUP($A8,'Return Data'!$B$7:$R$2292,14,0)</f>
        <v>4.0362</v>
      </c>
      <c r="Y8" s="61">
        <f t="shared" ref="Y8:Y22" si="10">RANK(X8,X$8:X$42,0)</f>
        <v>6</v>
      </c>
      <c r="Z8" s="60">
        <f>VLOOKUP($A8,'Return Data'!$B$7:$R$2292,16,0)</f>
        <v>6.9699</v>
      </c>
      <c r="AA8" s="62">
        <f t="shared" ref="AA8:AA42" si="11">RANK(Z8,Z$8:Z$42,0)</f>
        <v>12</v>
      </c>
    </row>
    <row r="9" spans="1:27" x14ac:dyDescent="0.3">
      <c r="A9" s="58" t="s">
        <v>228</v>
      </c>
      <c r="B9" s="59">
        <f>VLOOKUP($A9,'Return Data'!$B$7:$R$2292,3,0)</f>
        <v>44829</v>
      </c>
      <c r="C9" s="60">
        <f>VLOOKUP($A9,'Return Data'!$B$7:$R$2292,4,0)</f>
        <v>2402.1282000000001</v>
      </c>
      <c r="D9" s="60">
        <f>VLOOKUP($A9,'Return Data'!$B$7:$R$2292,5,0)</f>
        <v>5.9177999999999997</v>
      </c>
      <c r="E9" s="61">
        <f t="shared" si="0"/>
        <v>7</v>
      </c>
      <c r="F9" s="60">
        <f>VLOOKUP($A9,'Return Data'!$B$7:$R$2292,6,0)</f>
        <v>5.5526999999999997</v>
      </c>
      <c r="G9" s="61">
        <f t="shared" si="1"/>
        <v>8</v>
      </c>
      <c r="H9" s="60">
        <f>VLOOKUP($A9,'Return Data'!$B$7:$R$2292,7,0)</f>
        <v>4.7675000000000001</v>
      </c>
      <c r="I9" s="61">
        <f t="shared" si="2"/>
        <v>16</v>
      </c>
      <c r="J9" s="60">
        <f>VLOOKUP($A9,'Return Data'!$B$7:$R$2292,8,0)</f>
        <v>4.6317000000000004</v>
      </c>
      <c r="K9" s="61">
        <f t="shared" si="3"/>
        <v>15</v>
      </c>
      <c r="L9" s="60">
        <f>VLOOKUP($A9,'Return Data'!$B$7:$R$2292,9,0)</f>
        <v>5.101</v>
      </c>
      <c r="M9" s="61">
        <f t="shared" si="4"/>
        <v>10</v>
      </c>
      <c r="N9" s="60">
        <f>VLOOKUP($A9,'Return Data'!$B$7:$R$2292,10,0)</f>
        <v>5.0663999999999998</v>
      </c>
      <c r="O9" s="61">
        <f t="shared" si="5"/>
        <v>6</v>
      </c>
      <c r="P9" s="60">
        <f>VLOOKUP($A9,'Return Data'!$B$7:$R$2292,11,0)</f>
        <v>4.5487000000000002</v>
      </c>
      <c r="Q9" s="61">
        <f t="shared" si="6"/>
        <v>6</v>
      </c>
      <c r="R9" s="60">
        <f>VLOOKUP($A9,'Return Data'!$B$7:$R$2292,12,0)</f>
        <v>4.2472000000000003</v>
      </c>
      <c r="S9" s="61">
        <f t="shared" si="7"/>
        <v>6</v>
      </c>
      <c r="T9" s="60">
        <f>VLOOKUP($A9,'Return Data'!$B$7:$R$2292,13,0)</f>
        <v>4.0491999999999999</v>
      </c>
      <c r="U9" s="61">
        <f t="shared" si="8"/>
        <v>6</v>
      </c>
      <c r="V9" s="60">
        <f>VLOOKUP($A9,'Return Data'!$B$7:$R$2292,17,0)</f>
        <v>3.6337000000000002</v>
      </c>
      <c r="W9" s="61">
        <f t="shared" si="9"/>
        <v>8</v>
      </c>
      <c r="X9" s="60">
        <f>VLOOKUP($A9,'Return Data'!$B$7:$R$2292,14,0)</f>
        <v>4.0564</v>
      </c>
      <c r="Y9" s="61">
        <f t="shared" si="10"/>
        <v>4</v>
      </c>
      <c r="Z9" s="60">
        <f>VLOOKUP($A9,'Return Data'!$B$7:$R$2292,16,0)</f>
        <v>6.9904000000000002</v>
      </c>
      <c r="AA9" s="62">
        <f t="shared" si="11"/>
        <v>11</v>
      </c>
    </row>
    <row r="10" spans="1:27" x14ac:dyDescent="0.3">
      <c r="A10" s="58" t="s">
        <v>1975</v>
      </c>
      <c r="B10" s="59">
        <f>VLOOKUP($A10,'Return Data'!$B$7:$R$2292,3,0)</f>
        <v>44829</v>
      </c>
      <c r="C10" s="60">
        <f>VLOOKUP($A10,'Return Data'!$B$7:$R$2292,4,0)</f>
        <v>2485.4852999999998</v>
      </c>
      <c r="D10" s="60">
        <f>VLOOKUP($A10,'Return Data'!$B$7:$R$2292,5,0)</f>
        <v>6.2584999999999997</v>
      </c>
      <c r="E10" s="61">
        <f t="shared" si="0"/>
        <v>2</v>
      </c>
      <c r="F10" s="60">
        <f>VLOOKUP($A10,'Return Data'!$B$7:$R$2292,6,0)</f>
        <v>5.4889000000000001</v>
      </c>
      <c r="G10" s="61">
        <f t="shared" si="1"/>
        <v>15</v>
      </c>
      <c r="H10" s="60">
        <f>VLOOKUP($A10,'Return Data'!$B$7:$R$2292,7,0)</f>
        <v>4.6478000000000002</v>
      </c>
      <c r="I10" s="61">
        <f t="shared" si="2"/>
        <v>26</v>
      </c>
      <c r="J10" s="60">
        <f>VLOOKUP($A10,'Return Data'!$B$7:$R$2292,8,0)</f>
        <v>4.6378000000000004</v>
      </c>
      <c r="K10" s="61">
        <f t="shared" si="3"/>
        <v>14</v>
      </c>
      <c r="L10" s="60">
        <f>VLOOKUP($A10,'Return Data'!$B$7:$R$2292,9,0)</f>
        <v>5.0617999999999999</v>
      </c>
      <c r="M10" s="61">
        <f t="shared" si="4"/>
        <v>15</v>
      </c>
      <c r="N10" s="60">
        <f>VLOOKUP($A10,'Return Data'!$B$7:$R$2292,10,0)</f>
        <v>5.0663</v>
      </c>
      <c r="O10" s="61">
        <f t="shared" si="5"/>
        <v>7</v>
      </c>
      <c r="P10" s="60">
        <f>VLOOKUP($A10,'Return Data'!$B$7:$R$2292,11,0)</f>
        <v>4.5792999999999999</v>
      </c>
      <c r="Q10" s="61">
        <f t="shared" si="6"/>
        <v>4</v>
      </c>
      <c r="R10" s="60">
        <f>VLOOKUP($A10,'Return Data'!$B$7:$R$2292,12,0)</f>
        <v>4.2709999999999999</v>
      </c>
      <c r="S10" s="61">
        <f t="shared" si="7"/>
        <v>4</v>
      </c>
      <c r="T10" s="60">
        <f>VLOOKUP($A10,'Return Data'!$B$7:$R$2292,13,0)</f>
        <v>4.0694999999999997</v>
      </c>
      <c r="U10" s="61">
        <f t="shared" si="8"/>
        <v>5</v>
      </c>
      <c r="V10" s="60">
        <f>VLOOKUP($A10,'Return Data'!$B$7:$R$2292,17,0)</f>
        <v>3.6581999999999999</v>
      </c>
      <c r="W10" s="61">
        <f t="shared" si="9"/>
        <v>4</v>
      </c>
      <c r="X10" s="60">
        <f>VLOOKUP($A10,'Return Data'!$B$7:$R$2292,14,0)</f>
        <v>4.0313999999999997</v>
      </c>
      <c r="Y10" s="61">
        <f t="shared" si="10"/>
        <v>7</v>
      </c>
      <c r="Z10" s="60">
        <f>VLOOKUP($A10,'Return Data'!$B$7:$R$2292,16,0)</f>
        <v>6.9008000000000003</v>
      </c>
      <c r="AA10" s="62">
        <f t="shared" si="11"/>
        <v>16</v>
      </c>
    </row>
    <row r="11" spans="1:27" x14ac:dyDescent="0.3">
      <c r="A11" s="58" t="s">
        <v>2033</v>
      </c>
      <c r="B11" s="59">
        <f>VLOOKUP($A11,'Return Data'!$B$7:$R$2292,3,0)</f>
        <v>44829</v>
      </c>
      <c r="C11" s="60">
        <f>VLOOKUP($A11,'Return Data'!$B$7:$R$2292,4,0)</f>
        <v>2483.0942</v>
      </c>
      <c r="D11" s="60">
        <f>VLOOKUP($A11,'Return Data'!$B$7:$R$2292,5,0)</f>
        <v>5.8851000000000004</v>
      </c>
      <c r="E11" s="61">
        <f t="shared" si="0"/>
        <v>8</v>
      </c>
      <c r="F11" s="60">
        <f>VLOOKUP($A11,'Return Data'!$B$7:$R$2292,6,0)</f>
        <v>5.4298999999999999</v>
      </c>
      <c r="G11" s="61">
        <f t="shared" si="1"/>
        <v>18</v>
      </c>
      <c r="H11" s="60">
        <f>VLOOKUP($A11,'Return Data'!$B$7:$R$2292,7,0)</f>
        <v>4.7176999999999998</v>
      </c>
      <c r="I11" s="61">
        <f t="shared" si="2"/>
        <v>19</v>
      </c>
      <c r="J11" s="60">
        <f>VLOOKUP($A11,'Return Data'!$B$7:$R$2292,8,0)</f>
        <v>4.601</v>
      </c>
      <c r="K11" s="61">
        <f t="shared" si="3"/>
        <v>16</v>
      </c>
      <c r="L11" s="60">
        <f>VLOOKUP($A11,'Return Data'!$B$7:$R$2292,9,0)</f>
        <v>5.1096000000000004</v>
      </c>
      <c r="M11" s="61">
        <f t="shared" si="4"/>
        <v>8</v>
      </c>
      <c r="N11" s="60">
        <f>VLOOKUP($A11,'Return Data'!$B$7:$R$2292,10,0)</f>
        <v>5.0940000000000003</v>
      </c>
      <c r="O11" s="61">
        <f t="shared" si="5"/>
        <v>3</v>
      </c>
      <c r="P11" s="60">
        <f>VLOOKUP($A11,'Return Data'!$B$7:$R$2292,11,0)</f>
        <v>4.6012000000000004</v>
      </c>
      <c r="Q11" s="61">
        <f t="shared" si="6"/>
        <v>2</v>
      </c>
      <c r="R11" s="60">
        <f>VLOOKUP($A11,'Return Data'!$B$7:$R$2292,12,0)</f>
        <v>4.2934999999999999</v>
      </c>
      <c r="S11" s="61">
        <f t="shared" si="7"/>
        <v>2</v>
      </c>
      <c r="T11" s="60">
        <f>VLOOKUP($A11,'Return Data'!$B$7:$R$2292,13,0)</f>
        <v>4.1050000000000004</v>
      </c>
      <c r="U11" s="61">
        <f t="shared" si="8"/>
        <v>3</v>
      </c>
      <c r="V11" s="60">
        <f>VLOOKUP($A11,'Return Data'!$B$7:$R$2292,17,0)</f>
        <v>3.6356999999999999</v>
      </c>
      <c r="W11" s="61">
        <f t="shared" si="9"/>
        <v>7</v>
      </c>
      <c r="X11" s="60">
        <f>VLOOKUP($A11,'Return Data'!$B$7:$R$2292,14,0)</f>
        <v>3.9817</v>
      </c>
      <c r="Y11" s="61">
        <f t="shared" si="10"/>
        <v>18</v>
      </c>
      <c r="Z11" s="60">
        <f>VLOOKUP($A11,'Return Data'!$B$7:$R$2292,16,0)</f>
        <v>6.6132</v>
      </c>
      <c r="AA11" s="62">
        <f t="shared" si="11"/>
        <v>25</v>
      </c>
    </row>
    <row r="12" spans="1:27" x14ac:dyDescent="0.3">
      <c r="A12" s="58" t="s">
        <v>232</v>
      </c>
      <c r="B12" s="59">
        <f>VLOOKUP($A12,'Return Data'!$B$7:$R$2292,3,0)</f>
        <v>44829</v>
      </c>
      <c r="C12" s="60">
        <f>VLOOKUP($A12,'Return Data'!$B$7:$R$2292,4,0)</f>
        <v>2597.6170000000002</v>
      </c>
      <c r="D12" s="60">
        <f>VLOOKUP($A12,'Return Data'!$B$7:$R$2292,5,0)</f>
        <v>6.1893000000000002</v>
      </c>
      <c r="E12" s="61">
        <f t="shared" si="0"/>
        <v>3</v>
      </c>
      <c r="F12" s="60">
        <f>VLOOKUP($A12,'Return Data'!$B$7:$R$2292,6,0)</f>
        <v>5.7225000000000001</v>
      </c>
      <c r="G12" s="61">
        <f t="shared" si="1"/>
        <v>1</v>
      </c>
      <c r="H12" s="60">
        <f>VLOOKUP($A12,'Return Data'!$B$7:$R$2292,7,0)</f>
        <v>5.0289999999999999</v>
      </c>
      <c r="I12" s="61">
        <f t="shared" si="2"/>
        <v>4</v>
      </c>
      <c r="J12" s="60">
        <f>VLOOKUP($A12,'Return Data'!$B$7:$R$2292,8,0)</f>
        <v>4.8428000000000004</v>
      </c>
      <c r="K12" s="61">
        <f t="shared" si="3"/>
        <v>4</v>
      </c>
      <c r="L12" s="60">
        <f>VLOOKUP($A12,'Return Data'!$B$7:$R$2292,9,0)</f>
        <v>5.2016</v>
      </c>
      <c r="M12" s="61">
        <f t="shared" si="4"/>
        <v>4</v>
      </c>
      <c r="N12" s="60">
        <f>VLOOKUP($A12,'Return Data'!$B$7:$R$2292,10,0)</f>
        <v>5.0750999999999999</v>
      </c>
      <c r="O12" s="61">
        <f t="shared" si="5"/>
        <v>5</v>
      </c>
      <c r="P12" s="60">
        <f>VLOOKUP($A12,'Return Data'!$B$7:$R$2292,11,0)</f>
        <v>4.5441000000000003</v>
      </c>
      <c r="Q12" s="61">
        <f t="shared" si="6"/>
        <v>7</v>
      </c>
      <c r="R12" s="60">
        <f>VLOOKUP($A12,'Return Data'!$B$7:$R$2292,12,0)</f>
        <v>4.2095000000000002</v>
      </c>
      <c r="S12" s="61">
        <f t="shared" si="7"/>
        <v>14</v>
      </c>
      <c r="T12" s="60">
        <f>VLOOKUP($A12,'Return Data'!$B$7:$R$2292,13,0)</f>
        <v>4.008</v>
      </c>
      <c r="U12" s="61">
        <f t="shared" si="8"/>
        <v>14</v>
      </c>
      <c r="V12" s="60">
        <f>VLOOKUP($A12,'Return Data'!$B$7:$R$2292,17,0)</f>
        <v>3.5855000000000001</v>
      </c>
      <c r="W12" s="61">
        <f t="shared" si="9"/>
        <v>20</v>
      </c>
      <c r="X12" s="60">
        <f>VLOOKUP($A12,'Return Data'!$B$7:$R$2292,14,0)</f>
        <v>3.8056000000000001</v>
      </c>
      <c r="Y12" s="61">
        <f t="shared" si="10"/>
        <v>28</v>
      </c>
      <c r="Z12" s="60">
        <f>VLOOKUP($A12,'Return Data'!$B$7:$R$2292,16,0)</f>
        <v>6.9181999999999997</v>
      </c>
      <c r="AA12" s="62">
        <f t="shared" si="11"/>
        <v>13</v>
      </c>
    </row>
    <row r="13" spans="1:27" x14ac:dyDescent="0.3">
      <c r="A13" s="58" t="s">
        <v>233</v>
      </c>
      <c r="B13" s="59">
        <f>VLOOKUP($A13,'Return Data'!$B$7:$R$2292,3,0)</f>
        <v>44829</v>
      </c>
      <c r="C13" s="60">
        <f>VLOOKUP($A13,'Return Data'!$B$7:$R$2292,4,0)</f>
        <v>3084.5762</v>
      </c>
      <c r="D13" s="60">
        <f>VLOOKUP($A13,'Return Data'!$B$7:$R$2292,5,0)</f>
        <v>5.8394000000000004</v>
      </c>
      <c r="E13" s="61">
        <f t="shared" si="0"/>
        <v>13</v>
      </c>
      <c r="F13" s="60">
        <f>VLOOKUP($A13,'Return Data'!$B$7:$R$2292,6,0)</f>
        <v>5.6833</v>
      </c>
      <c r="G13" s="61">
        <f t="shared" si="1"/>
        <v>2</v>
      </c>
      <c r="H13" s="60">
        <f>VLOOKUP($A13,'Return Data'!$B$7:$R$2292,7,0)</f>
        <v>4.9309000000000003</v>
      </c>
      <c r="I13" s="61">
        <f t="shared" si="2"/>
        <v>6</v>
      </c>
      <c r="J13" s="60">
        <f>VLOOKUP($A13,'Return Data'!$B$7:$R$2292,8,0)</f>
        <v>4.7529000000000003</v>
      </c>
      <c r="K13" s="61">
        <f t="shared" si="3"/>
        <v>8</v>
      </c>
      <c r="L13" s="60">
        <f>VLOOKUP($A13,'Return Data'!$B$7:$R$2292,9,0)</f>
        <v>5.1116999999999999</v>
      </c>
      <c r="M13" s="61">
        <f t="shared" si="4"/>
        <v>7</v>
      </c>
      <c r="N13" s="60">
        <f>VLOOKUP($A13,'Return Data'!$B$7:$R$2292,10,0)</f>
        <v>5.0612000000000004</v>
      </c>
      <c r="O13" s="61">
        <f t="shared" si="5"/>
        <v>9</v>
      </c>
      <c r="P13" s="60">
        <f>VLOOKUP($A13,'Return Data'!$B$7:$R$2292,11,0)</f>
        <v>4.5164</v>
      </c>
      <c r="Q13" s="61">
        <f t="shared" si="6"/>
        <v>12</v>
      </c>
      <c r="R13" s="60">
        <f>VLOOKUP($A13,'Return Data'!$B$7:$R$2292,12,0)</f>
        <v>4.2270000000000003</v>
      </c>
      <c r="S13" s="61">
        <f t="shared" si="7"/>
        <v>8</v>
      </c>
      <c r="T13" s="60">
        <f>VLOOKUP($A13,'Return Data'!$B$7:$R$2292,13,0)</f>
        <v>4.0248999999999997</v>
      </c>
      <c r="U13" s="61">
        <f t="shared" si="8"/>
        <v>9</v>
      </c>
      <c r="V13" s="60">
        <f>VLOOKUP($A13,'Return Data'!$B$7:$R$2292,17,0)</f>
        <v>3.6046</v>
      </c>
      <c r="W13" s="61">
        <f t="shared" si="9"/>
        <v>12</v>
      </c>
      <c r="X13" s="60">
        <f>VLOOKUP($A13,'Return Data'!$B$7:$R$2292,14,0)</f>
        <v>3.9860000000000002</v>
      </c>
      <c r="Y13" s="61">
        <f t="shared" si="10"/>
        <v>16</v>
      </c>
      <c r="Z13" s="60">
        <f>VLOOKUP($A13,'Return Data'!$B$7:$R$2292,16,0)</f>
        <v>6.9126000000000003</v>
      </c>
      <c r="AA13" s="62">
        <f t="shared" si="11"/>
        <v>14</v>
      </c>
    </row>
    <row r="14" spans="1:27" x14ac:dyDescent="0.3">
      <c r="A14" s="58" t="s">
        <v>234</v>
      </c>
      <c r="B14" s="59">
        <f>VLOOKUP($A14,'Return Data'!$B$7:$R$2292,3,0)</f>
        <v>44829</v>
      </c>
      <c r="C14" s="60">
        <f>VLOOKUP($A14,'Return Data'!$B$7:$R$2292,4,0)</f>
        <v>2766.7152000000001</v>
      </c>
      <c r="D14" s="60">
        <f>VLOOKUP($A14,'Return Data'!$B$7:$R$2292,5,0)</f>
        <v>5.7529000000000003</v>
      </c>
      <c r="E14" s="61">
        <f t="shared" si="0"/>
        <v>26</v>
      </c>
      <c r="F14" s="60">
        <f>VLOOKUP($A14,'Return Data'!$B$7:$R$2292,6,0)</f>
        <v>5.3612000000000002</v>
      </c>
      <c r="G14" s="61">
        <f t="shared" si="1"/>
        <v>26</v>
      </c>
      <c r="H14" s="60">
        <f>VLOOKUP($A14,'Return Data'!$B$7:$R$2292,7,0)</f>
        <v>4.6574</v>
      </c>
      <c r="I14" s="61">
        <f t="shared" si="2"/>
        <v>25</v>
      </c>
      <c r="J14" s="60">
        <f>VLOOKUP($A14,'Return Data'!$B$7:$R$2292,8,0)</f>
        <v>4.4318999999999997</v>
      </c>
      <c r="K14" s="61">
        <f t="shared" si="3"/>
        <v>29</v>
      </c>
      <c r="L14" s="60">
        <f>VLOOKUP($A14,'Return Data'!$B$7:$R$2292,9,0)</f>
        <v>5.0076000000000001</v>
      </c>
      <c r="M14" s="61">
        <f t="shared" si="4"/>
        <v>21</v>
      </c>
      <c r="N14" s="60">
        <f>VLOOKUP($A14,'Return Data'!$B$7:$R$2292,10,0)</f>
        <v>4.9599000000000002</v>
      </c>
      <c r="O14" s="61">
        <f t="shared" si="5"/>
        <v>22</v>
      </c>
      <c r="P14" s="60">
        <f>VLOOKUP($A14,'Return Data'!$B$7:$R$2292,11,0)</f>
        <v>4.3042999999999996</v>
      </c>
      <c r="Q14" s="61">
        <f t="shared" si="6"/>
        <v>30</v>
      </c>
      <c r="R14" s="60">
        <f>VLOOKUP($A14,'Return Data'!$B$7:$R$2292,12,0)</f>
        <v>3.9984000000000002</v>
      </c>
      <c r="S14" s="61">
        <f t="shared" si="7"/>
        <v>31</v>
      </c>
      <c r="T14" s="60">
        <f>VLOOKUP($A14,'Return Data'!$B$7:$R$2292,13,0)</f>
        <v>3.8309000000000002</v>
      </c>
      <c r="U14" s="61">
        <f t="shared" si="8"/>
        <v>30</v>
      </c>
      <c r="V14" s="60">
        <f>VLOOKUP($A14,'Return Data'!$B$7:$R$2292,17,0)</f>
        <v>3.51</v>
      </c>
      <c r="W14" s="61">
        <f t="shared" si="9"/>
        <v>28</v>
      </c>
      <c r="X14" s="60">
        <f>VLOOKUP($A14,'Return Data'!$B$7:$R$2292,14,0)</f>
        <v>3.9249000000000001</v>
      </c>
      <c r="Y14" s="61">
        <f t="shared" si="10"/>
        <v>25</v>
      </c>
      <c r="Z14" s="60">
        <f>VLOOKUP($A14,'Return Data'!$B$7:$R$2292,16,0)</f>
        <v>6.9082999999999997</v>
      </c>
      <c r="AA14" s="62">
        <f t="shared" si="11"/>
        <v>15</v>
      </c>
    </row>
    <row r="15" spans="1:27" x14ac:dyDescent="0.3">
      <c r="A15" s="58" t="s">
        <v>236</v>
      </c>
      <c r="B15" s="59">
        <f>VLOOKUP($A15,'Return Data'!$B$7:$R$2292,3,0)</f>
        <v>44829</v>
      </c>
      <c r="C15" s="60">
        <f>VLOOKUP($A15,'Return Data'!$B$7:$R$2292,4,0)</f>
        <v>4241.4957000000004</v>
      </c>
      <c r="D15" s="60">
        <f>VLOOKUP($A15,'Return Data'!$B$7:$R$2292,5,0)</f>
        <v>5.8018999999999998</v>
      </c>
      <c r="E15" s="61">
        <f t="shared" si="0"/>
        <v>21</v>
      </c>
      <c r="F15" s="60">
        <f>VLOOKUP($A15,'Return Data'!$B$7:$R$2292,6,0)</f>
        <v>5.3784999999999998</v>
      </c>
      <c r="G15" s="61">
        <f t="shared" si="1"/>
        <v>23</v>
      </c>
      <c r="H15" s="60">
        <f>VLOOKUP($A15,'Return Data'!$B$7:$R$2292,7,0)</f>
        <v>4.7032999999999996</v>
      </c>
      <c r="I15" s="61">
        <f t="shared" si="2"/>
        <v>21</v>
      </c>
      <c r="J15" s="60">
        <f>VLOOKUP($A15,'Return Data'!$B$7:$R$2292,8,0)</f>
        <v>4.4949000000000003</v>
      </c>
      <c r="K15" s="61">
        <f t="shared" si="3"/>
        <v>25</v>
      </c>
      <c r="L15" s="60">
        <f>VLOOKUP($A15,'Return Data'!$B$7:$R$2292,9,0)</f>
        <v>4.9996999999999998</v>
      </c>
      <c r="M15" s="61">
        <f t="shared" si="4"/>
        <v>22</v>
      </c>
      <c r="N15" s="60">
        <f>VLOOKUP($A15,'Return Data'!$B$7:$R$2292,10,0)</f>
        <v>4.9447000000000001</v>
      </c>
      <c r="O15" s="61">
        <f t="shared" si="5"/>
        <v>25</v>
      </c>
      <c r="P15" s="60">
        <f>VLOOKUP($A15,'Return Data'!$B$7:$R$2292,11,0)</f>
        <v>4.4324000000000003</v>
      </c>
      <c r="Q15" s="61">
        <f t="shared" si="6"/>
        <v>21</v>
      </c>
      <c r="R15" s="60">
        <f>VLOOKUP($A15,'Return Data'!$B$7:$R$2292,12,0)</f>
        <v>4.1406000000000001</v>
      </c>
      <c r="S15" s="61">
        <f t="shared" si="7"/>
        <v>24</v>
      </c>
      <c r="T15" s="60">
        <f>VLOOKUP($A15,'Return Data'!$B$7:$R$2292,13,0)</f>
        <v>3.9582000000000002</v>
      </c>
      <c r="U15" s="61">
        <f t="shared" si="8"/>
        <v>23</v>
      </c>
      <c r="V15" s="60">
        <f>VLOOKUP($A15,'Return Data'!$B$7:$R$2292,17,0)</f>
        <v>3.5474000000000001</v>
      </c>
      <c r="W15" s="61">
        <f t="shared" si="9"/>
        <v>27</v>
      </c>
      <c r="X15" s="60">
        <f>VLOOKUP($A15,'Return Data'!$B$7:$R$2292,14,0)</f>
        <v>3.9327000000000001</v>
      </c>
      <c r="Y15" s="61">
        <f t="shared" si="10"/>
        <v>23</v>
      </c>
      <c r="Z15" s="60">
        <f>VLOOKUP($A15,'Return Data'!$B$7:$R$2292,16,0)</f>
        <v>6.8032000000000004</v>
      </c>
      <c r="AA15" s="62">
        <f t="shared" si="11"/>
        <v>21</v>
      </c>
    </row>
    <row r="16" spans="1:27" x14ac:dyDescent="0.3">
      <c r="A16" s="58" t="s">
        <v>237</v>
      </c>
      <c r="B16" s="59">
        <f>VLOOKUP($A16,'Return Data'!$B$7:$R$2292,3,0)</f>
        <v>44829</v>
      </c>
      <c r="C16" s="60">
        <f>VLOOKUP($A16,'Return Data'!$B$7:$R$2292,4,0)</f>
        <v>2153.4850999999999</v>
      </c>
      <c r="D16" s="60">
        <f>VLOOKUP($A16,'Return Data'!$B$7:$R$2292,5,0)</f>
        <v>5.9909999999999997</v>
      </c>
      <c r="E16" s="61">
        <f t="shared" si="0"/>
        <v>5</v>
      </c>
      <c r="F16" s="60">
        <f>VLOOKUP($A16,'Return Data'!$B$7:$R$2292,6,0)</f>
        <v>5.6326000000000001</v>
      </c>
      <c r="G16" s="61">
        <f t="shared" si="1"/>
        <v>4</v>
      </c>
      <c r="H16" s="60">
        <f>VLOOKUP($A16,'Return Data'!$B$7:$R$2292,7,0)</f>
        <v>5.0542999999999996</v>
      </c>
      <c r="I16" s="61">
        <f t="shared" si="2"/>
        <v>2</v>
      </c>
      <c r="J16" s="60">
        <f>VLOOKUP($A16,'Return Data'!$B$7:$R$2292,8,0)</f>
        <v>4.7476000000000003</v>
      </c>
      <c r="K16" s="61">
        <f t="shared" si="3"/>
        <v>9</v>
      </c>
      <c r="L16" s="60">
        <f>VLOOKUP($A16,'Return Data'!$B$7:$R$2292,9,0)</f>
        <v>5.1417000000000002</v>
      </c>
      <c r="M16" s="61">
        <f t="shared" si="4"/>
        <v>5</v>
      </c>
      <c r="N16" s="60">
        <f>VLOOKUP($A16,'Return Data'!$B$7:$R$2292,10,0)</f>
        <v>5.0410000000000004</v>
      </c>
      <c r="O16" s="61">
        <f t="shared" si="5"/>
        <v>12</v>
      </c>
      <c r="P16" s="60">
        <f>VLOOKUP($A16,'Return Data'!$B$7:$R$2292,11,0)</f>
        <v>4.5282999999999998</v>
      </c>
      <c r="Q16" s="61">
        <f t="shared" si="6"/>
        <v>9</v>
      </c>
      <c r="R16" s="60">
        <f>VLOOKUP($A16,'Return Data'!$B$7:$R$2292,12,0)</f>
        <v>4.2206999999999999</v>
      </c>
      <c r="S16" s="61">
        <f t="shared" si="7"/>
        <v>9</v>
      </c>
      <c r="T16" s="60">
        <f>VLOOKUP($A16,'Return Data'!$B$7:$R$2292,13,0)</f>
        <v>4.0156999999999998</v>
      </c>
      <c r="U16" s="61">
        <f t="shared" si="8"/>
        <v>11</v>
      </c>
      <c r="V16" s="60">
        <f>VLOOKUP($A16,'Return Data'!$B$7:$R$2292,17,0)</f>
        <v>3.5966999999999998</v>
      </c>
      <c r="W16" s="61">
        <f t="shared" si="9"/>
        <v>17</v>
      </c>
      <c r="X16" s="60">
        <f>VLOOKUP($A16,'Return Data'!$B$7:$R$2292,14,0)</f>
        <v>3.9529999999999998</v>
      </c>
      <c r="Y16" s="61">
        <f t="shared" si="10"/>
        <v>20</v>
      </c>
      <c r="Z16" s="60">
        <f>VLOOKUP($A16,'Return Data'!$B$7:$R$2292,16,0)</f>
        <v>4.274</v>
      </c>
      <c r="AA16" s="62">
        <f t="shared" si="11"/>
        <v>32</v>
      </c>
    </row>
    <row r="17" spans="1:27" x14ac:dyDescent="0.3">
      <c r="A17" s="58" t="s">
        <v>238</v>
      </c>
      <c r="B17" s="59">
        <f>VLOOKUP($A17,'Return Data'!$B$7:$R$2292,3,0)</f>
        <v>44829</v>
      </c>
      <c r="C17" s="60">
        <f>VLOOKUP($A17,'Return Data'!$B$7:$R$2292,4,0)</f>
        <v>319.90249999999997</v>
      </c>
      <c r="D17" s="60">
        <f>VLOOKUP($A17,'Return Data'!$B$7:$R$2292,5,0)</f>
        <v>5.8654999999999999</v>
      </c>
      <c r="E17" s="61">
        <f t="shared" si="0"/>
        <v>11</v>
      </c>
      <c r="F17" s="60">
        <f>VLOOKUP($A17,'Return Data'!$B$7:$R$2292,6,0)</f>
        <v>5.3573000000000004</v>
      </c>
      <c r="G17" s="61">
        <f t="shared" si="1"/>
        <v>27</v>
      </c>
      <c r="H17" s="60">
        <f>VLOOKUP($A17,'Return Data'!$B$7:$R$2292,7,0)</f>
        <v>4.4943999999999997</v>
      </c>
      <c r="I17" s="61">
        <f t="shared" si="2"/>
        <v>33</v>
      </c>
      <c r="J17" s="60">
        <f>VLOOKUP($A17,'Return Data'!$B$7:$R$2292,8,0)</f>
        <v>4.4157000000000002</v>
      </c>
      <c r="K17" s="61">
        <f t="shared" si="3"/>
        <v>33</v>
      </c>
      <c r="L17" s="60">
        <f>VLOOKUP($A17,'Return Data'!$B$7:$R$2292,9,0)</f>
        <v>4.9737999999999998</v>
      </c>
      <c r="M17" s="61">
        <f t="shared" si="4"/>
        <v>26</v>
      </c>
      <c r="N17" s="60">
        <f>VLOOKUP($A17,'Return Data'!$B$7:$R$2292,10,0)</f>
        <v>4.9584999999999999</v>
      </c>
      <c r="O17" s="61">
        <f t="shared" si="5"/>
        <v>23</v>
      </c>
      <c r="P17" s="60">
        <f>VLOOKUP($A17,'Return Data'!$B$7:$R$2292,11,0)</f>
        <v>4.4297000000000004</v>
      </c>
      <c r="Q17" s="61">
        <f t="shared" si="6"/>
        <v>22</v>
      </c>
      <c r="R17" s="60">
        <f>VLOOKUP($A17,'Return Data'!$B$7:$R$2292,12,0)</f>
        <v>4.1424000000000003</v>
      </c>
      <c r="S17" s="61">
        <f t="shared" si="7"/>
        <v>23</v>
      </c>
      <c r="T17" s="60">
        <f>VLOOKUP($A17,'Return Data'!$B$7:$R$2292,13,0)</f>
        <v>3.9496000000000002</v>
      </c>
      <c r="U17" s="61">
        <f t="shared" si="8"/>
        <v>25</v>
      </c>
      <c r="V17" s="60">
        <f>VLOOKUP($A17,'Return Data'!$B$7:$R$2292,17,0)</f>
        <v>3.5636999999999999</v>
      </c>
      <c r="W17" s="61">
        <f t="shared" si="9"/>
        <v>21</v>
      </c>
      <c r="X17" s="60">
        <f>VLOOKUP($A17,'Return Data'!$B$7:$R$2292,14,0)</f>
        <v>4.0058999999999996</v>
      </c>
      <c r="Y17" s="61">
        <f t="shared" si="10"/>
        <v>15</v>
      </c>
      <c r="Z17" s="60">
        <f>VLOOKUP($A17,'Return Data'!$B$7:$R$2292,16,0)</f>
        <v>7.1379999999999999</v>
      </c>
      <c r="AA17" s="62">
        <f t="shared" si="11"/>
        <v>4</v>
      </c>
    </row>
    <row r="18" spans="1:27" x14ac:dyDescent="0.3">
      <c r="A18" s="58" t="s">
        <v>239</v>
      </c>
      <c r="B18" s="59">
        <f>VLOOKUP($A18,'Return Data'!$B$7:$R$2292,3,0)</f>
        <v>44829</v>
      </c>
      <c r="C18" s="60">
        <f>VLOOKUP($A18,'Return Data'!$B$7:$R$2292,4,0)</f>
        <v>2323.4825000000001</v>
      </c>
      <c r="D18" s="60">
        <f>VLOOKUP($A18,'Return Data'!$B$7:$R$2292,5,0)</f>
        <v>5.7788000000000004</v>
      </c>
      <c r="E18" s="61">
        <f t="shared" si="0"/>
        <v>23</v>
      </c>
      <c r="F18" s="60">
        <f>VLOOKUP($A18,'Return Data'!$B$7:$R$2292,6,0)</f>
        <v>5.3827999999999996</v>
      </c>
      <c r="G18" s="61">
        <f t="shared" si="1"/>
        <v>21</v>
      </c>
      <c r="H18" s="60">
        <f>VLOOKUP($A18,'Return Data'!$B$7:$R$2292,7,0)</f>
        <v>4.8342000000000001</v>
      </c>
      <c r="I18" s="61">
        <f t="shared" si="2"/>
        <v>12</v>
      </c>
      <c r="J18" s="60">
        <f>VLOOKUP($A18,'Return Data'!$B$7:$R$2292,8,0)</f>
        <v>4.8076999999999996</v>
      </c>
      <c r="K18" s="61">
        <f t="shared" si="3"/>
        <v>5</v>
      </c>
      <c r="L18" s="60">
        <f>VLOOKUP($A18,'Return Data'!$B$7:$R$2292,9,0)</f>
        <v>5.2328000000000001</v>
      </c>
      <c r="M18" s="61">
        <f t="shared" si="4"/>
        <v>1</v>
      </c>
      <c r="N18" s="60">
        <f>VLOOKUP($A18,'Return Data'!$B$7:$R$2292,10,0)</f>
        <v>5.1780999999999997</v>
      </c>
      <c r="O18" s="61">
        <f t="shared" si="5"/>
        <v>2</v>
      </c>
      <c r="P18" s="60">
        <f>VLOOKUP($A18,'Return Data'!$B$7:$R$2292,11,0)</f>
        <v>4.5858999999999996</v>
      </c>
      <c r="Q18" s="61">
        <f t="shared" si="6"/>
        <v>3</v>
      </c>
      <c r="R18" s="60">
        <f>VLOOKUP($A18,'Return Data'!$B$7:$R$2292,12,0)</f>
        <v>4.2876000000000003</v>
      </c>
      <c r="S18" s="61">
        <f t="shared" si="7"/>
        <v>3</v>
      </c>
      <c r="T18" s="60">
        <f>VLOOKUP($A18,'Return Data'!$B$7:$R$2292,13,0)</f>
        <v>4.0952000000000002</v>
      </c>
      <c r="U18" s="61">
        <f t="shared" si="8"/>
        <v>4</v>
      </c>
      <c r="V18" s="60">
        <f>VLOOKUP($A18,'Return Data'!$B$7:$R$2292,17,0)</f>
        <v>3.7269999999999999</v>
      </c>
      <c r="W18" s="61">
        <f t="shared" si="9"/>
        <v>3</v>
      </c>
      <c r="X18" s="60">
        <f>VLOOKUP($A18,'Return Data'!$B$7:$R$2292,14,0)</f>
        <v>4.1996000000000002</v>
      </c>
      <c r="Y18" s="61">
        <f t="shared" si="10"/>
        <v>2</v>
      </c>
      <c r="Z18" s="60">
        <f>VLOOKUP($A18,'Return Data'!$B$7:$R$2292,16,0)</f>
        <v>7.1414999999999997</v>
      </c>
      <c r="AA18" s="62">
        <f t="shared" si="11"/>
        <v>3</v>
      </c>
    </row>
    <row r="19" spans="1:27" x14ac:dyDescent="0.3">
      <c r="A19" s="58" t="s">
        <v>240</v>
      </c>
      <c r="B19" s="59">
        <f>VLOOKUP($A19,'Return Data'!$B$7:$R$2292,3,0)</f>
        <v>44829</v>
      </c>
      <c r="C19" s="60">
        <f>VLOOKUP($A19,'Return Data'!$B$7:$R$2292,4,0)</f>
        <v>2612.7402999999999</v>
      </c>
      <c r="D19" s="60">
        <f>VLOOKUP($A19,'Return Data'!$B$7:$R$2292,5,0)</f>
        <v>5.8766999999999996</v>
      </c>
      <c r="E19" s="61">
        <f t="shared" si="0"/>
        <v>10</v>
      </c>
      <c r="F19" s="60">
        <f>VLOOKUP($A19,'Return Data'!$B$7:$R$2292,6,0)</f>
        <v>5.2973999999999997</v>
      </c>
      <c r="G19" s="61">
        <f t="shared" si="1"/>
        <v>32</v>
      </c>
      <c r="H19" s="60">
        <f>VLOOKUP($A19,'Return Data'!$B$7:$R$2292,7,0)</f>
        <v>4.5162000000000004</v>
      </c>
      <c r="I19" s="61">
        <f t="shared" si="2"/>
        <v>32</v>
      </c>
      <c r="J19" s="60">
        <f>VLOOKUP($A19,'Return Data'!$B$7:$R$2292,8,0)</f>
        <v>4.4173999999999998</v>
      </c>
      <c r="K19" s="61">
        <f t="shared" si="3"/>
        <v>32</v>
      </c>
      <c r="L19" s="60">
        <f>VLOOKUP($A19,'Return Data'!$B$7:$R$2292,9,0)</f>
        <v>4.9385000000000003</v>
      </c>
      <c r="M19" s="61">
        <f t="shared" si="4"/>
        <v>30</v>
      </c>
      <c r="N19" s="60">
        <f>VLOOKUP($A19,'Return Data'!$B$7:$R$2292,10,0)</f>
        <v>4.9714</v>
      </c>
      <c r="O19" s="61">
        <f t="shared" si="5"/>
        <v>20</v>
      </c>
      <c r="P19" s="60">
        <f>VLOOKUP($A19,'Return Data'!$B$7:$R$2292,11,0)</f>
        <v>4.4930000000000003</v>
      </c>
      <c r="Q19" s="61">
        <f t="shared" si="6"/>
        <v>17</v>
      </c>
      <c r="R19" s="60">
        <f>VLOOKUP($A19,'Return Data'!$B$7:$R$2292,12,0)</f>
        <v>4.1925999999999997</v>
      </c>
      <c r="S19" s="61">
        <f t="shared" si="7"/>
        <v>20</v>
      </c>
      <c r="T19" s="60">
        <f>VLOOKUP($A19,'Return Data'!$B$7:$R$2292,13,0)</f>
        <v>3.9983</v>
      </c>
      <c r="U19" s="61">
        <f t="shared" si="8"/>
        <v>18</v>
      </c>
      <c r="V19" s="60">
        <f>VLOOKUP($A19,'Return Data'!$B$7:$R$2292,17,0)</f>
        <v>3.5891000000000002</v>
      </c>
      <c r="W19" s="61">
        <f t="shared" si="9"/>
        <v>18</v>
      </c>
      <c r="X19" s="60">
        <f>VLOOKUP($A19,'Return Data'!$B$7:$R$2292,14,0)</f>
        <v>3.9268000000000001</v>
      </c>
      <c r="Y19" s="61">
        <f t="shared" si="10"/>
        <v>24</v>
      </c>
      <c r="Z19" s="60">
        <f>VLOOKUP($A19,'Return Data'!$B$7:$R$2292,16,0)</f>
        <v>5.3296999999999999</v>
      </c>
      <c r="AA19" s="62">
        <f t="shared" si="11"/>
        <v>30</v>
      </c>
    </row>
    <row r="20" spans="1:27" x14ac:dyDescent="0.3">
      <c r="A20" s="58" t="s">
        <v>241</v>
      </c>
      <c r="B20" s="59">
        <f>VLOOKUP($A20,'Return Data'!$B$7:$R$2292,3,0)</f>
        <v>44829</v>
      </c>
      <c r="C20" s="60">
        <f>VLOOKUP($A20,'Return Data'!$B$7:$R$2292,4,0)</f>
        <v>1669.41</v>
      </c>
      <c r="D20" s="60">
        <f>VLOOKUP($A20,'Return Data'!$B$7:$R$2292,5,0)</f>
        <v>5.8056000000000001</v>
      </c>
      <c r="E20" s="61">
        <f t="shared" si="0"/>
        <v>20</v>
      </c>
      <c r="F20" s="60">
        <f>VLOOKUP($A20,'Return Data'!$B$7:$R$2292,6,0)</f>
        <v>5.3232999999999997</v>
      </c>
      <c r="G20" s="61">
        <f t="shared" si="1"/>
        <v>31</v>
      </c>
      <c r="H20" s="60">
        <f>VLOOKUP($A20,'Return Data'!$B$7:$R$2292,7,0)</f>
        <v>4.6289999999999996</v>
      </c>
      <c r="I20" s="61">
        <f t="shared" si="2"/>
        <v>28</v>
      </c>
      <c r="J20" s="60">
        <f>VLOOKUP($A20,'Return Data'!$B$7:$R$2292,8,0)</f>
        <v>4.4210000000000003</v>
      </c>
      <c r="K20" s="61">
        <f t="shared" si="3"/>
        <v>31</v>
      </c>
      <c r="L20" s="60">
        <f>VLOOKUP($A20,'Return Data'!$B$7:$R$2292,9,0)</f>
        <v>4.9275000000000002</v>
      </c>
      <c r="M20" s="61">
        <f t="shared" si="4"/>
        <v>31</v>
      </c>
      <c r="N20" s="60">
        <f>VLOOKUP($A20,'Return Data'!$B$7:$R$2292,10,0)</f>
        <v>4.9450000000000003</v>
      </c>
      <c r="O20" s="61">
        <f t="shared" si="5"/>
        <v>24</v>
      </c>
      <c r="P20" s="60">
        <f>VLOOKUP($A20,'Return Data'!$B$7:$R$2292,11,0)</f>
        <v>4.4043999999999999</v>
      </c>
      <c r="Q20" s="61">
        <f t="shared" si="6"/>
        <v>28</v>
      </c>
      <c r="R20" s="60">
        <f>VLOOKUP($A20,'Return Data'!$B$7:$R$2292,12,0)</f>
        <v>4.0926</v>
      </c>
      <c r="S20" s="61">
        <f t="shared" si="7"/>
        <v>28</v>
      </c>
      <c r="T20" s="60">
        <f>VLOOKUP($A20,'Return Data'!$B$7:$R$2292,13,0)</f>
        <v>3.8942000000000001</v>
      </c>
      <c r="U20" s="61">
        <f t="shared" si="8"/>
        <v>28</v>
      </c>
      <c r="V20" s="60">
        <f>VLOOKUP($A20,'Return Data'!$B$7:$R$2292,17,0)</f>
        <v>3.3746999999999998</v>
      </c>
      <c r="W20" s="61">
        <f t="shared" si="9"/>
        <v>33</v>
      </c>
      <c r="X20" s="60">
        <f>VLOOKUP($A20,'Return Data'!$B$7:$R$2292,14,0)</f>
        <v>3.5847000000000002</v>
      </c>
      <c r="Y20" s="61">
        <f t="shared" si="10"/>
        <v>33</v>
      </c>
      <c r="Z20" s="60">
        <f>VLOOKUP($A20,'Return Data'!$B$7:$R$2292,16,0)</f>
        <v>5.9440999999999997</v>
      </c>
      <c r="AA20" s="62">
        <f t="shared" si="11"/>
        <v>28</v>
      </c>
    </row>
    <row r="21" spans="1:27" x14ac:dyDescent="0.3">
      <c r="A21" s="58" t="s">
        <v>1894</v>
      </c>
      <c r="B21" s="59">
        <f>VLOOKUP($A21,'Return Data'!$B$7:$R$2292,3,0)</f>
        <v>44829</v>
      </c>
      <c r="C21" s="60">
        <f>VLOOKUP($A21,'Return Data'!$B$7:$R$2292,4,0)</f>
        <v>2093.8240000000001</v>
      </c>
      <c r="D21" s="60">
        <f>VLOOKUP($A21,'Return Data'!$B$7:$R$2292,5,0)</f>
        <v>5.6664000000000003</v>
      </c>
      <c r="E21" s="61">
        <f t="shared" si="0"/>
        <v>29</v>
      </c>
      <c r="F21" s="60">
        <f>VLOOKUP($A21,'Return Data'!$B$7:$R$2292,6,0)</f>
        <v>5.4698000000000002</v>
      </c>
      <c r="G21" s="61">
        <f t="shared" si="1"/>
        <v>16</v>
      </c>
      <c r="H21" s="60">
        <f>VLOOKUP($A21,'Return Data'!$B$7:$R$2292,7,0)</f>
        <v>4.7152000000000003</v>
      </c>
      <c r="I21" s="61">
        <f t="shared" si="2"/>
        <v>20</v>
      </c>
      <c r="J21" s="60">
        <f>VLOOKUP($A21,'Return Data'!$B$7:$R$2292,8,0)</f>
        <v>4.5118</v>
      </c>
      <c r="K21" s="61">
        <f t="shared" si="3"/>
        <v>23</v>
      </c>
      <c r="L21" s="60">
        <f>VLOOKUP($A21,'Return Data'!$B$7:$R$2292,9,0)</f>
        <v>4.9755000000000003</v>
      </c>
      <c r="M21" s="61">
        <f t="shared" si="4"/>
        <v>25</v>
      </c>
      <c r="N21" s="60">
        <f>VLOOKUP($A21,'Return Data'!$B$7:$R$2292,10,0)</f>
        <v>4.8030999999999997</v>
      </c>
      <c r="O21" s="61">
        <f t="shared" si="5"/>
        <v>31</v>
      </c>
      <c r="P21" s="60">
        <f>VLOOKUP($A21,'Return Data'!$B$7:$R$2292,11,0)</f>
        <v>4.258</v>
      </c>
      <c r="Q21" s="61">
        <f t="shared" si="6"/>
        <v>31</v>
      </c>
      <c r="R21" s="60">
        <f>VLOOKUP($A21,'Return Data'!$B$7:$R$2292,12,0)</f>
        <v>3.9539</v>
      </c>
      <c r="S21" s="61">
        <f t="shared" si="7"/>
        <v>33</v>
      </c>
      <c r="T21" s="60">
        <f>VLOOKUP($A21,'Return Data'!$B$7:$R$2292,13,0)</f>
        <v>3.7467999999999999</v>
      </c>
      <c r="U21" s="61">
        <f t="shared" si="8"/>
        <v>33</v>
      </c>
      <c r="V21" s="60">
        <f>VLOOKUP($A21,'Return Data'!$B$7:$R$2292,17,0)</f>
        <v>3.4258000000000002</v>
      </c>
      <c r="W21" s="61">
        <f t="shared" si="9"/>
        <v>29</v>
      </c>
      <c r="X21" s="60">
        <f>VLOOKUP($A21,'Return Data'!$B$7:$R$2292,14,0)</f>
        <v>3.7898999999999998</v>
      </c>
      <c r="Y21" s="61">
        <f t="shared" si="10"/>
        <v>29</v>
      </c>
      <c r="Z21" s="60">
        <f>VLOOKUP($A21,'Return Data'!$B$7:$R$2292,16,0)</f>
        <v>6.9976000000000003</v>
      </c>
      <c r="AA21" s="62">
        <f t="shared" si="11"/>
        <v>10</v>
      </c>
    </row>
    <row r="22" spans="1:27" x14ac:dyDescent="0.3">
      <c r="A22" s="58" t="s">
        <v>243</v>
      </c>
      <c r="B22" s="59">
        <f>VLOOKUP($A22,'Return Data'!$B$7:$R$2292,3,0)</f>
        <v>44829</v>
      </c>
      <c r="C22" s="60">
        <f>VLOOKUP($A22,'Return Data'!$B$7:$R$2292,4,0)</f>
        <v>2968.7157999999999</v>
      </c>
      <c r="D22" s="60">
        <f>VLOOKUP($A22,'Return Data'!$B$7:$R$2292,5,0)</f>
        <v>5.8311999999999999</v>
      </c>
      <c r="E22" s="61">
        <f t="shared" si="0"/>
        <v>15</v>
      </c>
      <c r="F22" s="60">
        <f>VLOOKUP($A22,'Return Data'!$B$7:$R$2292,6,0)</f>
        <v>5.4987000000000004</v>
      </c>
      <c r="G22" s="61">
        <f t="shared" si="1"/>
        <v>14</v>
      </c>
      <c r="H22" s="60">
        <f>VLOOKUP($A22,'Return Data'!$B$7:$R$2292,7,0)</f>
        <v>4.7716000000000003</v>
      </c>
      <c r="I22" s="61">
        <f t="shared" si="2"/>
        <v>15</v>
      </c>
      <c r="J22" s="60">
        <f>VLOOKUP($A22,'Return Data'!$B$7:$R$2292,8,0)</f>
        <v>4.5907999999999998</v>
      </c>
      <c r="K22" s="61">
        <f t="shared" si="3"/>
        <v>18</v>
      </c>
      <c r="L22" s="60">
        <f>VLOOKUP($A22,'Return Data'!$B$7:$R$2292,9,0)</f>
        <v>5.0552999999999999</v>
      </c>
      <c r="M22" s="61">
        <f t="shared" si="4"/>
        <v>16</v>
      </c>
      <c r="N22" s="60">
        <f>VLOOKUP($A22,'Return Data'!$B$7:$R$2292,10,0)</f>
        <v>5.0122</v>
      </c>
      <c r="O22" s="61">
        <f t="shared" si="5"/>
        <v>15</v>
      </c>
      <c r="P22" s="60">
        <f>VLOOKUP($A22,'Return Data'!$B$7:$R$2292,11,0)</f>
        <v>4.5034000000000001</v>
      </c>
      <c r="Q22" s="61">
        <f t="shared" si="6"/>
        <v>15</v>
      </c>
      <c r="R22" s="60">
        <f>VLOOKUP($A22,'Return Data'!$B$7:$R$2292,12,0)</f>
        <v>4.2037000000000004</v>
      </c>
      <c r="S22" s="61">
        <f t="shared" si="7"/>
        <v>17</v>
      </c>
      <c r="T22" s="60">
        <f>VLOOKUP($A22,'Return Data'!$B$7:$R$2292,13,0)</f>
        <v>4.0063000000000004</v>
      </c>
      <c r="U22" s="61">
        <f t="shared" si="8"/>
        <v>16</v>
      </c>
      <c r="V22" s="60">
        <f>VLOOKUP($A22,'Return Data'!$B$7:$R$2292,17,0)</f>
        <v>3.6023999999999998</v>
      </c>
      <c r="W22" s="61">
        <f t="shared" si="9"/>
        <v>13</v>
      </c>
      <c r="X22" s="60">
        <f>VLOOKUP($A22,'Return Data'!$B$7:$R$2292,14,0)</f>
        <v>3.9575</v>
      </c>
      <c r="Y22" s="61">
        <f t="shared" si="10"/>
        <v>19</v>
      </c>
      <c r="Z22" s="60">
        <f>VLOOKUP($A22,'Return Data'!$B$7:$R$2292,16,0)</f>
        <v>7.0990000000000002</v>
      </c>
      <c r="AA22" s="62">
        <f t="shared" si="11"/>
        <v>6</v>
      </c>
    </row>
    <row r="23" spans="1:27" x14ac:dyDescent="0.3">
      <c r="A23" s="58" t="s">
        <v>244</v>
      </c>
      <c r="B23" s="59">
        <f>VLOOKUP($A23,'Return Data'!$B$7:$R$2292,3,0)</f>
        <v>44829</v>
      </c>
      <c r="C23" s="60">
        <f>VLOOKUP($A23,'Return Data'!$B$7:$R$2292,4,0)</f>
        <v>1135.4653000000001</v>
      </c>
      <c r="D23" s="60">
        <f>VLOOKUP($A23,'Return Data'!$B$7:$R$2292,5,0)</f>
        <v>5.5716999999999999</v>
      </c>
      <c r="E23" s="61">
        <f t="shared" si="0"/>
        <v>31</v>
      </c>
      <c r="F23" s="60">
        <f>VLOOKUP($A23,'Return Data'!$B$7:$R$2292,6,0)</f>
        <v>5.6012000000000004</v>
      </c>
      <c r="G23" s="61">
        <f t="shared" si="1"/>
        <v>6</v>
      </c>
      <c r="H23" s="60">
        <f>VLOOKUP($A23,'Return Data'!$B$7:$R$2292,7,0)</f>
        <v>4.8887999999999998</v>
      </c>
      <c r="I23" s="61">
        <f t="shared" si="2"/>
        <v>7</v>
      </c>
      <c r="J23" s="60">
        <f>VLOOKUP($A23,'Return Data'!$B$7:$R$2292,8,0)</f>
        <v>4.6562999999999999</v>
      </c>
      <c r="K23" s="61">
        <f t="shared" si="3"/>
        <v>12</v>
      </c>
      <c r="L23" s="60">
        <f>VLOOKUP($A23,'Return Data'!$B$7:$R$2292,9,0)</f>
        <v>4.9528999999999996</v>
      </c>
      <c r="M23" s="61">
        <f t="shared" si="4"/>
        <v>28</v>
      </c>
      <c r="N23" s="60">
        <f>VLOOKUP($A23,'Return Data'!$B$7:$R$2292,10,0)</f>
        <v>4.8487999999999998</v>
      </c>
      <c r="O23" s="61">
        <f t="shared" si="5"/>
        <v>29</v>
      </c>
      <c r="P23" s="60">
        <f>VLOOKUP($A23,'Return Data'!$B$7:$R$2292,11,0)</f>
        <v>4.4054000000000002</v>
      </c>
      <c r="Q23" s="61">
        <f t="shared" si="6"/>
        <v>26</v>
      </c>
      <c r="R23" s="60">
        <f>VLOOKUP($A23,'Return Data'!$B$7:$R$2292,12,0)</f>
        <v>4.0675999999999997</v>
      </c>
      <c r="S23" s="61">
        <f t="shared" si="7"/>
        <v>29</v>
      </c>
      <c r="T23" s="60">
        <f>VLOOKUP($A23,'Return Data'!$B$7:$R$2292,13,0)</f>
        <v>3.8449</v>
      </c>
      <c r="U23" s="61">
        <f t="shared" si="8"/>
        <v>29</v>
      </c>
      <c r="V23" s="60">
        <f>VLOOKUP($A23,'Return Data'!$B$7:$R$2292,17,0)</f>
        <v>3.3917999999999999</v>
      </c>
      <c r="W23" s="61">
        <f t="shared" si="9"/>
        <v>32</v>
      </c>
      <c r="X23" s="60"/>
      <c r="Y23" s="61"/>
      <c r="Z23" s="60">
        <f>VLOOKUP($A23,'Return Data'!$B$7:$R$2292,16,0)</f>
        <v>3.7768000000000002</v>
      </c>
      <c r="AA23" s="62">
        <f t="shared" si="11"/>
        <v>35</v>
      </c>
    </row>
    <row r="24" spans="1:27" x14ac:dyDescent="0.3">
      <c r="A24" s="58" t="s">
        <v>245</v>
      </c>
      <c r="B24" s="59">
        <f>VLOOKUP($A24,'Return Data'!$B$7:$R$2292,3,0)</f>
        <v>44829</v>
      </c>
      <c r="C24" s="60">
        <f>VLOOKUP($A24,'Return Data'!$B$7:$R$2292,4,0)</f>
        <v>59.058799999999998</v>
      </c>
      <c r="D24" s="60">
        <f>VLOOKUP($A24,'Return Data'!$B$7:$R$2292,5,0)</f>
        <v>5.7485999999999997</v>
      </c>
      <c r="E24" s="61">
        <f t="shared" si="0"/>
        <v>27</v>
      </c>
      <c r="F24" s="60">
        <f>VLOOKUP($A24,'Return Data'!$B$7:$R$2292,6,0)</f>
        <v>5.5236000000000001</v>
      </c>
      <c r="G24" s="61">
        <f t="shared" si="1"/>
        <v>9</v>
      </c>
      <c r="H24" s="60">
        <f>VLOOKUP($A24,'Return Data'!$B$7:$R$2292,7,0)</f>
        <v>4.8693</v>
      </c>
      <c r="I24" s="61">
        <f t="shared" si="2"/>
        <v>9</v>
      </c>
      <c r="J24" s="60">
        <f>VLOOKUP($A24,'Return Data'!$B$7:$R$2292,8,0)</f>
        <v>4.7763999999999998</v>
      </c>
      <c r="K24" s="61">
        <f t="shared" si="3"/>
        <v>6</v>
      </c>
      <c r="L24" s="60">
        <f>VLOOKUP($A24,'Return Data'!$B$7:$R$2292,9,0)</f>
        <v>5.0978000000000003</v>
      </c>
      <c r="M24" s="61">
        <f t="shared" si="4"/>
        <v>12</v>
      </c>
      <c r="N24" s="60">
        <f>VLOOKUP($A24,'Return Data'!$B$7:$R$2292,10,0)</f>
        <v>5.0452000000000004</v>
      </c>
      <c r="O24" s="61">
        <f t="shared" si="5"/>
        <v>11</v>
      </c>
      <c r="P24" s="60">
        <f>VLOOKUP($A24,'Return Data'!$B$7:$R$2292,11,0)</f>
        <v>4.5213000000000001</v>
      </c>
      <c r="Q24" s="61">
        <f t="shared" si="6"/>
        <v>11</v>
      </c>
      <c r="R24" s="60">
        <f>VLOOKUP($A24,'Return Data'!$B$7:$R$2292,12,0)</f>
        <v>4.2154999999999996</v>
      </c>
      <c r="S24" s="61">
        <f t="shared" si="7"/>
        <v>10</v>
      </c>
      <c r="T24" s="60">
        <f>VLOOKUP($A24,'Return Data'!$B$7:$R$2292,13,0)</f>
        <v>4.0392000000000001</v>
      </c>
      <c r="U24" s="61">
        <f t="shared" si="8"/>
        <v>8</v>
      </c>
      <c r="V24" s="60">
        <f>VLOOKUP($A24,'Return Data'!$B$7:$R$2292,17,0)</f>
        <v>3.6257000000000001</v>
      </c>
      <c r="W24" s="61">
        <f t="shared" si="9"/>
        <v>9</v>
      </c>
      <c r="X24" s="60">
        <f>VLOOKUP($A24,'Return Data'!$B$7:$R$2292,14,0)</f>
        <v>3.9411999999999998</v>
      </c>
      <c r="Y24" s="61">
        <f t="shared" ref="Y24:Y42" si="12">RANK(X24,X$8:X$42,0)</f>
        <v>22</v>
      </c>
      <c r="Z24" s="60">
        <f>VLOOKUP($A24,'Return Data'!$B$7:$R$2292,16,0)</f>
        <v>7.4390000000000001</v>
      </c>
      <c r="AA24" s="62">
        <f t="shared" si="11"/>
        <v>2</v>
      </c>
    </row>
    <row r="25" spans="1:27" x14ac:dyDescent="0.3">
      <c r="A25" s="58" t="s">
        <v>246</v>
      </c>
      <c r="B25" s="59">
        <f>VLOOKUP($A25,'Return Data'!$B$7:$R$2292,3,0)</f>
        <v>44829</v>
      </c>
      <c r="C25" s="60">
        <f>VLOOKUP($A25,'Return Data'!$B$7:$R$2292,4,0)</f>
        <v>4371.0976000000001</v>
      </c>
      <c r="D25" s="60">
        <f>VLOOKUP($A25,'Return Data'!$B$7:$R$2292,5,0)</f>
        <v>5.7773000000000003</v>
      </c>
      <c r="E25" s="61">
        <f t="shared" si="0"/>
        <v>24</v>
      </c>
      <c r="F25" s="60">
        <f>VLOOKUP($A25,'Return Data'!$B$7:$R$2292,6,0)</f>
        <v>5.3733000000000004</v>
      </c>
      <c r="G25" s="61">
        <f t="shared" si="1"/>
        <v>24</v>
      </c>
      <c r="H25" s="60">
        <f>VLOOKUP($A25,'Return Data'!$B$7:$R$2292,7,0)</f>
        <v>4.5450999999999997</v>
      </c>
      <c r="I25" s="61">
        <f t="shared" si="2"/>
        <v>31</v>
      </c>
      <c r="J25" s="60">
        <f>VLOOKUP($A25,'Return Data'!$B$7:$R$2292,8,0)</f>
        <v>4.4675000000000002</v>
      </c>
      <c r="K25" s="61">
        <f t="shared" si="3"/>
        <v>27</v>
      </c>
      <c r="L25" s="60">
        <f>VLOOKUP($A25,'Return Data'!$B$7:$R$2292,9,0)</f>
        <v>4.9710999999999999</v>
      </c>
      <c r="M25" s="61">
        <f t="shared" si="4"/>
        <v>27</v>
      </c>
      <c r="N25" s="60">
        <f>VLOOKUP($A25,'Return Data'!$B$7:$R$2292,10,0)</f>
        <v>4.9116</v>
      </c>
      <c r="O25" s="61">
        <f t="shared" si="5"/>
        <v>27</v>
      </c>
      <c r="P25" s="60">
        <f>VLOOKUP($A25,'Return Data'!$B$7:$R$2292,11,0)</f>
        <v>4.4131</v>
      </c>
      <c r="Q25" s="61">
        <f t="shared" si="6"/>
        <v>23</v>
      </c>
      <c r="R25" s="60">
        <f>VLOOKUP($A25,'Return Data'!$B$7:$R$2292,12,0)</f>
        <v>4.1208999999999998</v>
      </c>
      <c r="S25" s="61">
        <f t="shared" si="7"/>
        <v>26</v>
      </c>
      <c r="T25" s="60">
        <f>VLOOKUP($A25,'Return Data'!$B$7:$R$2292,13,0)</f>
        <v>3.9420000000000002</v>
      </c>
      <c r="U25" s="61">
        <f t="shared" si="8"/>
        <v>26</v>
      </c>
      <c r="V25" s="60">
        <f>VLOOKUP($A25,'Return Data'!$B$7:$R$2292,17,0)</f>
        <v>3.5552000000000001</v>
      </c>
      <c r="W25" s="61">
        <f t="shared" si="9"/>
        <v>25</v>
      </c>
      <c r="X25" s="60">
        <f>VLOOKUP($A25,'Return Data'!$B$7:$R$2292,14,0)</f>
        <v>3.9447999999999999</v>
      </c>
      <c r="Y25" s="61">
        <f t="shared" si="12"/>
        <v>21</v>
      </c>
      <c r="Z25" s="60">
        <f>VLOOKUP($A25,'Return Data'!$B$7:$R$2292,16,0)</f>
        <v>6.8560999999999996</v>
      </c>
      <c r="AA25" s="62">
        <f t="shared" si="11"/>
        <v>18</v>
      </c>
    </row>
    <row r="26" spans="1:27" x14ac:dyDescent="0.3">
      <c r="A26" s="58" t="s">
        <v>1931</v>
      </c>
      <c r="B26" s="59">
        <f>VLOOKUP($A26,'Return Data'!$B$7:$R$2292,3,0)</f>
        <v>44829</v>
      </c>
      <c r="C26" s="60">
        <f>VLOOKUP($A26,'Return Data'!$B$7:$R$2292,4,0)</f>
        <v>2964.2820000000002</v>
      </c>
      <c r="D26" s="60">
        <f>VLOOKUP($A26,'Return Data'!$B$7:$R$2292,5,0)</f>
        <v>5.8262999999999998</v>
      </c>
      <c r="E26" s="61">
        <f t="shared" si="0"/>
        <v>18</v>
      </c>
      <c r="F26" s="60">
        <f>VLOOKUP($A26,'Return Data'!$B$7:$R$2292,6,0)</f>
        <v>5.5049000000000001</v>
      </c>
      <c r="G26" s="61">
        <f t="shared" si="1"/>
        <v>13</v>
      </c>
      <c r="H26" s="60">
        <f>VLOOKUP($A26,'Return Data'!$B$7:$R$2292,7,0)</f>
        <v>4.6951999999999998</v>
      </c>
      <c r="I26" s="61">
        <f t="shared" si="2"/>
        <v>23</v>
      </c>
      <c r="J26" s="60">
        <f>VLOOKUP($A26,'Return Data'!$B$7:$R$2292,8,0)</f>
        <v>4.5763999999999996</v>
      </c>
      <c r="K26" s="61">
        <f t="shared" si="3"/>
        <v>19</v>
      </c>
      <c r="L26" s="60">
        <f>VLOOKUP($A26,'Return Data'!$B$7:$R$2292,9,0)</f>
        <v>5.0506000000000002</v>
      </c>
      <c r="M26" s="61">
        <f t="shared" si="4"/>
        <v>18</v>
      </c>
      <c r="N26" s="60">
        <f>VLOOKUP($A26,'Return Data'!$B$7:$R$2292,10,0)</f>
        <v>5.0117000000000003</v>
      </c>
      <c r="O26" s="61">
        <f t="shared" si="5"/>
        <v>16</v>
      </c>
      <c r="P26" s="60">
        <f>VLOOKUP($A26,'Return Data'!$B$7:$R$2292,11,0)</f>
        <v>4.5266999999999999</v>
      </c>
      <c r="Q26" s="61">
        <f t="shared" si="6"/>
        <v>10</v>
      </c>
      <c r="R26" s="60">
        <f>VLOOKUP($A26,'Return Data'!$B$7:$R$2292,12,0)</f>
        <v>4.2138999999999998</v>
      </c>
      <c r="S26" s="61">
        <f t="shared" si="7"/>
        <v>12</v>
      </c>
      <c r="T26" s="60">
        <f>VLOOKUP($A26,'Return Data'!$B$7:$R$2292,13,0)</f>
        <v>4.0145999999999997</v>
      </c>
      <c r="U26" s="61">
        <f t="shared" si="8"/>
        <v>12</v>
      </c>
      <c r="V26" s="60">
        <f>VLOOKUP($A26,'Return Data'!$B$7:$R$2292,17,0)</f>
        <v>3.5990000000000002</v>
      </c>
      <c r="W26" s="61">
        <f t="shared" si="9"/>
        <v>15</v>
      </c>
      <c r="X26" s="60">
        <f>VLOOKUP($A26,'Return Data'!$B$7:$R$2292,14,0)</f>
        <v>4.0095000000000001</v>
      </c>
      <c r="Y26" s="61">
        <f t="shared" si="12"/>
        <v>12</v>
      </c>
      <c r="Z26" s="60">
        <f>VLOOKUP($A26,'Return Data'!$B$7:$R$2292,16,0)</f>
        <v>7.0324</v>
      </c>
      <c r="AA26" s="62">
        <f t="shared" si="11"/>
        <v>8</v>
      </c>
    </row>
    <row r="27" spans="1:27" x14ac:dyDescent="0.3">
      <c r="A27" s="58" t="s">
        <v>1885</v>
      </c>
      <c r="B27" s="59">
        <f>VLOOKUP($A27,'Return Data'!$B$7:$R$2292,3,0)</f>
        <v>44829</v>
      </c>
      <c r="C27" s="60">
        <f>VLOOKUP($A27,'Return Data'!$B$7:$R$2292,4,0)</f>
        <v>3908.5111999999999</v>
      </c>
      <c r="D27" s="60">
        <f>VLOOKUP($A27,'Return Data'!$B$7:$R$2292,5,0)</f>
        <v>5.8197999999999999</v>
      </c>
      <c r="E27" s="61">
        <f t="shared" si="0"/>
        <v>19</v>
      </c>
      <c r="F27" s="60">
        <f>VLOOKUP($A27,'Return Data'!$B$7:$R$2292,6,0)</f>
        <v>5.4066000000000001</v>
      </c>
      <c r="G27" s="61">
        <f t="shared" si="1"/>
        <v>19</v>
      </c>
      <c r="H27" s="60">
        <f>VLOOKUP($A27,'Return Data'!$B$7:$R$2292,7,0)</f>
        <v>4.6969000000000003</v>
      </c>
      <c r="I27" s="61">
        <f t="shared" si="2"/>
        <v>22</v>
      </c>
      <c r="J27" s="60">
        <f>VLOOKUP($A27,'Return Data'!$B$7:$R$2292,8,0)</f>
        <v>4.5647000000000002</v>
      </c>
      <c r="K27" s="61">
        <f t="shared" si="3"/>
        <v>21</v>
      </c>
      <c r="L27" s="60">
        <f>VLOOKUP($A27,'Return Data'!$B$7:$R$2292,9,0)</f>
        <v>5.0278</v>
      </c>
      <c r="M27" s="61">
        <f t="shared" si="4"/>
        <v>19</v>
      </c>
      <c r="N27" s="60">
        <f>VLOOKUP($A27,'Return Data'!$B$7:$R$2292,10,0)</f>
        <v>4.9379999999999997</v>
      </c>
      <c r="O27" s="61">
        <f t="shared" si="5"/>
        <v>26</v>
      </c>
      <c r="P27" s="60">
        <f>VLOOKUP($A27,'Return Data'!$B$7:$R$2292,11,0)</f>
        <v>4.4051999999999998</v>
      </c>
      <c r="Q27" s="61">
        <f t="shared" si="6"/>
        <v>27</v>
      </c>
      <c r="R27" s="60">
        <f>VLOOKUP($A27,'Return Data'!$B$7:$R$2292,12,0)</f>
        <v>4.1119000000000003</v>
      </c>
      <c r="S27" s="61">
        <f t="shared" si="7"/>
        <v>27</v>
      </c>
      <c r="T27" s="60">
        <f>VLOOKUP($A27,'Return Data'!$B$7:$R$2292,13,0)</f>
        <v>3.9209000000000001</v>
      </c>
      <c r="U27" s="61">
        <f t="shared" si="8"/>
        <v>27</v>
      </c>
      <c r="V27" s="60">
        <f>VLOOKUP($A27,'Return Data'!$B$7:$R$2292,17,0)</f>
        <v>3.5627</v>
      </c>
      <c r="W27" s="61">
        <f t="shared" si="9"/>
        <v>22</v>
      </c>
      <c r="X27" s="60">
        <f>VLOOKUP($A27,'Return Data'!$B$7:$R$2292,14,0)</f>
        <v>4.0061999999999998</v>
      </c>
      <c r="Y27" s="61">
        <f t="shared" si="12"/>
        <v>14</v>
      </c>
      <c r="Z27" s="60">
        <f>VLOOKUP($A27,'Return Data'!$B$7:$R$2292,16,0)</f>
        <v>6.8581000000000003</v>
      </c>
      <c r="AA27" s="62">
        <f t="shared" si="11"/>
        <v>17</v>
      </c>
    </row>
    <row r="28" spans="1:27" x14ac:dyDescent="0.3">
      <c r="A28" s="58" t="s">
        <v>434</v>
      </c>
      <c r="B28" s="59">
        <f>VLOOKUP($A28,'Return Data'!$B$7:$R$2292,3,0)</f>
        <v>44829</v>
      </c>
      <c r="C28" s="60">
        <f>VLOOKUP($A28,'Return Data'!$B$7:$R$2292,4,0)</f>
        <v>1405.1128000000001</v>
      </c>
      <c r="D28" s="60">
        <f>VLOOKUP($A28,'Return Data'!$B$7:$R$2292,5,0)</f>
        <v>5.8794000000000004</v>
      </c>
      <c r="E28" s="61">
        <f t="shared" si="0"/>
        <v>9</v>
      </c>
      <c r="F28" s="60">
        <f>VLOOKUP($A28,'Return Data'!$B$7:$R$2292,6,0)</f>
        <v>5.3821000000000003</v>
      </c>
      <c r="G28" s="61">
        <f t="shared" si="1"/>
        <v>22</v>
      </c>
      <c r="H28" s="60">
        <f>VLOOKUP($A28,'Return Data'!$B$7:$R$2292,7,0)</f>
        <v>4.883</v>
      </c>
      <c r="I28" s="61">
        <f t="shared" si="2"/>
        <v>8</v>
      </c>
      <c r="J28" s="60">
        <f>VLOOKUP($A28,'Return Data'!$B$7:$R$2292,8,0)</f>
        <v>4.7427000000000001</v>
      </c>
      <c r="K28" s="61">
        <f t="shared" si="3"/>
        <v>10</v>
      </c>
      <c r="L28" s="60">
        <f>VLOOKUP($A28,'Return Data'!$B$7:$R$2292,9,0)</f>
        <v>5.1307999999999998</v>
      </c>
      <c r="M28" s="61">
        <f t="shared" si="4"/>
        <v>6</v>
      </c>
      <c r="N28" s="60">
        <f>VLOOKUP($A28,'Return Data'!$B$7:$R$2292,10,0)</f>
        <v>5.0811999999999999</v>
      </c>
      <c r="O28" s="61">
        <f t="shared" si="5"/>
        <v>4</v>
      </c>
      <c r="P28" s="60">
        <f>VLOOKUP($A28,'Return Data'!$B$7:$R$2292,11,0)</f>
        <v>4.5682</v>
      </c>
      <c r="Q28" s="61">
        <f t="shared" si="6"/>
        <v>5</v>
      </c>
      <c r="R28" s="60">
        <f>VLOOKUP($A28,'Return Data'!$B$7:$R$2292,12,0)</f>
        <v>4.2525000000000004</v>
      </c>
      <c r="S28" s="61">
        <f t="shared" si="7"/>
        <v>5</v>
      </c>
      <c r="T28" s="60">
        <f>VLOOKUP($A28,'Return Data'!$B$7:$R$2292,13,0)</f>
        <v>4.0434000000000001</v>
      </c>
      <c r="U28" s="61">
        <f t="shared" si="8"/>
        <v>7</v>
      </c>
      <c r="V28" s="60">
        <f>VLOOKUP($A28,'Return Data'!$B$7:$R$2292,17,0)</f>
        <v>3.6570999999999998</v>
      </c>
      <c r="W28" s="61">
        <f t="shared" si="9"/>
        <v>5</v>
      </c>
      <c r="X28" s="60">
        <f>VLOOKUP($A28,'Return Data'!$B$7:$R$2292,14,0)</f>
        <v>4.0804</v>
      </c>
      <c r="Y28" s="61">
        <f t="shared" si="12"/>
        <v>3</v>
      </c>
      <c r="Z28" s="60">
        <f>VLOOKUP($A28,'Return Data'!$B$7:$R$2292,16,0)</f>
        <v>5.6082999999999998</v>
      </c>
      <c r="AA28" s="62">
        <f t="shared" si="11"/>
        <v>29</v>
      </c>
    </row>
    <row r="29" spans="1:27" x14ac:dyDescent="0.3">
      <c r="A29" s="58" t="s">
        <v>250</v>
      </c>
      <c r="B29" s="59">
        <f>VLOOKUP($A29,'Return Data'!$B$7:$R$2292,3,0)</f>
        <v>44829</v>
      </c>
      <c r="C29" s="60">
        <f>VLOOKUP($A29,'Return Data'!$B$7:$R$2292,4,0)</f>
        <v>2265.3382999999999</v>
      </c>
      <c r="D29" s="60">
        <f>VLOOKUP($A29,'Return Data'!$B$7:$R$2292,5,0)</f>
        <v>5.9466000000000001</v>
      </c>
      <c r="E29" s="61">
        <f t="shared" si="0"/>
        <v>6</v>
      </c>
      <c r="F29" s="60">
        <f>VLOOKUP($A29,'Return Data'!$B$7:$R$2292,6,0)</f>
        <v>5.5640000000000001</v>
      </c>
      <c r="G29" s="61">
        <f t="shared" si="1"/>
        <v>7</v>
      </c>
      <c r="H29" s="60">
        <f>VLOOKUP($A29,'Return Data'!$B$7:$R$2292,7,0)</f>
        <v>4.7381000000000002</v>
      </c>
      <c r="I29" s="61">
        <f t="shared" si="2"/>
        <v>17</v>
      </c>
      <c r="J29" s="60">
        <f>VLOOKUP($A29,'Return Data'!$B$7:$R$2292,8,0)</f>
        <v>4.5669000000000004</v>
      </c>
      <c r="K29" s="61">
        <f t="shared" si="3"/>
        <v>20</v>
      </c>
      <c r="L29" s="60">
        <f>VLOOKUP($A29,'Return Data'!$B$7:$R$2292,9,0)</f>
        <v>5.0541</v>
      </c>
      <c r="M29" s="61">
        <f t="shared" si="4"/>
        <v>17</v>
      </c>
      <c r="N29" s="60">
        <f>VLOOKUP($A29,'Return Data'!$B$7:$R$2292,10,0)</f>
        <v>5.0061</v>
      </c>
      <c r="O29" s="61">
        <f t="shared" si="5"/>
        <v>18</v>
      </c>
      <c r="P29" s="60">
        <f>VLOOKUP($A29,'Return Data'!$B$7:$R$2292,11,0)</f>
        <v>4.5320999999999998</v>
      </c>
      <c r="Q29" s="61">
        <f t="shared" si="6"/>
        <v>8</v>
      </c>
      <c r="R29" s="60">
        <f>VLOOKUP($A29,'Return Data'!$B$7:$R$2292,12,0)</f>
        <v>4.2126999999999999</v>
      </c>
      <c r="S29" s="61">
        <f t="shared" si="7"/>
        <v>13</v>
      </c>
      <c r="T29" s="60">
        <f>VLOOKUP($A29,'Return Data'!$B$7:$R$2292,13,0)</f>
        <v>4.0098000000000003</v>
      </c>
      <c r="U29" s="61">
        <f t="shared" si="8"/>
        <v>13</v>
      </c>
      <c r="V29" s="60">
        <f>VLOOKUP($A29,'Return Data'!$B$7:$R$2292,17,0)</f>
        <v>3.6453000000000002</v>
      </c>
      <c r="W29" s="61">
        <f t="shared" si="9"/>
        <v>6</v>
      </c>
      <c r="X29" s="60">
        <f>VLOOKUP($A29,'Return Data'!$B$7:$R$2292,14,0)</f>
        <v>4.0195999999999996</v>
      </c>
      <c r="Y29" s="61">
        <f t="shared" si="12"/>
        <v>8</v>
      </c>
      <c r="Z29" s="60">
        <f>VLOOKUP($A29,'Return Data'!$B$7:$R$2292,16,0)</f>
        <v>6.1460999999999997</v>
      </c>
      <c r="AA29" s="62">
        <f t="shared" si="11"/>
        <v>27</v>
      </c>
    </row>
    <row r="30" spans="1:27" x14ac:dyDescent="0.3">
      <c r="A30" s="58" t="s">
        <v>251</v>
      </c>
      <c r="B30" s="59">
        <f>VLOOKUP($A30,'Return Data'!$B$7:$R$2292,3,0)</f>
        <v>44829</v>
      </c>
      <c r="C30" s="60">
        <f>VLOOKUP($A30,'Return Data'!$B$7:$R$2292,4,0)</f>
        <v>11.5632</v>
      </c>
      <c r="D30" s="60">
        <f>VLOOKUP($A30,'Return Data'!$B$7:$R$2292,5,0)</f>
        <v>8.5266999999999999</v>
      </c>
      <c r="E30" s="61">
        <f t="shared" si="0"/>
        <v>1</v>
      </c>
      <c r="F30" s="60">
        <f>VLOOKUP($A30,'Return Data'!$B$7:$R$2292,6,0)</f>
        <v>4.9473000000000003</v>
      </c>
      <c r="G30" s="61">
        <f t="shared" si="1"/>
        <v>35</v>
      </c>
      <c r="H30" s="60">
        <f>VLOOKUP($A30,'Return Data'!$B$7:$R$2292,7,0)</f>
        <v>4.4680999999999997</v>
      </c>
      <c r="I30" s="61">
        <f t="shared" si="2"/>
        <v>35</v>
      </c>
      <c r="J30" s="60">
        <f>VLOOKUP($A30,'Return Data'!$B$7:$R$2292,8,0)</f>
        <v>4.1551999999999998</v>
      </c>
      <c r="K30" s="61">
        <f t="shared" si="3"/>
        <v>35</v>
      </c>
      <c r="L30" s="60">
        <f>VLOOKUP($A30,'Return Data'!$B$7:$R$2292,9,0)</f>
        <v>4.7129000000000003</v>
      </c>
      <c r="M30" s="61">
        <f t="shared" si="4"/>
        <v>35</v>
      </c>
      <c r="N30" s="60">
        <f>VLOOKUP($A30,'Return Data'!$B$7:$R$2292,10,0)</f>
        <v>4.6119000000000003</v>
      </c>
      <c r="O30" s="61">
        <f t="shared" si="5"/>
        <v>35</v>
      </c>
      <c r="P30" s="60">
        <f>VLOOKUP($A30,'Return Data'!$B$7:$R$2292,11,0)</f>
        <v>4.1115000000000004</v>
      </c>
      <c r="Q30" s="61">
        <f t="shared" si="6"/>
        <v>34</v>
      </c>
      <c r="R30" s="60">
        <f>VLOOKUP($A30,'Return Data'!$B$7:$R$2292,12,0)</f>
        <v>3.8578000000000001</v>
      </c>
      <c r="S30" s="61">
        <f t="shared" si="7"/>
        <v>34</v>
      </c>
      <c r="T30" s="60">
        <f>VLOOKUP($A30,'Return Data'!$B$7:$R$2292,13,0)</f>
        <v>3.6577000000000002</v>
      </c>
      <c r="U30" s="61">
        <f t="shared" si="8"/>
        <v>34</v>
      </c>
      <c r="V30" s="60">
        <f>VLOOKUP($A30,'Return Data'!$B$7:$R$2292,17,0)</f>
        <v>3.2715000000000001</v>
      </c>
      <c r="W30" s="61">
        <f t="shared" si="9"/>
        <v>34</v>
      </c>
      <c r="X30" s="60">
        <f>VLOOKUP($A30,'Return Data'!$B$7:$R$2292,14,0)</f>
        <v>3.4685000000000001</v>
      </c>
      <c r="Y30" s="61">
        <f t="shared" si="12"/>
        <v>34</v>
      </c>
      <c r="Z30" s="60">
        <f>VLOOKUP($A30,'Return Data'!$B$7:$R$2292,16,0)</f>
        <v>3.9279000000000002</v>
      </c>
      <c r="AA30" s="62">
        <f t="shared" si="11"/>
        <v>34</v>
      </c>
    </row>
    <row r="31" spans="1:27" x14ac:dyDescent="0.3">
      <c r="A31" s="58" t="s">
        <v>1874</v>
      </c>
      <c r="B31" s="59">
        <f>VLOOKUP($A31,'Return Data'!$B$7:$R$2292,3,0)</f>
        <v>44829</v>
      </c>
      <c r="C31" s="60">
        <f>VLOOKUP($A31,'Return Data'!$B$7:$R$2292,4,0)</f>
        <v>2369.3519999999999</v>
      </c>
      <c r="D31" s="60">
        <f>VLOOKUP($A31,'Return Data'!$B$7:$R$2292,5,0)</f>
        <v>5.5420999999999996</v>
      </c>
      <c r="E31" s="61">
        <f t="shared" si="0"/>
        <v>32</v>
      </c>
      <c r="F31" s="60">
        <f>VLOOKUP($A31,'Return Data'!$B$7:$R$2292,6,0)</f>
        <v>5.3678999999999997</v>
      </c>
      <c r="G31" s="61">
        <f t="shared" si="1"/>
        <v>25</v>
      </c>
      <c r="H31" s="60">
        <f>VLOOKUP($A31,'Return Data'!$B$7:$R$2292,7,0)</f>
        <v>5.0808999999999997</v>
      </c>
      <c r="I31" s="61">
        <f t="shared" si="2"/>
        <v>1</v>
      </c>
      <c r="J31" s="60">
        <f>VLOOKUP($A31,'Return Data'!$B$7:$R$2292,8,0)</f>
        <v>4.9508999999999999</v>
      </c>
      <c r="K31" s="61">
        <f t="shared" si="3"/>
        <v>1</v>
      </c>
      <c r="L31" s="60">
        <f>VLOOKUP($A31,'Return Data'!$B$7:$R$2292,9,0)</f>
        <v>5.2327000000000004</v>
      </c>
      <c r="M31" s="61">
        <f t="shared" si="4"/>
        <v>2</v>
      </c>
      <c r="N31" s="60">
        <f>VLOOKUP($A31,'Return Data'!$B$7:$R$2292,10,0)</f>
        <v>5.1802999999999999</v>
      </c>
      <c r="O31" s="61">
        <f t="shared" si="5"/>
        <v>1</v>
      </c>
      <c r="P31" s="60">
        <f>VLOOKUP($A31,'Return Data'!$B$7:$R$2292,11,0)</f>
        <v>4.7713999999999999</v>
      </c>
      <c r="Q31" s="61">
        <f t="shared" si="6"/>
        <v>1</v>
      </c>
      <c r="R31" s="60">
        <f>VLOOKUP($A31,'Return Data'!$B$7:$R$2292,12,0)</f>
        <v>4.5960999999999999</v>
      </c>
      <c r="S31" s="61">
        <f t="shared" si="7"/>
        <v>1</v>
      </c>
      <c r="T31" s="60">
        <f>VLOOKUP($A31,'Return Data'!$B$7:$R$2292,13,0)</f>
        <v>4.4617000000000004</v>
      </c>
      <c r="U31" s="61">
        <f t="shared" si="8"/>
        <v>1</v>
      </c>
      <c r="V31" s="60">
        <f>VLOOKUP($A31,'Return Data'!$B$7:$R$2292,17,0)</f>
        <v>3.7841</v>
      </c>
      <c r="W31" s="61">
        <f t="shared" si="9"/>
        <v>2</v>
      </c>
      <c r="X31" s="60">
        <f>VLOOKUP($A31,'Return Data'!$B$7:$R$2292,14,0)</f>
        <v>3.9165999999999999</v>
      </c>
      <c r="Y31" s="61">
        <f t="shared" si="12"/>
        <v>26</v>
      </c>
      <c r="Z31" s="60">
        <f>VLOOKUP($A31,'Return Data'!$B$7:$R$2292,16,0)</f>
        <v>7.0827999999999998</v>
      </c>
      <c r="AA31" s="62">
        <f t="shared" si="11"/>
        <v>7</v>
      </c>
    </row>
    <row r="32" spans="1:27" x14ac:dyDescent="0.3">
      <c r="A32" s="58" t="s">
        <v>252</v>
      </c>
      <c r="B32" s="59">
        <f>VLOOKUP($A32,'Return Data'!$B$7:$R$2292,3,0)</f>
        <v>44829</v>
      </c>
      <c r="C32" s="60">
        <f>VLOOKUP($A32,'Return Data'!$B$7:$R$2292,4,0)</f>
        <v>5275.5838000000003</v>
      </c>
      <c r="D32" s="60">
        <f>VLOOKUP($A32,'Return Data'!$B$7:$R$2292,5,0)</f>
        <v>5.8292000000000002</v>
      </c>
      <c r="E32" s="61">
        <f t="shared" si="0"/>
        <v>17</v>
      </c>
      <c r="F32" s="60">
        <f>VLOOKUP($A32,'Return Data'!$B$7:$R$2292,6,0)</f>
        <v>5.3381999999999996</v>
      </c>
      <c r="G32" s="61">
        <f t="shared" si="1"/>
        <v>29</v>
      </c>
      <c r="H32" s="60">
        <f>VLOOKUP($A32,'Return Data'!$B$7:$R$2292,7,0)</f>
        <v>4.4767000000000001</v>
      </c>
      <c r="I32" s="61">
        <f t="shared" si="2"/>
        <v>34</v>
      </c>
      <c r="J32" s="60">
        <f>VLOOKUP($A32,'Return Data'!$B$7:$R$2292,8,0)</f>
        <v>4.4246999999999996</v>
      </c>
      <c r="K32" s="61">
        <f t="shared" si="3"/>
        <v>30</v>
      </c>
      <c r="L32" s="60">
        <f>VLOOKUP($A32,'Return Data'!$B$7:$R$2292,9,0)</f>
        <v>4.9859</v>
      </c>
      <c r="M32" s="61">
        <f t="shared" si="4"/>
        <v>24</v>
      </c>
      <c r="N32" s="60">
        <f>VLOOKUP($A32,'Return Data'!$B$7:$R$2292,10,0)</f>
        <v>4.9675000000000002</v>
      </c>
      <c r="O32" s="61">
        <f t="shared" si="5"/>
        <v>21</v>
      </c>
      <c r="P32" s="60">
        <f>VLOOKUP($A32,'Return Data'!$B$7:$R$2292,11,0)</f>
        <v>4.4126000000000003</v>
      </c>
      <c r="Q32" s="61">
        <f t="shared" si="6"/>
        <v>24</v>
      </c>
      <c r="R32" s="60">
        <f>VLOOKUP($A32,'Return Data'!$B$7:$R$2292,12,0)</f>
        <v>4.1458000000000004</v>
      </c>
      <c r="S32" s="61">
        <f t="shared" si="7"/>
        <v>22</v>
      </c>
      <c r="T32" s="60">
        <f>VLOOKUP($A32,'Return Data'!$B$7:$R$2292,13,0)</f>
        <v>3.9565999999999999</v>
      </c>
      <c r="U32" s="61">
        <f t="shared" si="8"/>
        <v>24</v>
      </c>
      <c r="V32" s="60">
        <f>VLOOKUP($A32,'Return Data'!$B$7:$R$2292,17,0)</f>
        <v>3.5590999999999999</v>
      </c>
      <c r="W32" s="61">
        <f t="shared" si="9"/>
        <v>24</v>
      </c>
      <c r="X32" s="60">
        <f>VLOOKUP($A32,'Return Data'!$B$7:$R$2292,14,0)</f>
        <v>4.0076000000000001</v>
      </c>
      <c r="Y32" s="61">
        <f t="shared" si="12"/>
        <v>13</v>
      </c>
      <c r="Z32" s="60">
        <f>VLOOKUP($A32,'Return Data'!$B$7:$R$2292,16,0)</f>
        <v>6.8384</v>
      </c>
      <c r="AA32" s="62">
        <f t="shared" si="11"/>
        <v>19</v>
      </c>
    </row>
    <row r="33" spans="1:27" x14ac:dyDescent="0.3">
      <c r="A33" s="58" t="s">
        <v>253</v>
      </c>
      <c r="B33" s="59">
        <f>VLOOKUP($A33,'Return Data'!$B$7:$R$2292,3,0)</f>
        <v>44829</v>
      </c>
      <c r="C33" s="60">
        <f>VLOOKUP($A33,'Return Data'!$B$7:$R$2292,4,0)</f>
        <v>1211.1943000000001</v>
      </c>
      <c r="D33" s="60">
        <f>VLOOKUP($A33,'Return Data'!$B$7:$R$2292,5,0)</f>
        <v>5.4696999999999996</v>
      </c>
      <c r="E33" s="61">
        <f t="shared" si="0"/>
        <v>33</v>
      </c>
      <c r="F33" s="60">
        <f>VLOOKUP($A33,'Return Data'!$B$7:$R$2292,6,0)</f>
        <v>5.1090999999999998</v>
      </c>
      <c r="G33" s="61">
        <f t="shared" si="1"/>
        <v>33</v>
      </c>
      <c r="H33" s="60">
        <f>VLOOKUP($A33,'Return Data'!$B$7:$R$2292,7,0)</f>
        <v>4.7252000000000001</v>
      </c>
      <c r="I33" s="61">
        <f t="shared" si="2"/>
        <v>18</v>
      </c>
      <c r="J33" s="60">
        <f>VLOOKUP($A33,'Return Data'!$B$7:$R$2292,8,0)</f>
        <v>4.4699</v>
      </c>
      <c r="K33" s="61">
        <f t="shared" si="3"/>
        <v>26</v>
      </c>
      <c r="L33" s="60">
        <f>VLOOKUP($A33,'Return Data'!$B$7:$R$2292,9,0)</f>
        <v>4.8506</v>
      </c>
      <c r="M33" s="61">
        <f t="shared" si="4"/>
        <v>33</v>
      </c>
      <c r="N33" s="60">
        <f>VLOOKUP($A33,'Return Data'!$B$7:$R$2292,10,0)</f>
        <v>4.7812999999999999</v>
      </c>
      <c r="O33" s="61">
        <f t="shared" si="5"/>
        <v>33</v>
      </c>
      <c r="P33" s="60">
        <f>VLOOKUP($A33,'Return Data'!$B$7:$R$2292,11,0)</f>
        <v>4.2099000000000002</v>
      </c>
      <c r="Q33" s="61">
        <f t="shared" si="6"/>
        <v>33</v>
      </c>
      <c r="R33" s="60">
        <f>VLOOKUP($A33,'Return Data'!$B$7:$R$2292,12,0)</f>
        <v>3.9712999999999998</v>
      </c>
      <c r="S33" s="61">
        <f t="shared" si="7"/>
        <v>32</v>
      </c>
      <c r="T33" s="60">
        <f>VLOOKUP($A33,'Return Data'!$B$7:$R$2292,13,0)</f>
        <v>3.7890999999999999</v>
      </c>
      <c r="U33" s="61">
        <f t="shared" si="8"/>
        <v>32</v>
      </c>
      <c r="V33" s="60">
        <f>VLOOKUP($A33,'Return Data'!$B$7:$R$2292,17,0)</f>
        <v>3.4218000000000002</v>
      </c>
      <c r="W33" s="61">
        <f t="shared" si="9"/>
        <v>31</v>
      </c>
      <c r="X33" s="60">
        <f>VLOOKUP($A33,'Return Data'!$B$7:$R$2292,14,0)</f>
        <v>3.6667000000000001</v>
      </c>
      <c r="Y33" s="61">
        <f t="shared" si="12"/>
        <v>30</v>
      </c>
      <c r="Z33" s="60">
        <f>VLOOKUP($A33,'Return Data'!$B$7:$R$2292,16,0)</f>
        <v>4.4737</v>
      </c>
      <c r="AA33" s="62">
        <f t="shared" si="11"/>
        <v>31</v>
      </c>
    </row>
    <row r="34" spans="1:27" x14ac:dyDescent="0.3">
      <c r="A34" s="58" t="s">
        <v>1941</v>
      </c>
      <c r="B34" s="59">
        <f>VLOOKUP($A34,'Return Data'!$B$7:$R$2292,3,0)</f>
        <v>44829</v>
      </c>
      <c r="C34" s="60">
        <f>VLOOKUP($A34,'Return Data'!$B$7:$R$2292,4,0)</f>
        <v>281.29219999999998</v>
      </c>
      <c r="D34" s="60">
        <f>VLOOKUP($A34,'Return Data'!$B$7:$R$2292,5,0)</f>
        <v>5.6843000000000004</v>
      </c>
      <c r="E34" s="61">
        <f t="shared" si="0"/>
        <v>28</v>
      </c>
      <c r="F34" s="60">
        <f>VLOOKUP($A34,'Return Data'!$B$7:$R$2292,6,0)</f>
        <v>5.3353999999999999</v>
      </c>
      <c r="G34" s="61">
        <f t="shared" si="1"/>
        <v>30</v>
      </c>
      <c r="H34" s="60">
        <f>VLOOKUP($A34,'Return Data'!$B$7:$R$2292,7,0)</f>
        <v>4.8648999999999996</v>
      </c>
      <c r="I34" s="61">
        <f t="shared" si="2"/>
        <v>10</v>
      </c>
      <c r="J34" s="60">
        <f>VLOOKUP($A34,'Return Data'!$B$7:$R$2292,8,0)</f>
        <v>4.8992000000000004</v>
      </c>
      <c r="K34" s="61">
        <f t="shared" si="3"/>
        <v>3</v>
      </c>
      <c r="L34" s="60">
        <f>VLOOKUP($A34,'Return Data'!$B$7:$R$2292,9,0)</f>
        <v>5.1022999999999996</v>
      </c>
      <c r="M34" s="61">
        <f t="shared" si="4"/>
        <v>9</v>
      </c>
      <c r="N34" s="60">
        <f>VLOOKUP($A34,'Return Data'!$B$7:$R$2292,10,0)</f>
        <v>5.0098000000000003</v>
      </c>
      <c r="O34" s="61">
        <f t="shared" si="5"/>
        <v>17</v>
      </c>
      <c r="P34" s="60">
        <f>VLOOKUP($A34,'Return Data'!$B$7:$R$2292,11,0)</f>
        <v>4.4851999999999999</v>
      </c>
      <c r="Q34" s="61">
        <f t="shared" si="6"/>
        <v>19</v>
      </c>
      <c r="R34" s="60">
        <f>VLOOKUP($A34,'Return Data'!$B$7:$R$2292,12,0)</f>
        <v>4.1931000000000003</v>
      </c>
      <c r="S34" s="61">
        <f t="shared" si="7"/>
        <v>19</v>
      </c>
      <c r="T34" s="60">
        <f>VLOOKUP($A34,'Return Data'!$B$7:$R$2292,13,0)</f>
        <v>3.9975999999999998</v>
      </c>
      <c r="U34" s="61">
        <f t="shared" si="8"/>
        <v>19</v>
      </c>
      <c r="V34" s="60">
        <f>VLOOKUP($A34,'Return Data'!$B$7:$R$2292,17,0)</f>
        <v>3.5994000000000002</v>
      </c>
      <c r="W34" s="61">
        <f t="shared" si="9"/>
        <v>14</v>
      </c>
      <c r="X34" s="60">
        <f>VLOOKUP($A34,'Return Data'!$B$7:$R$2292,14,0)</f>
        <v>4.0102000000000002</v>
      </c>
      <c r="Y34" s="61">
        <f t="shared" si="12"/>
        <v>11</v>
      </c>
      <c r="Z34" s="60">
        <f>VLOOKUP($A34,'Return Data'!$B$7:$R$2292,16,0)</f>
        <v>7.1044999999999998</v>
      </c>
      <c r="AA34" s="62">
        <f t="shared" si="11"/>
        <v>5</v>
      </c>
    </row>
    <row r="35" spans="1:27" x14ac:dyDescent="0.3">
      <c r="A35" s="58" t="s">
        <v>256</v>
      </c>
      <c r="B35" s="59">
        <f>VLOOKUP($A35,'Return Data'!$B$7:$R$2292,3,0)</f>
        <v>44829</v>
      </c>
      <c r="C35" s="60">
        <f>VLOOKUP($A35,'Return Data'!$B$7:$R$2292,4,0)</f>
        <v>34.419800000000002</v>
      </c>
      <c r="D35" s="60">
        <f>VLOOKUP($A35,'Return Data'!$B$7:$R$2292,5,0)</f>
        <v>5.4097999999999997</v>
      </c>
      <c r="E35" s="61">
        <f t="shared" si="0"/>
        <v>34</v>
      </c>
      <c r="F35" s="60">
        <f>VLOOKUP($A35,'Return Data'!$B$7:$R$2292,6,0)</f>
        <v>5.3399000000000001</v>
      </c>
      <c r="G35" s="61">
        <f t="shared" si="1"/>
        <v>28</v>
      </c>
      <c r="H35" s="60">
        <f>VLOOKUP($A35,'Return Data'!$B$7:$R$2292,7,0)</f>
        <v>5.0343999999999998</v>
      </c>
      <c r="I35" s="61">
        <f t="shared" si="2"/>
        <v>3</v>
      </c>
      <c r="J35" s="60">
        <f>VLOOKUP($A35,'Return Data'!$B$7:$R$2292,8,0)</f>
        <v>4.7655000000000003</v>
      </c>
      <c r="K35" s="61">
        <f t="shared" si="3"/>
        <v>7</v>
      </c>
      <c r="L35" s="60">
        <f>VLOOKUP($A35,'Return Data'!$B$7:$R$2292,9,0)</f>
        <v>4.9466000000000001</v>
      </c>
      <c r="M35" s="61">
        <f t="shared" si="4"/>
        <v>29</v>
      </c>
      <c r="N35" s="60">
        <f>VLOOKUP($A35,'Return Data'!$B$7:$R$2292,10,0)</f>
        <v>4.8411999999999997</v>
      </c>
      <c r="O35" s="61">
        <f t="shared" si="5"/>
        <v>30</v>
      </c>
      <c r="P35" s="60">
        <f>VLOOKUP($A35,'Return Data'!$B$7:$R$2292,11,0)</f>
        <v>4.3777999999999997</v>
      </c>
      <c r="Q35" s="61">
        <f t="shared" si="6"/>
        <v>29</v>
      </c>
      <c r="R35" s="60">
        <f>VLOOKUP($A35,'Return Data'!$B$7:$R$2292,12,0)</f>
        <v>4.2329999999999997</v>
      </c>
      <c r="S35" s="61">
        <f t="shared" si="7"/>
        <v>7</v>
      </c>
      <c r="T35" s="60">
        <f>VLOOKUP($A35,'Return Data'!$B$7:$R$2292,13,0)</f>
        <v>4.1959</v>
      </c>
      <c r="U35" s="61">
        <f t="shared" si="8"/>
        <v>2</v>
      </c>
      <c r="V35" s="60">
        <f>VLOOKUP($A35,'Return Data'!$B$7:$R$2292,17,0)</f>
        <v>4.1475999999999997</v>
      </c>
      <c r="W35" s="61">
        <f t="shared" si="9"/>
        <v>1</v>
      </c>
      <c r="X35" s="60">
        <f>VLOOKUP($A35,'Return Data'!$B$7:$R$2292,14,0)</f>
        <v>4.5601000000000003</v>
      </c>
      <c r="Y35" s="61">
        <f t="shared" si="12"/>
        <v>1</v>
      </c>
      <c r="Z35" s="60">
        <f>VLOOKUP($A35,'Return Data'!$B$7:$R$2292,16,0)</f>
        <v>7.5416999999999996</v>
      </c>
      <c r="AA35" s="62">
        <f t="shared" si="11"/>
        <v>1</v>
      </c>
    </row>
    <row r="36" spans="1:27" x14ac:dyDescent="0.3">
      <c r="A36" s="58" t="s">
        <v>257</v>
      </c>
      <c r="B36" s="59">
        <f>VLOOKUP($A36,'Return Data'!$B$7:$R$2292,3,0)</f>
        <v>44829</v>
      </c>
      <c r="C36" s="60">
        <f>VLOOKUP($A36,'Return Data'!$B$7:$R$2292,4,0)</f>
        <v>29.195399999999999</v>
      </c>
      <c r="D36" s="60">
        <f>VLOOKUP($A36,'Return Data'!$B$7:$R$2292,5,0)</f>
        <v>5.6268000000000002</v>
      </c>
      <c r="E36" s="61">
        <f t="shared" si="0"/>
        <v>30</v>
      </c>
      <c r="F36" s="60">
        <f>VLOOKUP($A36,'Return Data'!$B$7:$R$2292,6,0)</f>
        <v>5.4615999999999998</v>
      </c>
      <c r="G36" s="61">
        <f t="shared" si="1"/>
        <v>17</v>
      </c>
      <c r="H36" s="60">
        <f>VLOOKUP($A36,'Return Data'!$B$7:$R$2292,7,0)</f>
        <v>4.7729999999999997</v>
      </c>
      <c r="I36" s="61">
        <f t="shared" si="2"/>
        <v>14</v>
      </c>
      <c r="J36" s="60">
        <f>VLOOKUP($A36,'Return Data'!$B$7:$R$2292,8,0)</f>
        <v>4.4367999999999999</v>
      </c>
      <c r="K36" s="61">
        <f t="shared" si="3"/>
        <v>28</v>
      </c>
      <c r="L36" s="60">
        <f>VLOOKUP($A36,'Return Data'!$B$7:$R$2292,9,0)</f>
        <v>4.8879000000000001</v>
      </c>
      <c r="M36" s="61">
        <f t="shared" si="4"/>
        <v>32</v>
      </c>
      <c r="N36" s="60">
        <f>VLOOKUP($A36,'Return Data'!$B$7:$R$2292,10,0)</f>
        <v>4.7930000000000001</v>
      </c>
      <c r="O36" s="61">
        <f t="shared" si="5"/>
        <v>32</v>
      </c>
      <c r="P36" s="60">
        <f>VLOOKUP($A36,'Return Data'!$B$7:$R$2292,11,0)</f>
        <v>4.2557999999999998</v>
      </c>
      <c r="Q36" s="61">
        <f t="shared" si="6"/>
        <v>32</v>
      </c>
      <c r="R36" s="60">
        <f>VLOOKUP($A36,'Return Data'!$B$7:$R$2292,12,0)</f>
        <v>3.9990000000000001</v>
      </c>
      <c r="S36" s="61">
        <f t="shared" si="7"/>
        <v>30</v>
      </c>
      <c r="T36" s="60">
        <f>VLOOKUP($A36,'Return Data'!$B$7:$R$2292,13,0)</f>
        <v>3.8029000000000002</v>
      </c>
      <c r="U36" s="61">
        <f t="shared" si="8"/>
        <v>31</v>
      </c>
      <c r="V36" s="60">
        <f>VLOOKUP($A36,'Return Data'!$B$7:$R$2292,17,0)</f>
        <v>3.4249000000000001</v>
      </c>
      <c r="W36" s="61">
        <f t="shared" si="9"/>
        <v>30</v>
      </c>
      <c r="X36" s="60">
        <f>VLOOKUP($A36,'Return Data'!$B$7:$R$2292,14,0)</f>
        <v>3.6551999999999998</v>
      </c>
      <c r="Y36" s="61">
        <f t="shared" si="12"/>
        <v>31</v>
      </c>
      <c r="Z36" s="60">
        <f>VLOOKUP($A36,'Return Data'!$B$7:$R$2292,16,0)</f>
        <v>6.6820000000000004</v>
      </c>
      <c r="AA36" s="62">
        <f t="shared" si="11"/>
        <v>23</v>
      </c>
    </row>
    <row r="37" spans="1:27" x14ac:dyDescent="0.3">
      <c r="A37" s="58" t="s">
        <v>1948</v>
      </c>
      <c r="B37" s="59">
        <f>VLOOKUP($A37,'Return Data'!$B$7:$R$2292,3,0)</f>
        <v>44829</v>
      </c>
      <c r="C37" s="60">
        <f>VLOOKUP($A37,'Return Data'!$B$7:$R$2292,4,0)</f>
        <v>3382.5376999999999</v>
      </c>
      <c r="D37" s="60">
        <f>VLOOKUP($A37,'Return Data'!$B$7:$R$2292,5,0)</f>
        <v>5.8387000000000002</v>
      </c>
      <c r="E37" s="61">
        <f t="shared" si="0"/>
        <v>14</v>
      </c>
      <c r="F37" s="60">
        <f>VLOOKUP($A37,'Return Data'!$B$7:$R$2292,6,0)</f>
        <v>5.5227000000000004</v>
      </c>
      <c r="G37" s="61">
        <f t="shared" si="1"/>
        <v>10</v>
      </c>
      <c r="H37" s="60">
        <f>VLOOKUP($A37,'Return Data'!$B$7:$R$2292,7,0)</f>
        <v>4.8156999999999996</v>
      </c>
      <c r="I37" s="61">
        <f t="shared" si="2"/>
        <v>13</v>
      </c>
      <c r="J37" s="60">
        <f>VLOOKUP($A37,'Return Data'!$B$7:$R$2292,8,0)</f>
        <v>4.6425999999999998</v>
      </c>
      <c r="K37" s="61">
        <f t="shared" si="3"/>
        <v>13</v>
      </c>
      <c r="L37" s="60">
        <f>VLOOKUP($A37,'Return Data'!$B$7:$R$2292,9,0)</f>
        <v>5.0704000000000002</v>
      </c>
      <c r="M37" s="61">
        <f t="shared" si="4"/>
        <v>13</v>
      </c>
      <c r="N37" s="60">
        <f>VLOOKUP($A37,'Return Data'!$B$7:$R$2292,10,0)</f>
        <v>4.9935999999999998</v>
      </c>
      <c r="O37" s="61">
        <f t="shared" si="5"/>
        <v>19</v>
      </c>
      <c r="P37" s="60">
        <f>VLOOKUP($A37,'Return Data'!$B$7:$R$2292,11,0)</f>
        <v>4.4394</v>
      </c>
      <c r="Q37" s="61">
        <f t="shared" si="6"/>
        <v>20</v>
      </c>
      <c r="R37" s="60">
        <f>VLOOKUP($A37,'Return Data'!$B$7:$R$2292,12,0)</f>
        <v>4.1398000000000001</v>
      </c>
      <c r="S37" s="61">
        <f t="shared" si="7"/>
        <v>25</v>
      </c>
      <c r="T37" s="60">
        <f>VLOOKUP($A37,'Return Data'!$B$7:$R$2292,13,0)</f>
        <v>3.9731999999999998</v>
      </c>
      <c r="U37" s="61">
        <f t="shared" si="8"/>
        <v>21</v>
      </c>
      <c r="V37" s="60">
        <f>VLOOKUP($A37,'Return Data'!$B$7:$R$2292,17,0)</f>
        <v>3.5859999999999999</v>
      </c>
      <c r="W37" s="61">
        <f t="shared" si="9"/>
        <v>19</v>
      </c>
      <c r="X37" s="60">
        <f>VLOOKUP($A37,'Return Data'!$B$7:$R$2292,14,0)</f>
        <v>3.9842</v>
      </c>
      <c r="Y37" s="61">
        <f t="shared" si="12"/>
        <v>17</v>
      </c>
      <c r="Z37" s="60">
        <f>VLOOKUP($A37,'Return Data'!$B$7:$R$2292,16,0)</f>
        <v>6.6603000000000003</v>
      </c>
      <c r="AA37" s="62">
        <f t="shared" si="11"/>
        <v>24</v>
      </c>
    </row>
    <row r="38" spans="1:27" x14ac:dyDescent="0.3">
      <c r="A38" s="58" t="s">
        <v>1914</v>
      </c>
      <c r="B38" s="59">
        <f>VLOOKUP($A38,'Return Data'!$B$7:$R$2292,3,0)</f>
        <v>44829</v>
      </c>
      <c r="C38" s="60">
        <f>VLOOKUP($A38,'Return Data'!$B$7:$R$2292,4,0)</f>
        <v>3051.71776</v>
      </c>
      <c r="D38" s="60">
        <f>VLOOKUP($A38,'Return Data'!$B$7:$R$2292,5,0)</f>
        <v>5.7878999999999996</v>
      </c>
      <c r="E38" s="61">
        <f t="shared" si="0"/>
        <v>22</v>
      </c>
      <c r="F38" s="60">
        <f>VLOOKUP($A38,'Return Data'!$B$7:$R$2292,6,0)</f>
        <v>5.6333000000000002</v>
      </c>
      <c r="G38" s="61">
        <f t="shared" si="1"/>
        <v>3</v>
      </c>
      <c r="H38" s="60">
        <f>VLOOKUP($A38,'Return Data'!$B$7:$R$2292,7,0)</f>
        <v>5.0277000000000003</v>
      </c>
      <c r="I38" s="61">
        <f t="shared" si="2"/>
        <v>5</v>
      </c>
      <c r="J38" s="60">
        <f>VLOOKUP($A38,'Return Data'!$B$7:$R$2292,8,0)</f>
        <v>4.9005999999999998</v>
      </c>
      <c r="K38" s="61">
        <f t="shared" si="3"/>
        <v>2</v>
      </c>
      <c r="L38" s="60">
        <f>VLOOKUP($A38,'Return Data'!$B$7:$R$2292,9,0)</f>
        <v>5.2050000000000001</v>
      </c>
      <c r="M38" s="61">
        <f t="shared" si="4"/>
        <v>3</v>
      </c>
      <c r="N38" s="60">
        <f>VLOOKUP($A38,'Return Data'!$B$7:$R$2292,10,0)</f>
        <v>5.0655000000000001</v>
      </c>
      <c r="O38" s="61">
        <f t="shared" si="5"/>
        <v>8</v>
      </c>
      <c r="P38" s="60">
        <f>VLOOKUP($A38,'Return Data'!$B$7:$R$2292,11,0)</f>
        <v>4.5134999999999996</v>
      </c>
      <c r="Q38" s="61">
        <f t="shared" si="6"/>
        <v>13</v>
      </c>
      <c r="R38" s="60">
        <f>VLOOKUP($A38,'Return Data'!$B$7:$R$2292,12,0)</f>
        <v>4.2042999999999999</v>
      </c>
      <c r="S38" s="61">
        <f t="shared" si="7"/>
        <v>15</v>
      </c>
      <c r="T38" s="60">
        <f>VLOOKUP($A38,'Return Data'!$B$7:$R$2292,13,0)</f>
        <v>3.9838</v>
      </c>
      <c r="U38" s="61">
        <f t="shared" si="8"/>
        <v>20</v>
      </c>
      <c r="V38" s="60">
        <f>VLOOKUP($A38,'Return Data'!$B$7:$R$2292,17,0)</f>
        <v>3.5503</v>
      </c>
      <c r="W38" s="61">
        <f t="shared" si="9"/>
        <v>26</v>
      </c>
      <c r="X38" s="60">
        <f>VLOOKUP($A38,'Return Data'!$B$7:$R$2292,14,0)</f>
        <v>3.8277000000000001</v>
      </c>
      <c r="Y38" s="61">
        <f t="shared" si="12"/>
        <v>27</v>
      </c>
      <c r="Z38" s="60">
        <f>VLOOKUP($A38,'Return Data'!$B$7:$R$2292,16,0)</f>
        <v>6.3644999999999996</v>
      </c>
      <c r="AA38" s="62">
        <f t="shared" si="11"/>
        <v>26</v>
      </c>
    </row>
    <row r="39" spans="1:27" x14ac:dyDescent="0.3">
      <c r="A39" s="58" t="s">
        <v>262</v>
      </c>
      <c r="B39" s="59">
        <f>VLOOKUP($A39,'Return Data'!$B$7:$R$2292,3,0)</f>
        <v>44829</v>
      </c>
      <c r="C39" s="60">
        <f>VLOOKUP($A39,'Return Data'!$B$7:$R$2292,4,0)</f>
        <v>3404.6127000000001</v>
      </c>
      <c r="D39" s="60">
        <f>VLOOKUP($A39,'Return Data'!$B$7:$R$2292,5,0)</f>
        <v>5.7773000000000003</v>
      </c>
      <c r="E39" s="61">
        <f t="shared" si="0"/>
        <v>24</v>
      </c>
      <c r="F39" s="60">
        <f>VLOOKUP($A39,'Return Data'!$B$7:$R$2292,6,0)</f>
        <v>5.3941999999999997</v>
      </c>
      <c r="G39" s="61">
        <f t="shared" si="1"/>
        <v>20</v>
      </c>
      <c r="H39" s="60">
        <f>VLOOKUP($A39,'Return Data'!$B$7:$R$2292,7,0)</f>
        <v>4.6105</v>
      </c>
      <c r="I39" s="61">
        <f t="shared" si="2"/>
        <v>29</v>
      </c>
      <c r="J39" s="60">
        <f>VLOOKUP($A39,'Return Data'!$B$7:$R$2292,8,0)</f>
        <v>4.5225999999999997</v>
      </c>
      <c r="K39" s="61">
        <f t="shared" si="3"/>
        <v>22</v>
      </c>
      <c r="L39" s="60">
        <f>VLOOKUP($A39,'Return Data'!$B$7:$R$2292,9,0)</f>
        <v>4.9987000000000004</v>
      </c>
      <c r="M39" s="61">
        <f t="shared" si="4"/>
        <v>23</v>
      </c>
      <c r="N39" s="60">
        <f>VLOOKUP($A39,'Return Data'!$B$7:$R$2292,10,0)</f>
        <v>4.9112999999999998</v>
      </c>
      <c r="O39" s="61">
        <f t="shared" si="5"/>
        <v>28</v>
      </c>
      <c r="P39" s="60">
        <f>VLOOKUP($A39,'Return Data'!$B$7:$R$2292,11,0)</f>
        <v>4.4057000000000004</v>
      </c>
      <c r="Q39" s="61">
        <f t="shared" si="6"/>
        <v>25</v>
      </c>
      <c r="R39" s="60">
        <f>VLOOKUP($A39,'Return Data'!$B$7:$R$2292,12,0)</f>
        <v>4.1501000000000001</v>
      </c>
      <c r="S39" s="61">
        <f t="shared" si="7"/>
        <v>21</v>
      </c>
      <c r="T39" s="60">
        <f>VLOOKUP($A39,'Return Data'!$B$7:$R$2292,13,0)</f>
        <v>3.9590000000000001</v>
      </c>
      <c r="U39" s="61">
        <f t="shared" si="8"/>
        <v>22</v>
      </c>
      <c r="V39" s="60">
        <f>VLOOKUP($A39,'Return Data'!$B$7:$R$2292,17,0)</f>
        <v>3.5621</v>
      </c>
      <c r="W39" s="61">
        <f t="shared" si="9"/>
        <v>23</v>
      </c>
      <c r="X39" s="60">
        <f>VLOOKUP($A39,'Return Data'!$B$7:$R$2292,14,0)</f>
        <v>4.0132000000000003</v>
      </c>
      <c r="Y39" s="61">
        <f t="shared" si="12"/>
        <v>9</v>
      </c>
      <c r="Z39" s="60">
        <f>VLOOKUP($A39,'Return Data'!$B$7:$R$2292,16,0)</f>
        <v>7.0122999999999998</v>
      </c>
      <c r="AA39" s="62">
        <f t="shared" si="11"/>
        <v>9</v>
      </c>
    </row>
    <row r="40" spans="1:27" x14ac:dyDescent="0.3">
      <c r="A40" s="58" t="s">
        <v>263</v>
      </c>
      <c r="B40" s="59">
        <f>VLOOKUP($A40,'Return Data'!$B$7:$R$2292,3,0)</f>
        <v>44829</v>
      </c>
      <c r="C40" s="60">
        <f>VLOOKUP($A40,'Return Data'!$B$7:$R$2292,4,0)</f>
        <v>2077.2766000000001</v>
      </c>
      <c r="D40" s="60">
        <f>VLOOKUP($A40,'Return Data'!$B$7:$R$2292,5,0)</f>
        <v>5.8503999999999996</v>
      </c>
      <c r="E40" s="61">
        <f t="shared" si="0"/>
        <v>12</v>
      </c>
      <c r="F40" s="60">
        <f>VLOOKUP($A40,'Return Data'!$B$7:$R$2292,6,0)</f>
        <v>5.5151000000000003</v>
      </c>
      <c r="G40" s="61">
        <f t="shared" si="1"/>
        <v>11</v>
      </c>
      <c r="H40" s="60">
        <f>VLOOKUP($A40,'Return Data'!$B$7:$R$2292,7,0)</f>
        <v>4.6348000000000003</v>
      </c>
      <c r="I40" s="61">
        <f t="shared" si="2"/>
        <v>27</v>
      </c>
      <c r="J40" s="60">
        <f>VLOOKUP($A40,'Return Data'!$B$7:$R$2292,8,0)</f>
        <v>4.5914000000000001</v>
      </c>
      <c r="K40" s="61">
        <f t="shared" si="3"/>
        <v>17</v>
      </c>
      <c r="L40" s="60">
        <f>VLOOKUP($A40,'Return Data'!$B$7:$R$2292,9,0)</f>
        <v>5.0622999999999996</v>
      </c>
      <c r="M40" s="61">
        <f t="shared" si="4"/>
        <v>14</v>
      </c>
      <c r="N40" s="60">
        <f>VLOOKUP($A40,'Return Data'!$B$7:$R$2292,10,0)</f>
        <v>5.0180999999999996</v>
      </c>
      <c r="O40" s="61">
        <f t="shared" si="5"/>
        <v>13</v>
      </c>
      <c r="P40" s="60">
        <f>VLOOKUP($A40,'Return Data'!$B$7:$R$2292,11,0)</f>
        <v>4.5018000000000002</v>
      </c>
      <c r="Q40" s="61">
        <f t="shared" si="6"/>
        <v>16</v>
      </c>
      <c r="R40" s="60">
        <f>VLOOKUP($A40,'Return Data'!$B$7:$R$2292,12,0)</f>
        <v>4.2041000000000004</v>
      </c>
      <c r="S40" s="61">
        <f t="shared" si="7"/>
        <v>16</v>
      </c>
      <c r="T40" s="60">
        <f>VLOOKUP($A40,'Return Data'!$B$7:$R$2292,13,0)</f>
        <v>4.0061</v>
      </c>
      <c r="U40" s="61">
        <f t="shared" si="8"/>
        <v>17</v>
      </c>
      <c r="V40" s="60">
        <f>VLOOKUP($A40,'Return Data'!$B$7:$R$2292,17,0)</f>
        <v>3.6160000000000001</v>
      </c>
      <c r="W40" s="61">
        <f t="shared" si="9"/>
        <v>11</v>
      </c>
      <c r="X40" s="60">
        <f>VLOOKUP($A40,'Return Data'!$B$7:$R$2292,14,0)</f>
        <v>4.0415000000000001</v>
      </c>
      <c r="Y40" s="61">
        <f t="shared" si="12"/>
        <v>5</v>
      </c>
      <c r="Z40" s="60">
        <f>VLOOKUP($A40,'Return Data'!$B$7:$R$2292,16,0)</f>
        <v>6.6891999999999996</v>
      </c>
      <c r="AA40" s="62">
        <f t="shared" si="11"/>
        <v>22</v>
      </c>
    </row>
    <row r="41" spans="1:27" x14ac:dyDescent="0.3">
      <c r="A41" s="58" t="s">
        <v>264</v>
      </c>
      <c r="B41" s="59">
        <f>VLOOKUP($A41,'Return Data'!$B$7:$R$2292,3,0)</f>
        <v>44829</v>
      </c>
      <c r="C41" s="60">
        <f>VLOOKUP($A41,'Return Data'!$B$7:$R$2292,4,0)</f>
        <v>3543.0270999999998</v>
      </c>
      <c r="D41" s="60">
        <f>VLOOKUP($A41,'Return Data'!$B$7:$R$2292,5,0)</f>
        <v>5.8297999999999996</v>
      </c>
      <c r="E41" s="61">
        <f t="shared" si="0"/>
        <v>16</v>
      </c>
      <c r="F41" s="60">
        <f>VLOOKUP($A41,'Return Data'!$B$7:$R$2292,6,0)</f>
        <v>5.5095999999999998</v>
      </c>
      <c r="G41" s="61">
        <f t="shared" si="1"/>
        <v>12</v>
      </c>
      <c r="H41" s="60">
        <f>VLOOKUP($A41,'Return Data'!$B$7:$R$2292,7,0)</f>
        <v>4.8491</v>
      </c>
      <c r="I41" s="61">
        <f t="shared" si="2"/>
        <v>11</v>
      </c>
      <c r="J41" s="60">
        <f>VLOOKUP($A41,'Return Data'!$B$7:$R$2292,8,0)</f>
        <v>4.7274000000000003</v>
      </c>
      <c r="K41" s="61">
        <f t="shared" si="3"/>
        <v>11</v>
      </c>
      <c r="L41" s="60">
        <f>VLOOKUP($A41,'Return Data'!$B$7:$R$2292,9,0)</f>
        <v>5.0984999999999996</v>
      </c>
      <c r="M41" s="61">
        <f t="shared" si="4"/>
        <v>11</v>
      </c>
      <c r="N41" s="60">
        <f>VLOOKUP($A41,'Return Data'!$B$7:$R$2292,10,0)</f>
        <v>5.0506000000000002</v>
      </c>
      <c r="O41" s="61">
        <f t="shared" si="5"/>
        <v>10</v>
      </c>
      <c r="P41" s="60">
        <f>VLOOKUP($A41,'Return Data'!$B$7:$R$2292,11,0)</f>
        <v>4.5114999999999998</v>
      </c>
      <c r="Q41" s="61">
        <f t="shared" si="6"/>
        <v>14</v>
      </c>
      <c r="R41" s="60">
        <f>VLOOKUP($A41,'Return Data'!$B$7:$R$2292,12,0)</f>
        <v>4.2144000000000004</v>
      </c>
      <c r="S41" s="61">
        <f t="shared" si="7"/>
        <v>11</v>
      </c>
      <c r="T41" s="60">
        <f>VLOOKUP($A41,'Return Data'!$B$7:$R$2292,13,0)</f>
        <v>4.0193000000000003</v>
      </c>
      <c r="U41" s="61">
        <f t="shared" si="8"/>
        <v>10</v>
      </c>
      <c r="V41" s="60">
        <f>VLOOKUP($A41,'Return Data'!$B$7:$R$2292,17,0)</f>
        <v>3.6208</v>
      </c>
      <c r="W41" s="61">
        <f t="shared" si="9"/>
        <v>10</v>
      </c>
      <c r="X41" s="60">
        <f>VLOOKUP($A41,'Return Data'!$B$7:$R$2292,14,0)</f>
        <v>4.0111999999999997</v>
      </c>
      <c r="Y41" s="61">
        <f t="shared" si="12"/>
        <v>10</v>
      </c>
      <c r="Z41" s="60">
        <f>VLOOKUP($A41,'Return Data'!$B$7:$R$2292,16,0)</f>
        <v>6.8320999999999996</v>
      </c>
      <c r="AA41" s="62">
        <f t="shared" si="11"/>
        <v>20</v>
      </c>
    </row>
    <row r="42" spans="1:27" x14ac:dyDescent="0.3">
      <c r="A42" s="58" t="s">
        <v>1934</v>
      </c>
      <c r="B42" s="59">
        <f>VLOOKUP($A42,'Return Data'!$B$7:$R$2292,3,0)</f>
        <v>44829</v>
      </c>
      <c r="C42" s="60">
        <f>VLOOKUP($A42,'Return Data'!$B$7:$R$2292,4,0)</f>
        <v>1165.9760000000001</v>
      </c>
      <c r="D42" s="60">
        <f>VLOOKUP($A42,'Return Data'!$B$7:$R$2292,5,0)</f>
        <v>4.9223999999999997</v>
      </c>
      <c r="E42" s="61">
        <f t="shared" si="0"/>
        <v>35</v>
      </c>
      <c r="F42" s="60">
        <f>VLOOKUP($A42,'Return Data'!$B$7:$R$2292,6,0)</f>
        <v>5.0900999999999996</v>
      </c>
      <c r="G42" s="61">
        <f t="shared" si="1"/>
        <v>34</v>
      </c>
      <c r="H42" s="60">
        <f>VLOOKUP($A42,'Return Data'!$B$7:$R$2292,7,0)</f>
        <v>4.5807000000000002</v>
      </c>
      <c r="I42" s="61">
        <f t="shared" si="2"/>
        <v>30</v>
      </c>
      <c r="J42" s="60">
        <f>VLOOKUP($A42,'Return Data'!$B$7:$R$2292,8,0)</f>
        <v>4.3776000000000002</v>
      </c>
      <c r="K42" s="61">
        <f t="shared" si="3"/>
        <v>34</v>
      </c>
      <c r="L42" s="60">
        <f>VLOOKUP($A42,'Return Data'!$B$7:$R$2292,9,0)</f>
        <v>4.8249000000000004</v>
      </c>
      <c r="M42" s="61">
        <f t="shared" si="4"/>
        <v>34</v>
      </c>
      <c r="N42" s="60">
        <f>VLOOKUP($A42,'Return Data'!$B$7:$R$2292,10,0)</f>
        <v>4.6966000000000001</v>
      </c>
      <c r="O42" s="61">
        <f t="shared" si="5"/>
        <v>34</v>
      </c>
      <c r="P42" s="60">
        <f>VLOOKUP($A42,'Return Data'!$B$7:$R$2292,11,0)</f>
        <v>4.1078999999999999</v>
      </c>
      <c r="Q42" s="61">
        <f t="shared" si="6"/>
        <v>35</v>
      </c>
      <c r="R42" s="60">
        <f>VLOOKUP($A42,'Return Data'!$B$7:$R$2292,12,0)</f>
        <v>3.7728999999999999</v>
      </c>
      <c r="S42" s="61">
        <f t="shared" si="7"/>
        <v>35</v>
      </c>
      <c r="T42" s="60">
        <f>VLOOKUP($A42,'Return Data'!$B$7:$R$2292,13,0)</f>
        <v>3.5920000000000001</v>
      </c>
      <c r="U42" s="61">
        <f t="shared" si="8"/>
        <v>35</v>
      </c>
      <c r="V42" s="60">
        <f>VLOOKUP($A42,'Return Data'!$B$7:$R$2292,17,0)</f>
        <v>3.2547999999999999</v>
      </c>
      <c r="W42" s="61">
        <f t="shared" si="9"/>
        <v>35</v>
      </c>
      <c r="X42" s="60">
        <f>VLOOKUP($A42,'Return Data'!$B$7:$R$2292,14,0)</f>
        <v>3.5994999999999999</v>
      </c>
      <c r="Y42" s="61">
        <f t="shared" si="12"/>
        <v>32</v>
      </c>
      <c r="Z42" s="60">
        <f>VLOOKUP($A42,'Return Data'!$B$7:$R$2292,16,0)</f>
        <v>4.2385999999999999</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5.8604799999999999</v>
      </c>
      <c r="E44" s="60"/>
      <c r="F44" s="70">
        <f>AVERAGE(F8:F42)</f>
        <v>5.4316514285714295</v>
      </c>
      <c r="G44" s="60"/>
      <c r="H44" s="70">
        <f>AVERAGE(H8:H42)</f>
        <v>4.7541057142857142</v>
      </c>
      <c r="I44" s="60"/>
      <c r="J44" s="70">
        <f>AVERAGE(J8:J42)</f>
        <v>4.6005314285714283</v>
      </c>
      <c r="K44" s="60"/>
      <c r="L44" s="70">
        <f>AVERAGE(L8:L42)</f>
        <v>5.0318171428571432</v>
      </c>
      <c r="M44" s="60"/>
      <c r="N44" s="70">
        <f>AVERAGE(N8:N42)</f>
        <v>4.9701228571428571</v>
      </c>
      <c r="O44" s="60"/>
      <c r="P44" s="70">
        <f>AVERAGE(P8:P42)</f>
        <v>4.448354285714287</v>
      </c>
      <c r="Q44" s="60"/>
      <c r="R44" s="70">
        <f>AVERAGE(R8:R42)</f>
        <v>4.158817142857143</v>
      </c>
      <c r="S44" s="60"/>
      <c r="T44" s="70">
        <f>AVERAGE(T8:T42)</f>
        <v>3.9705342857142853</v>
      </c>
      <c r="U44" s="60"/>
      <c r="V44" s="70">
        <f>AVERAGE(V8:V42)</f>
        <v>3.5739542857142865</v>
      </c>
      <c r="W44" s="60"/>
      <c r="X44" s="70">
        <f>AVERAGE(X8:X42)</f>
        <v>3.9393000000000002</v>
      </c>
      <c r="Y44" s="60"/>
      <c r="Z44" s="70">
        <f>AVERAGE(Z8:Z42)</f>
        <v>6.4030085714285718</v>
      </c>
      <c r="AA44" s="71"/>
    </row>
    <row r="45" spans="1:27" x14ac:dyDescent="0.3">
      <c r="A45" s="68" t="s">
        <v>28</v>
      </c>
      <c r="B45" s="69"/>
      <c r="C45" s="69"/>
      <c r="D45" s="70">
        <f>MIN(D8:D42)</f>
        <v>4.9223999999999997</v>
      </c>
      <c r="E45" s="60"/>
      <c r="F45" s="70">
        <f>MIN(F8:F42)</f>
        <v>4.9473000000000003</v>
      </c>
      <c r="G45" s="60"/>
      <c r="H45" s="70">
        <f>MIN(H8:H42)</f>
        <v>4.4680999999999997</v>
      </c>
      <c r="I45" s="60"/>
      <c r="J45" s="70">
        <f>MIN(J8:J42)</f>
        <v>4.1551999999999998</v>
      </c>
      <c r="K45" s="60"/>
      <c r="L45" s="70">
        <f>MIN(L8:L42)</f>
        <v>4.7129000000000003</v>
      </c>
      <c r="M45" s="60"/>
      <c r="N45" s="70">
        <f>MIN(N8:N42)</f>
        <v>4.6119000000000003</v>
      </c>
      <c r="O45" s="60"/>
      <c r="P45" s="70">
        <f>MIN(P8:P42)</f>
        <v>4.1078999999999999</v>
      </c>
      <c r="Q45" s="60"/>
      <c r="R45" s="70">
        <f>MIN(R8:R42)</f>
        <v>3.7728999999999999</v>
      </c>
      <c r="S45" s="60"/>
      <c r="T45" s="70">
        <f>MIN(T8:T42)</f>
        <v>3.5920000000000001</v>
      </c>
      <c r="U45" s="60"/>
      <c r="V45" s="70">
        <f>MIN(V8:V42)</f>
        <v>3.2547999999999999</v>
      </c>
      <c r="W45" s="60"/>
      <c r="X45" s="70">
        <f>MIN(X8:X42)</f>
        <v>3.4685000000000001</v>
      </c>
      <c r="Y45" s="60"/>
      <c r="Z45" s="70">
        <f>MIN(Z8:Z42)</f>
        <v>3.7768000000000002</v>
      </c>
      <c r="AA45" s="71"/>
    </row>
    <row r="46" spans="1:27" ht="15" thickBot="1" x14ac:dyDescent="0.35">
      <c r="A46" s="72" t="s">
        <v>29</v>
      </c>
      <c r="B46" s="73"/>
      <c r="C46" s="73"/>
      <c r="D46" s="74">
        <f>MAX(D8:D42)</f>
        <v>8.5266999999999999</v>
      </c>
      <c r="E46" s="90"/>
      <c r="F46" s="74">
        <f>MAX(F8:F42)</f>
        <v>5.7225000000000001</v>
      </c>
      <c r="G46" s="90"/>
      <c r="H46" s="74">
        <f>MAX(H8:H42)</f>
        <v>5.0808999999999997</v>
      </c>
      <c r="I46" s="90"/>
      <c r="J46" s="74">
        <f>MAX(J8:J42)</f>
        <v>4.9508999999999999</v>
      </c>
      <c r="K46" s="90"/>
      <c r="L46" s="74">
        <f>MAX(L8:L42)</f>
        <v>5.2328000000000001</v>
      </c>
      <c r="M46" s="90"/>
      <c r="N46" s="74">
        <f>MAX(N8:N42)</f>
        <v>5.1802999999999999</v>
      </c>
      <c r="O46" s="90"/>
      <c r="P46" s="74">
        <f>MAX(P8:P42)</f>
        <v>4.7713999999999999</v>
      </c>
      <c r="Q46" s="90"/>
      <c r="R46" s="74">
        <f>MAX(R8:R42)</f>
        <v>4.5960999999999999</v>
      </c>
      <c r="S46" s="90"/>
      <c r="T46" s="74">
        <f>MAX(T8:T42)</f>
        <v>4.4617000000000004</v>
      </c>
      <c r="U46" s="90"/>
      <c r="V46" s="74">
        <f>MAX(V8:V42)</f>
        <v>4.1475999999999997</v>
      </c>
      <c r="W46" s="90"/>
      <c r="X46" s="74">
        <f>MAX(X8:X42)</f>
        <v>4.5601000000000003</v>
      </c>
      <c r="Y46" s="90"/>
      <c r="Z46" s="74">
        <f>MAX(Z8:Z42)</f>
        <v>7.5416999999999996</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1855</v>
      </c>
      <c r="T5" s="98" t="s">
        <v>1856</v>
      </c>
      <c r="U5" s="98" t="s">
        <v>1857</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44827</v>
      </c>
      <c r="E7" s="158">
        <v>1046.8399999999999</v>
      </c>
      <c r="F7" s="158">
        <v>-1.4015</v>
      </c>
      <c r="G7" s="158">
        <v>-1.9748000000000001</v>
      </c>
      <c r="H7" s="158">
        <v>-1.0071000000000001</v>
      </c>
      <c r="I7" s="158">
        <v>-2.1627000000000001</v>
      </c>
      <c r="J7" s="158">
        <v>-0.26769999999999999</v>
      </c>
      <c r="K7" s="158">
        <v>8.6080000000000005</v>
      </c>
      <c r="L7" s="158">
        <v>-3.1985000000000001</v>
      </c>
      <c r="M7" s="158">
        <v>-0.27439999999999998</v>
      </c>
      <c r="N7" s="158">
        <v>-4.5080999999999998</v>
      </c>
      <c r="O7" s="158">
        <v>11.5189</v>
      </c>
      <c r="P7" s="158">
        <v>7.3178999999999998</v>
      </c>
      <c r="Q7" s="158">
        <v>18.328600000000002</v>
      </c>
      <c r="R7" s="158">
        <v>21.571400000000001</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44827</v>
      </c>
      <c r="E8" s="158">
        <v>1147.1199999999999</v>
      </c>
      <c r="F8" s="158">
        <v>-1.4001999999999999</v>
      </c>
      <c r="G8" s="158">
        <v>-1.9698</v>
      </c>
      <c r="H8" s="158">
        <v>-0.99429999999999996</v>
      </c>
      <c r="I8" s="158">
        <v>-2.1371000000000002</v>
      </c>
      <c r="J8" s="158">
        <v>-0.2044</v>
      </c>
      <c r="K8" s="158">
        <v>8.8215000000000003</v>
      </c>
      <c r="L8" s="158">
        <v>-2.8111000000000002</v>
      </c>
      <c r="M8" s="158">
        <v>0.3271</v>
      </c>
      <c r="N8" s="158">
        <v>-3.7416999999999998</v>
      </c>
      <c r="O8" s="158">
        <v>12.404299999999999</v>
      </c>
      <c r="P8" s="158">
        <v>8.2668999999999997</v>
      </c>
      <c r="Q8" s="158">
        <v>13.009399999999999</v>
      </c>
      <c r="R8" s="158">
        <v>22.531099999999999</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44827</v>
      </c>
      <c r="E9" s="158">
        <v>16.010000000000002</v>
      </c>
      <c r="F9" s="158">
        <v>-1.2947</v>
      </c>
      <c r="G9" s="158">
        <v>-1.9596</v>
      </c>
      <c r="H9" s="158">
        <v>-0.92820000000000003</v>
      </c>
      <c r="I9" s="158">
        <v>-2.2589000000000001</v>
      </c>
      <c r="J9" s="158">
        <v>-0.68240000000000001</v>
      </c>
      <c r="K9" s="158">
        <v>10.49</v>
      </c>
      <c r="L9" s="158">
        <v>6.25E-2</v>
      </c>
      <c r="M9" s="158">
        <v>-2.9697</v>
      </c>
      <c r="N9" s="158">
        <v>-4.1317000000000004</v>
      </c>
      <c r="O9" s="158">
        <v>13.1088</v>
      </c>
      <c r="P9" s="158"/>
      <c r="Q9" s="158">
        <v>12.0823</v>
      </c>
      <c r="R9" s="158">
        <v>20.314499999999999</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44827</v>
      </c>
      <c r="E10" s="158">
        <v>15.08</v>
      </c>
      <c r="F10" s="158">
        <v>-1.3089</v>
      </c>
      <c r="G10" s="158">
        <v>-1.9505999999999999</v>
      </c>
      <c r="H10" s="158">
        <v>-0.9849</v>
      </c>
      <c r="I10" s="158">
        <v>-2.3315999999999999</v>
      </c>
      <c r="J10" s="158">
        <v>-0.78949999999999998</v>
      </c>
      <c r="K10" s="158">
        <v>10.1534</v>
      </c>
      <c r="L10" s="158">
        <v>-0.59330000000000005</v>
      </c>
      <c r="M10" s="158">
        <v>-3.9489999999999998</v>
      </c>
      <c r="N10" s="158">
        <v>-5.4545000000000003</v>
      </c>
      <c r="O10" s="158">
        <v>11.587</v>
      </c>
      <c r="P10" s="158"/>
      <c r="Q10" s="158">
        <v>10.468400000000001</v>
      </c>
      <c r="R10" s="158">
        <v>18.660399999999999</v>
      </c>
      <c r="T10" s="106"/>
      <c r="U10" s="107"/>
      <c r="V10" s="107"/>
      <c r="W10" s="107"/>
      <c r="X10" s="107"/>
      <c r="Y10" s="107"/>
      <c r="Z10" s="107"/>
      <c r="AA10" s="107"/>
      <c r="AB10" s="107"/>
      <c r="AC10" s="107"/>
      <c r="AD10" s="107"/>
      <c r="AE10" s="107"/>
      <c r="AF10" s="107"/>
      <c r="AG10" s="107"/>
      <c r="AH10" s="107"/>
    </row>
    <row r="11" spans="1:34" x14ac:dyDescent="0.3">
      <c r="A11" s="154" t="s">
        <v>474</v>
      </c>
      <c r="B11" s="154" t="s">
        <v>2012</v>
      </c>
      <c r="C11" s="154">
        <v>139527</v>
      </c>
      <c r="D11" s="157">
        <v>44827</v>
      </c>
      <c r="E11" s="158">
        <v>24.07</v>
      </c>
      <c r="F11" s="158">
        <v>-1.3120000000000001</v>
      </c>
      <c r="G11" s="158">
        <v>-1.1904999999999999</v>
      </c>
      <c r="H11" s="158">
        <v>-0.53720000000000001</v>
      </c>
      <c r="I11" s="158">
        <v>-1.7951999999999999</v>
      </c>
      <c r="J11" s="158">
        <v>3.3935</v>
      </c>
      <c r="K11" s="158">
        <v>15.2226</v>
      </c>
      <c r="L11" s="158">
        <v>2.4255</v>
      </c>
      <c r="M11" s="158">
        <v>-2.4716</v>
      </c>
      <c r="N11" s="158">
        <v>0.12479999999999999</v>
      </c>
      <c r="O11" s="158">
        <v>25.705200000000001</v>
      </c>
      <c r="P11" s="158">
        <v>13.078799999999999</v>
      </c>
      <c r="Q11" s="158">
        <v>15.270799999999999</v>
      </c>
      <c r="R11" s="158">
        <v>32.068300000000001</v>
      </c>
      <c r="T11" s="106"/>
      <c r="U11" s="107"/>
      <c r="V11" s="107"/>
      <c r="W11" s="107"/>
      <c r="X11" s="107"/>
      <c r="Y11" s="107"/>
      <c r="Z11" s="107"/>
      <c r="AA11" s="107"/>
      <c r="AB11" s="107"/>
      <c r="AC11" s="107"/>
      <c r="AD11" s="107"/>
      <c r="AE11" s="107"/>
      <c r="AF11" s="107"/>
      <c r="AG11" s="107"/>
      <c r="AH11" s="107"/>
    </row>
    <row r="12" spans="1:34" x14ac:dyDescent="0.3">
      <c r="A12" s="154" t="s">
        <v>474</v>
      </c>
      <c r="B12" s="154" t="s">
        <v>2013</v>
      </c>
      <c r="C12" s="154">
        <v>139529</v>
      </c>
      <c r="D12" s="157">
        <v>44827</v>
      </c>
      <c r="E12" s="158">
        <v>22.8</v>
      </c>
      <c r="F12" s="158">
        <v>-1.2987</v>
      </c>
      <c r="G12" s="158">
        <v>-1.2132000000000001</v>
      </c>
      <c r="H12" s="158">
        <v>-0.56689999999999996</v>
      </c>
      <c r="I12" s="158">
        <v>-1.8088</v>
      </c>
      <c r="J12" s="158">
        <v>3.3077000000000001</v>
      </c>
      <c r="K12" s="158">
        <v>14.9194</v>
      </c>
      <c r="L12" s="158">
        <v>1.9221999999999999</v>
      </c>
      <c r="M12" s="158">
        <v>-3.1846999999999999</v>
      </c>
      <c r="N12" s="158">
        <v>-0.82640000000000002</v>
      </c>
      <c r="O12" s="158">
        <v>24.5975</v>
      </c>
      <c r="P12" s="158">
        <v>12.0855</v>
      </c>
      <c r="Q12" s="158">
        <v>14.2643</v>
      </c>
      <c r="R12" s="158">
        <v>30.881499999999999</v>
      </c>
      <c r="T12" s="106"/>
      <c r="U12" s="107"/>
      <c r="V12" s="107"/>
      <c r="W12" s="107"/>
      <c r="X12" s="107"/>
      <c r="Y12" s="107"/>
      <c r="Z12" s="107"/>
      <c r="AA12" s="107"/>
      <c r="AB12" s="107"/>
      <c r="AC12" s="107"/>
      <c r="AD12" s="107"/>
      <c r="AE12" s="107"/>
      <c r="AF12" s="107"/>
      <c r="AG12" s="107"/>
      <c r="AH12" s="107"/>
    </row>
    <row r="13" spans="1:34" x14ac:dyDescent="0.3">
      <c r="A13" s="154" t="s">
        <v>474</v>
      </c>
      <c r="B13" s="154" t="s">
        <v>1954</v>
      </c>
      <c r="C13" s="154">
        <v>150260</v>
      </c>
      <c r="D13" s="157">
        <v>44827</v>
      </c>
      <c r="E13" s="158">
        <v>20.140999999999998</v>
      </c>
      <c r="F13" s="158">
        <v>-1.3508</v>
      </c>
      <c r="G13" s="158">
        <v>-2.3391000000000002</v>
      </c>
      <c r="H13" s="158">
        <v>-1.3107</v>
      </c>
      <c r="I13" s="158">
        <v>-2.2927</v>
      </c>
      <c r="J13" s="158">
        <v>-0.38629999999999998</v>
      </c>
      <c r="K13" s="158">
        <v>10.286099999999999</v>
      </c>
      <c r="L13" s="158">
        <v>2.5144000000000002</v>
      </c>
      <c r="M13" s="158">
        <v>3.7355999999999998</v>
      </c>
      <c r="N13" s="158">
        <v>0.67179999999999995</v>
      </c>
      <c r="O13" s="158">
        <v>16.3139</v>
      </c>
      <c r="P13" s="158">
        <v>13.6195</v>
      </c>
      <c r="Q13" s="158">
        <v>13.6669</v>
      </c>
      <c r="R13" s="158">
        <v>22.772600000000001</v>
      </c>
      <c r="T13" s="106"/>
      <c r="U13" s="107"/>
      <c r="V13" s="107"/>
      <c r="W13" s="107"/>
      <c r="X13" s="107"/>
      <c r="Y13" s="107"/>
      <c r="Z13" s="107"/>
      <c r="AA13" s="107"/>
      <c r="AB13" s="107"/>
      <c r="AC13" s="107"/>
      <c r="AD13" s="107"/>
      <c r="AE13" s="107"/>
      <c r="AF13" s="107"/>
      <c r="AG13" s="107"/>
      <c r="AH13" s="107"/>
    </row>
    <row r="14" spans="1:34" x14ac:dyDescent="0.3">
      <c r="A14" s="154" t="s">
        <v>474</v>
      </c>
      <c r="B14" s="154" t="s">
        <v>1955</v>
      </c>
      <c r="C14" s="154">
        <v>150258</v>
      </c>
      <c r="D14" s="157">
        <v>44827</v>
      </c>
      <c r="E14" s="158">
        <v>18.444400000000002</v>
      </c>
      <c r="F14" s="158">
        <v>-1.3552</v>
      </c>
      <c r="G14" s="158">
        <v>-2.3521999999999998</v>
      </c>
      <c r="H14" s="158">
        <v>-1.3426</v>
      </c>
      <c r="I14" s="158">
        <v>-2.3574000000000002</v>
      </c>
      <c r="J14" s="158">
        <v>-0.53280000000000005</v>
      </c>
      <c r="K14" s="158">
        <v>9.8031000000000006</v>
      </c>
      <c r="L14" s="158">
        <v>1.6327</v>
      </c>
      <c r="M14" s="158">
        <v>2.4194</v>
      </c>
      <c r="N14" s="158">
        <v>-1.0244</v>
      </c>
      <c r="O14" s="158">
        <v>14.3832</v>
      </c>
      <c r="P14" s="158">
        <v>11.8041</v>
      </c>
      <c r="Q14" s="158">
        <v>11.8515</v>
      </c>
      <c r="R14" s="158">
        <v>20.705100000000002</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44827</v>
      </c>
      <c r="E17" s="158">
        <v>268.44</v>
      </c>
      <c r="F17" s="158">
        <v>-1.3523000000000001</v>
      </c>
      <c r="G17" s="158">
        <v>-2.0363000000000002</v>
      </c>
      <c r="H17" s="158">
        <v>-1.0286</v>
      </c>
      <c r="I17" s="158">
        <v>-2.0470999999999999</v>
      </c>
      <c r="J17" s="158">
        <v>7.8299999999999995E-2</v>
      </c>
      <c r="K17" s="158">
        <v>10.7837</v>
      </c>
      <c r="L17" s="158">
        <v>2.4462999999999999</v>
      </c>
      <c r="M17" s="158">
        <v>1.5357000000000001</v>
      </c>
      <c r="N17" s="158">
        <v>-0.54830000000000001</v>
      </c>
      <c r="O17" s="158">
        <v>16.2501</v>
      </c>
      <c r="P17" s="158">
        <v>12.8858</v>
      </c>
      <c r="Q17" s="158">
        <v>14.5337</v>
      </c>
      <c r="R17" s="158">
        <v>20.972999999999999</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44827</v>
      </c>
      <c r="E18" s="158">
        <v>245.04</v>
      </c>
      <c r="F18" s="158">
        <v>-1.3527</v>
      </c>
      <c r="G18" s="158">
        <v>-2.0467</v>
      </c>
      <c r="H18" s="158">
        <v>-1.0499000000000001</v>
      </c>
      <c r="I18" s="158">
        <v>-2.0937000000000001</v>
      </c>
      <c r="J18" s="158">
        <v>-2.4500000000000001E-2</v>
      </c>
      <c r="K18" s="158">
        <v>10.448</v>
      </c>
      <c r="L18" s="158">
        <v>1.8115000000000001</v>
      </c>
      <c r="M18" s="158">
        <v>0.59530000000000005</v>
      </c>
      <c r="N18" s="158">
        <v>-1.7758</v>
      </c>
      <c r="O18" s="158">
        <v>14.8733</v>
      </c>
      <c r="P18" s="158">
        <v>11.5162</v>
      </c>
      <c r="Q18" s="158">
        <v>11.388</v>
      </c>
      <c r="R18" s="158">
        <v>19.5152</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44827</v>
      </c>
      <c r="E19" s="158">
        <v>250.72800000000001</v>
      </c>
      <c r="F19" s="158">
        <v>-1.4080999999999999</v>
      </c>
      <c r="G19" s="158">
        <v>-1.8576999999999999</v>
      </c>
      <c r="H19" s="158">
        <v>-1.0177</v>
      </c>
      <c r="I19" s="158">
        <v>-1.857</v>
      </c>
      <c r="J19" s="158">
        <v>0.2555</v>
      </c>
      <c r="K19" s="158">
        <v>12.156499999999999</v>
      </c>
      <c r="L19" s="158">
        <v>2.3935</v>
      </c>
      <c r="M19" s="158">
        <v>-1.4449000000000001</v>
      </c>
      <c r="N19" s="158">
        <v>-3.6229</v>
      </c>
      <c r="O19" s="158">
        <v>14.012499999999999</v>
      </c>
      <c r="P19" s="158">
        <v>11.388</v>
      </c>
      <c r="Q19" s="158">
        <v>13.6328</v>
      </c>
      <c r="R19" s="158">
        <v>21.496400000000001</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44827</v>
      </c>
      <c r="E20" s="158">
        <v>229.61699999999999</v>
      </c>
      <c r="F20" s="158">
        <v>-1.4113</v>
      </c>
      <c r="G20" s="158">
        <v>-1.8668</v>
      </c>
      <c r="H20" s="158">
        <v>-1.0382</v>
      </c>
      <c r="I20" s="158">
        <v>-1.8977999999999999</v>
      </c>
      <c r="J20" s="158">
        <v>0.16400000000000001</v>
      </c>
      <c r="K20" s="158">
        <v>11.855</v>
      </c>
      <c r="L20" s="158">
        <v>1.8501000000000001</v>
      </c>
      <c r="M20" s="158">
        <v>-2.2153</v>
      </c>
      <c r="N20" s="158">
        <v>-4.6184000000000003</v>
      </c>
      <c r="O20" s="158">
        <v>12.872299999999999</v>
      </c>
      <c r="P20" s="158">
        <v>10.2501</v>
      </c>
      <c r="Q20" s="158">
        <v>14.368399999999999</v>
      </c>
      <c r="R20" s="158">
        <v>20.256</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44827</v>
      </c>
      <c r="E21" s="158">
        <v>43.1</v>
      </c>
      <c r="F21" s="158">
        <v>-1.3278000000000001</v>
      </c>
      <c r="G21" s="158">
        <v>-1.8223</v>
      </c>
      <c r="H21" s="158">
        <v>-0.874</v>
      </c>
      <c r="I21" s="158">
        <v>-1.7552000000000001</v>
      </c>
      <c r="J21" s="158">
        <v>0.48959999999999998</v>
      </c>
      <c r="K21" s="158">
        <v>11.311999999999999</v>
      </c>
      <c r="L21" s="158">
        <v>3.7054999999999998</v>
      </c>
      <c r="M21" s="158">
        <v>4.8917000000000002</v>
      </c>
      <c r="N21" s="158">
        <v>5.3274999999999997</v>
      </c>
      <c r="O21" s="158">
        <v>16.839400000000001</v>
      </c>
      <c r="P21" s="158">
        <v>12.634</v>
      </c>
      <c r="Q21" s="158">
        <v>13.2477</v>
      </c>
      <c r="R21" s="158">
        <v>26.9099</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44827</v>
      </c>
      <c r="E22" s="158">
        <v>39.29</v>
      </c>
      <c r="F22" s="158">
        <v>-1.331</v>
      </c>
      <c r="G22" s="158">
        <v>-1.8241000000000001</v>
      </c>
      <c r="H22" s="158">
        <v>-0.88290000000000002</v>
      </c>
      <c r="I22" s="158">
        <v>-1.8241000000000001</v>
      </c>
      <c r="J22" s="158">
        <v>0.33200000000000002</v>
      </c>
      <c r="K22" s="158">
        <v>10.7697</v>
      </c>
      <c r="L22" s="158">
        <v>2.6652999999999998</v>
      </c>
      <c r="M22" s="158">
        <v>3.3403</v>
      </c>
      <c r="N22" s="158">
        <v>3.286</v>
      </c>
      <c r="O22" s="158">
        <v>14.769500000000001</v>
      </c>
      <c r="P22" s="158">
        <v>10.9557</v>
      </c>
      <c r="Q22" s="158">
        <v>10.9878</v>
      </c>
      <c r="R22" s="158">
        <v>24.5442</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44827</v>
      </c>
      <c r="E23" s="158">
        <v>177.1628</v>
      </c>
      <c r="F23" s="158">
        <v>-1.2839</v>
      </c>
      <c r="G23" s="158">
        <v>-2.2342</v>
      </c>
      <c r="H23" s="158">
        <v>-1.2248000000000001</v>
      </c>
      <c r="I23" s="158">
        <v>-2.2414000000000001</v>
      </c>
      <c r="J23" s="158">
        <v>0.50109999999999999</v>
      </c>
      <c r="K23" s="158">
        <v>10.634399999999999</v>
      </c>
      <c r="L23" s="158">
        <v>3.8984000000000001</v>
      </c>
      <c r="M23" s="158">
        <v>1.9815</v>
      </c>
      <c r="N23" s="158">
        <v>-0.63009999999999999</v>
      </c>
      <c r="O23" s="158">
        <v>13.4612</v>
      </c>
      <c r="P23" s="158">
        <v>9.7202999999999999</v>
      </c>
      <c r="Q23" s="158">
        <v>13.434900000000001</v>
      </c>
      <c r="R23" s="158">
        <v>23.507100000000001</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44827</v>
      </c>
      <c r="E24" s="158">
        <v>196.48079999999999</v>
      </c>
      <c r="F24" s="158">
        <v>-1.2811999999999999</v>
      </c>
      <c r="G24" s="158">
        <v>-2.2262</v>
      </c>
      <c r="H24" s="158">
        <v>-1.2059</v>
      </c>
      <c r="I24" s="158">
        <v>-2.2040000000000002</v>
      </c>
      <c r="J24" s="158">
        <v>0.58589999999999998</v>
      </c>
      <c r="K24" s="158">
        <v>10.9102</v>
      </c>
      <c r="L24" s="158">
        <v>4.4169</v>
      </c>
      <c r="M24" s="158">
        <v>2.7402000000000002</v>
      </c>
      <c r="N24" s="158">
        <v>0.36199999999999999</v>
      </c>
      <c r="O24" s="158">
        <v>14.605399999999999</v>
      </c>
      <c r="P24" s="158">
        <v>10.909800000000001</v>
      </c>
      <c r="Q24" s="158">
        <v>13.945499999999999</v>
      </c>
      <c r="R24" s="158">
        <v>24.7456</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44827</v>
      </c>
      <c r="E25" s="158">
        <v>81.756</v>
      </c>
      <c r="F25" s="158">
        <v>-1.5605</v>
      </c>
      <c r="G25" s="158">
        <v>-2.6111</v>
      </c>
      <c r="H25" s="158">
        <v>-1.7709999999999999</v>
      </c>
      <c r="I25" s="158">
        <v>-2.4041999999999999</v>
      </c>
      <c r="J25" s="158">
        <v>-0.25619999999999998</v>
      </c>
      <c r="K25" s="158">
        <v>11.2554</v>
      </c>
      <c r="L25" s="158">
        <v>3.8488000000000002</v>
      </c>
      <c r="M25" s="158">
        <v>4.7508999999999997</v>
      </c>
      <c r="N25" s="158">
        <v>3.4100999999999999</v>
      </c>
      <c r="O25" s="158">
        <v>14.6587</v>
      </c>
      <c r="P25" s="158">
        <v>9.4430999999999994</v>
      </c>
      <c r="Q25" s="158">
        <v>12.7752</v>
      </c>
      <c r="R25" s="158">
        <v>25.945699999999999</v>
      </c>
      <c r="T25" s="106"/>
      <c r="U25" s="107"/>
      <c r="V25" s="107"/>
      <c r="W25" s="107"/>
      <c r="X25" s="107"/>
      <c r="Y25" s="107"/>
      <c r="Z25" s="107"/>
      <c r="AA25" s="107"/>
      <c r="AB25" s="107"/>
      <c r="AC25" s="107"/>
      <c r="AD25" s="107"/>
      <c r="AE25" s="107"/>
      <c r="AF25" s="107"/>
      <c r="AG25" s="107"/>
      <c r="AH25" s="107"/>
    </row>
    <row r="26" spans="1:34" x14ac:dyDescent="0.3">
      <c r="A26" s="154" t="s">
        <v>474</v>
      </c>
      <c r="B26" s="154" t="s">
        <v>1702</v>
      </c>
      <c r="C26" s="154"/>
      <c r="D26" s="157">
        <v>44827</v>
      </c>
      <c r="E26" s="158">
        <v>81.756</v>
      </c>
      <c r="F26" s="158">
        <v>-1.5605</v>
      </c>
      <c r="G26" s="158">
        <v>-2.6111</v>
      </c>
      <c r="H26" s="158">
        <v>-1.7709999999999999</v>
      </c>
      <c r="I26" s="158">
        <v>-2.4041999999999999</v>
      </c>
      <c r="J26" s="158">
        <v>-0.25619999999999998</v>
      </c>
      <c r="K26" s="158">
        <v>11.2554</v>
      </c>
      <c r="L26" s="158">
        <v>3.8488000000000002</v>
      </c>
      <c r="M26" s="158">
        <v>4.7508999999999997</v>
      </c>
      <c r="N26" s="158">
        <v>3.4100999999999999</v>
      </c>
      <c r="O26" s="158">
        <v>14.6587</v>
      </c>
      <c r="P26" s="158">
        <v>10.5792</v>
      </c>
      <c r="Q26" s="158">
        <v>15.3874</v>
      </c>
      <c r="R26" s="158">
        <v>25.945699999999999</v>
      </c>
      <c r="T26" s="106"/>
      <c r="U26" s="107"/>
      <c r="V26" s="107"/>
      <c r="W26" s="107"/>
      <c r="X26" s="107"/>
      <c r="Y26" s="107"/>
      <c r="Z26" s="107"/>
      <c r="AA26" s="107"/>
      <c r="AB26" s="107"/>
      <c r="AC26" s="107"/>
      <c r="AD26" s="107"/>
      <c r="AE26" s="107"/>
      <c r="AF26" s="107"/>
      <c r="AG26" s="107"/>
      <c r="AH26" s="107"/>
    </row>
    <row r="27" spans="1:34" x14ac:dyDescent="0.3">
      <c r="A27" s="154" t="s">
        <v>474</v>
      </c>
      <c r="B27" s="154" t="s">
        <v>1703</v>
      </c>
      <c r="C27" s="154">
        <v>119062</v>
      </c>
      <c r="D27" s="157">
        <v>44827</v>
      </c>
      <c r="E27" s="158">
        <v>87.031999999999996</v>
      </c>
      <c r="F27" s="158">
        <v>-1.5586</v>
      </c>
      <c r="G27" s="158">
        <v>-2.6063000000000001</v>
      </c>
      <c r="H27" s="158">
        <v>-1.7576000000000001</v>
      </c>
      <c r="I27" s="158">
        <v>-2.3791000000000002</v>
      </c>
      <c r="J27" s="158">
        <v>-0.20180000000000001</v>
      </c>
      <c r="K27" s="158">
        <v>11.439500000000001</v>
      </c>
      <c r="L27" s="158">
        <v>4.1887999999999996</v>
      </c>
      <c r="M27" s="158">
        <v>5.2586000000000004</v>
      </c>
      <c r="N27" s="158">
        <v>4.0766</v>
      </c>
      <c r="O27" s="158">
        <v>15.387600000000001</v>
      </c>
      <c r="P27" s="158">
        <v>10.210699999999999</v>
      </c>
      <c r="Q27" s="158">
        <v>12.1036</v>
      </c>
      <c r="R27" s="158">
        <v>26.744199999999999</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44827</v>
      </c>
      <c r="E28" s="158">
        <v>87.031999999999996</v>
      </c>
      <c r="F28" s="158">
        <v>-1.5586</v>
      </c>
      <c r="G28" s="158">
        <v>-2.6063000000000001</v>
      </c>
      <c r="H28" s="158">
        <v>-1.7576000000000001</v>
      </c>
      <c r="I28" s="158">
        <v>-2.3791000000000002</v>
      </c>
      <c r="J28" s="158">
        <v>-0.20180000000000001</v>
      </c>
      <c r="K28" s="158">
        <v>11.439500000000001</v>
      </c>
      <c r="L28" s="158">
        <v>4.1887999999999996</v>
      </c>
      <c r="M28" s="158">
        <v>5.2586000000000004</v>
      </c>
      <c r="N28" s="158">
        <v>4.0766</v>
      </c>
      <c r="O28" s="158">
        <v>15.387600000000001</v>
      </c>
      <c r="P28" s="158">
        <v>11.444599999999999</v>
      </c>
      <c r="Q28" s="158">
        <v>15.1496</v>
      </c>
      <c r="R28" s="158">
        <v>26.744199999999999</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44827</v>
      </c>
      <c r="E29" s="158">
        <v>16.159099999999999</v>
      </c>
      <c r="F29" s="158">
        <v>-1.4256</v>
      </c>
      <c r="G29" s="158">
        <v>-2.1709999999999998</v>
      </c>
      <c r="H29" s="158">
        <v>-1.2025999999999999</v>
      </c>
      <c r="I29" s="158">
        <v>-2.5192000000000001</v>
      </c>
      <c r="J29" s="158">
        <v>-0.74690000000000001</v>
      </c>
      <c r="K29" s="158">
        <v>9.3716000000000008</v>
      </c>
      <c r="L29" s="158">
        <v>-0.82299999999999995</v>
      </c>
      <c r="M29" s="158">
        <v>-1.8853</v>
      </c>
      <c r="N29" s="158">
        <v>-2.9297</v>
      </c>
      <c r="O29" s="158">
        <v>13.359299999999999</v>
      </c>
      <c r="P29" s="158"/>
      <c r="Q29" s="158">
        <v>13.0116</v>
      </c>
      <c r="R29" s="158">
        <v>18.547799999999999</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44827</v>
      </c>
      <c r="E30" s="158">
        <v>15.2723</v>
      </c>
      <c r="F30" s="158">
        <v>-1.429</v>
      </c>
      <c r="G30" s="158">
        <v>-2.1827999999999999</v>
      </c>
      <c r="H30" s="158">
        <v>-1.2301</v>
      </c>
      <c r="I30" s="158">
        <v>-2.5747</v>
      </c>
      <c r="J30" s="158">
        <v>-0.87170000000000003</v>
      </c>
      <c r="K30" s="158">
        <v>8.9657</v>
      </c>
      <c r="L30" s="158">
        <v>-1.5586</v>
      </c>
      <c r="M30" s="158">
        <v>-2.9714</v>
      </c>
      <c r="N30" s="158">
        <v>-4.3586</v>
      </c>
      <c r="O30" s="158">
        <v>11.703099999999999</v>
      </c>
      <c r="P30" s="158"/>
      <c r="Q30" s="158">
        <v>11.397399999999999</v>
      </c>
      <c r="R30" s="158">
        <v>16.803999999999998</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44827</v>
      </c>
      <c r="E31" s="158">
        <v>230.62</v>
      </c>
      <c r="F31" s="158">
        <v>-1.1996</v>
      </c>
      <c r="G31" s="158">
        <v>-2.1095999999999999</v>
      </c>
      <c r="H31" s="158">
        <v>-1.2249000000000001</v>
      </c>
      <c r="I31" s="158">
        <v>-2.0888</v>
      </c>
      <c r="J31" s="158">
        <v>-0.2422</v>
      </c>
      <c r="K31" s="158">
        <v>10.0601</v>
      </c>
      <c r="L31" s="158">
        <v>2.7488999999999999</v>
      </c>
      <c r="M31" s="158">
        <v>8.1302000000000003</v>
      </c>
      <c r="N31" s="158">
        <v>9.2779000000000007</v>
      </c>
      <c r="O31" s="158">
        <v>20.0792</v>
      </c>
      <c r="P31" s="158">
        <v>13.7675</v>
      </c>
      <c r="Q31" s="158">
        <v>14.6844</v>
      </c>
      <c r="R31" s="158">
        <v>35.9163</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44827</v>
      </c>
      <c r="E32" s="158">
        <v>251.69</v>
      </c>
      <c r="F32" s="158">
        <v>-1.2012</v>
      </c>
      <c r="G32" s="158">
        <v>-2.1080000000000001</v>
      </c>
      <c r="H32" s="158">
        <v>-1.2166999999999999</v>
      </c>
      <c r="I32" s="158">
        <v>-2.0699999999999998</v>
      </c>
      <c r="J32" s="158">
        <v>-0.1943</v>
      </c>
      <c r="K32" s="158">
        <v>10.2163</v>
      </c>
      <c r="L32" s="158">
        <v>3.0375999999999999</v>
      </c>
      <c r="M32" s="158">
        <v>8.5807000000000002</v>
      </c>
      <c r="N32" s="158">
        <v>9.8795000000000002</v>
      </c>
      <c r="O32" s="158">
        <v>20.697399999999998</v>
      </c>
      <c r="P32" s="158">
        <v>14.5997</v>
      </c>
      <c r="Q32" s="158">
        <v>16.663</v>
      </c>
      <c r="R32" s="158">
        <v>36.6128</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44827</v>
      </c>
      <c r="E33" s="158">
        <v>15.5265</v>
      </c>
      <c r="F33" s="158">
        <v>-1.4184000000000001</v>
      </c>
      <c r="G33" s="158">
        <v>-2.2082000000000002</v>
      </c>
      <c r="H33" s="158">
        <v>-1.1888000000000001</v>
      </c>
      <c r="I33" s="158">
        <v>-2.7052</v>
      </c>
      <c r="J33" s="158">
        <v>-0.86770000000000003</v>
      </c>
      <c r="K33" s="158">
        <v>9.1256000000000004</v>
      </c>
      <c r="L33" s="158">
        <v>-1.6968000000000001</v>
      </c>
      <c r="M33" s="158">
        <v>-2.8525</v>
      </c>
      <c r="N33" s="158">
        <v>-1.8732</v>
      </c>
      <c r="O33" s="158">
        <v>11.0283</v>
      </c>
      <c r="P33" s="158">
        <v>5.9812000000000003</v>
      </c>
      <c r="Q33" s="158">
        <v>7.7179000000000002</v>
      </c>
      <c r="R33" s="158">
        <v>15.6762</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44827</v>
      </c>
      <c r="E34" s="158">
        <v>16.796299999999999</v>
      </c>
      <c r="F34" s="158">
        <v>-1.4157</v>
      </c>
      <c r="G34" s="158">
        <v>-2.2004000000000001</v>
      </c>
      <c r="H34" s="158">
        <v>-1.1715</v>
      </c>
      <c r="I34" s="158">
        <v>-2.6713</v>
      </c>
      <c r="J34" s="158">
        <v>-0.79269999999999996</v>
      </c>
      <c r="K34" s="158">
        <v>9.3722999999999992</v>
      </c>
      <c r="L34" s="158">
        <v>-1.294</v>
      </c>
      <c r="M34" s="158">
        <v>-2.2368000000000001</v>
      </c>
      <c r="N34" s="158">
        <v>-1.0287999999999999</v>
      </c>
      <c r="O34" s="158">
        <v>11.968400000000001</v>
      </c>
      <c r="P34" s="158">
        <v>7.3407</v>
      </c>
      <c r="Q34" s="158">
        <v>9.1583000000000006</v>
      </c>
      <c r="R34" s="158">
        <v>16.656500000000001</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44827</v>
      </c>
      <c r="E35" s="158">
        <v>18.497</v>
      </c>
      <c r="F35" s="158">
        <v>-1.244</v>
      </c>
      <c r="G35" s="158">
        <v>-2.1012</v>
      </c>
      <c r="H35" s="158">
        <v>-0.61250000000000004</v>
      </c>
      <c r="I35" s="158">
        <v>-1.4543999999999999</v>
      </c>
      <c r="J35" s="158">
        <v>-0.108</v>
      </c>
      <c r="K35" s="158">
        <v>11.226699999999999</v>
      </c>
      <c r="L35" s="158">
        <v>2.3064</v>
      </c>
      <c r="M35" s="158">
        <v>0.63660000000000005</v>
      </c>
      <c r="N35" s="158">
        <v>-0.28570000000000001</v>
      </c>
      <c r="O35" s="158">
        <v>15.244899999999999</v>
      </c>
      <c r="P35" s="158">
        <v>10.1462</v>
      </c>
      <c r="Q35" s="158">
        <v>11.3217</v>
      </c>
      <c r="R35" s="158">
        <v>23.793299999999999</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44827</v>
      </c>
      <c r="E36" s="158">
        <v>16.984000000000002</v>
      </c>
      <c r="F36" s="158">
        <v>-1.2443</v>
      </c>
      <c r="G36" s="158">
        <v>-2.1095000000000002</v>
      </c>
      <c r="H36" s="158">
        <v>-0.63190000000000002</v>
      </c>
      <c r="I36" s="158">
        <v>-1.5021</v>
      </c>
      <c r="J36" s="158">
        <v>-0.21149999999999999</v>
      </c>
      <c r="K36" s="158">
        <v>10.861599999999999</v>
      </c>
      <c r="L36" s="158">
        <v>1.7005999999999999</v>
      </c>
      <c r="M36" s="158">
        <v>-0.3286</v>
      </c>
      <c r="N36" s="158">
        <v>-1.542</v>
      </c>
      <c r="O36" s="158">
        <v>13.7677</v>
      </c>
      <c r="P36" s="158">
        <v>8.5892999999999997</v>
      </c>
      <c r="Q36" s="158">
        <v>9.6773000000000007</v>
      </c>
      <c r="R36" s="158">
        <v>22.2193</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44827</v>
      </c>
      <c r="E37" s="158">
        <v>15.7804</v>
      </c>
      <c r="F37" s="158">
        <v>-1.3269</v>
      </c>
      <c r="G37" s="158">
        <v>-2.1606999999999998</v>
      </c>
      <c r="H37" s="158">
        <v>-0.95399999999999996</v>
      </c>
      <c r="I37" s="158">
        <v>-1.5448</v>
      </c>
      <c r="J37" s="158">
        <v>0.76180000000000003</v>
      </c>
      <c r="K37" s="158">
        <v>9.9687000000000001</v>
      </c>
      <c r="L37" s="158">
        <v>2.9910999999999999</v>
      </c>
      <c r="M37" s="158">
        <v>2.2921</v>
      </c>
      <c r="N37" s="158">
        <v>1.7985</v>
      </c>
      <c r="O37" s="158">
        <v>12.8995</v>
      </c>
      <c r="P37" s="158"/>
      <c r="Q37" s="158">
        <v>12.8238</v>
      </c>
      <c r="R37" s="158">
        <v>21.614999999999998</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44827</v>
      </c>
      <c r="E38" s="158">
        <v>14.638</v>
      </c>
      <c r="F38" s="158">
        <v>-1.3292999999999999</v>
      </c>
      <c r="G38" s="158">
        <v>-2.1701000000000001</v>
      </c>
      <c r="H38" s="158">
        <v>-0.9788</v>
      </c>
      <c r="I38" s="158">
        <v>-1.5952999999999999</v>
      </c>
      <c r="J38" s="158">
        <v>0.63039999999999996</v>
      </c>
      <c r="K38" s="158">
        <v>9.5167000000000002</v>
      </c>
      <c r="L38" s="158">
        <v>2.0653000000000001</v>
      </c>
      <c r="M38" s="158">
        <v>0.87239999999999995</v>
      </c>
      <c r="N38" s="158">
        <v>-0.1071</v>
      </c>
      <c r="O38" s="158">
        <v>10.700799999999999</v>
      </c>
      <c r="P38" s="158"/>
      <c r="Q38" s="158">
        <v>10.6035</v>
      </c>
      <c r="R38" s="158">
        <v>19.284500000000001</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44827</v>
      </c>
      <c r="E39" s="158">
        <v>15.3019</v>
      </c>
      <c r="F39" s="158">
        <v>-1.3677999999999999</v>
      </c>
      <c r="G39" s="158">
        <v>-1.9259999999999999</v>
      </c>
      <c r="H39" s="158">
        <v>-0.7833</v>
      </c>
      <c r="I39" s="158">
        <v>-1.8895</v>
      </c>
      <c r="J39" s="158">
        <v>0.66910000000000003</v>
      </c>
      <c r="K39" s="158">
        <v>11.6935</v>
      </c>
      <c r="L39" s="158">
        <v>3.0577000000000001</v>
      </c>
      <c r="M39" s="158">
        <v>0.6472</v>
      </c>
      <c r="N39" s="158">
        <v>-0.52590000000000003</v>
      </c>
      <c r="O39" s="158">
        <v>11.878299999999999</v>
      </c>
      <c r="P39" s="158"/>
      <c r="Q39" s="158">
        <v>10.5649</v>
      </c>
      <c r="R39" s="158">
        <v>17.976299999999998</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44827</v>
      </c>
      <c r="E40" s="158">
        <v>14.3314</v>
      </c>
      <c r="F40" s="158">
        <v>-1.3723000000000001</v>
      </c>
      <c r="G40" s="158">
        <v>-1.9398</v>
      </c>
      <c r="H40" s="158">
        <v>-0.81599999999999995</v>
      </c>
      <c r="I40" s="158">
        <v>-1.9545999999999999</v>
      </c>
      <c r="J40" s="158">
        <v>0.52329999999999999</v>
      </c>
      <c r="K40" s="158">
        <v>11.237500000000001</v>
      </c>
      <c r="L40" s="158">
        <v>2.2262</v>
      </c>
      <c r="M40" s="158">
        <v>-0.55989999999999995</v>
      </c>
      <c r="N40" s="158">
        <v>-2.1158999999999999</v>
      </c>
      <c r="O40" s="158">
        <v>10.141500000000001</v>
      </c>
      <c r="P40" s="158"/>
      <c r="Q40" s="158">
        <v>8.8675999999999995</v>
      </c>
      <c r="R40" s="158">
        <v>16.065200000000001</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44827</v>
      </c>
      <c r="E41" s="158">
        <v>205.08919113413</v>
      </c>
      <c r="F41" s="158">
        <v>-1.8301000000000001</v>
      </c>
      <c r="G41" s="158">
        <v>-2.5667</v>
      </c>
      <c r="H41" s="158">
        <v>-0.94089999999999996</v>
      </c>
      <c r="I41" s="158">
        <v>-2.3027000000000002</v>
      </c>
      <c r="J41" s="158">
        <v>0.78210000000000002</v>
      </c>
      <c r="K41" s="158">
        <v>11.481299999999999</v>
      </c>
      <c r="L41" s="158">
        <v>3.9925000000000002</v>
      </c>
      <c r="M41" s="158">
        <v>3.3388</v>
      </c>
      <c r="N41" s="158">
        <v>-2.3511000000000002</v>
      </c>
      <c r="O41" s="158">
        <v>19.8386</v>
      </c>
      <c r="P41" s="158">
        <v>9.4596</v>
      </c>
      <c r="Q41" s="158">
        <v>11.611599999999999</v>
      </c>
      <c r="R41" s="158">
        <v>24.222999999999999</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44827</v>
      </c>
      <c r="E42" s="158">
        <v>75.460099999999997</v>
      </c>
      <c r="F42" s="158">
        <v>-1.8265</v>
      </c>
      <c r="G42" s="158">
        <v>-2.5592000000000001</v>
      </c>
      <c r="H42" s="158">
        <v>-0.91900000000000004</v>
      </c>
      <c r="I42" s="158">
        <v>-2.2629999999999999</v>
      </c>
      <c r="J42" s="158">
        <v>0.88519999999999999</v>
      </c>
      <c r="K42" s="158">
        <v>11.792199999999999</v>
      </c>
      <c r="L42" s="158">
        <v>4.4810999999999996</v>
      </c>
      <c r="M42" s="158">
        <v>4.0353000000000003</v>
      </c>
      <c r="N42" s="158">
        <v>-1.5015000000000001</v>
      </c>
      <c r="O42" s="158">
        <v>20.82</v>
      </c>
      <c r="P42" s="158">
        <v>10.349299999999999</v>
      </c>
      <c r="Q42" s="158">
        <v>12.0204</v>
      </c>
      <c r="R42" s="158">
        <v>25.249199999999998</v>
      </c>
      <c r="T42" s="106"/>
      <c r="U42" s="107"/>
      <c r="V42" s="107"/>
      <c r="W42" s="107"/>
      <c r="X42" s="107"/>
      <c r="Y42" s="107"/>
      <c r="Z42" s="107"/>
      <c r="AA42" s="107"/>
      <c r="AB42" s="107"/>
      <c r="AC42" s="107"/>
      <c r="AD42" s="107"/>
      <c r="AE42" s="107"/>
      <c r="AF42" s="107"/>
      <c r="AG42" s="107"/>
      <c r="AH42" s="107"/>
    </row>
    <row r="43" spans="1:34" x14ac:dyDescent="0.3">
      <c r="A43" s="154" t="s">
        <v>474</v>
      </c>
      <c r="B43" s="154" t="s">
        <v>1704</v>
      </c>
      <c r="C43" s="154">
        <v>133036</v>
      </c>
      <c r="D43" s="157">
        <v>44827</v>
      </c>
      <c r="E43" s="158">
        <v>40.820999999999998</v>
      </c>
      <c r="F43" s="158">
        <v>-1.4603999999999999</v>
      </c>
      <c r="G43" s="158">
        <v>-2.1478000000000002</v>
      </c>
      <c r="H43" s="158">
        <v>-1.222</v>
      </c>
      <c r="I43" s="158">
        <v>-2.4961000000000002</v>
      </c>
      <c r="J43" s="158">
        <v>5.1499999999999997E-2</v>
      </c>
      <c r="K43" s="158">
        <v>10.8363</v>
      </c>
      <c r="L43" s="158">
        <v>3.6092</v>
      </c>
      <c r="M43" s="158">
        <v>3.8016000000000001</v>
      </c>
      <c r="N43" s="158">
        <v>4.3507999999999996</v>
      </c>
      <c r="O43" s="158">
        <v>16.797999999999998</v>
      </c>
      <c r="P43" s="158">
        <v>11.9581</v>
      </c>
      <c r="Q43" s="158">
        <v>11.182600000000001</v>
      </c>
      <c r="R43" s="158">
        <v>25.9373</v>
      </c>
      <c r="T43" s="106"/>
      <c r="U43" s="107"/>
      <c r="V43" s="107"/>
      <c r="W43" s="107"/>
      <c r="X43" s="107"/>
      <c r="Y43" s="107"/>
      <c r="Z43" s="107"/>
      <c r="AA43" s="107"/>
      <c r="AB43" s="107"/>
      <c r="AC43" s="107"/>
      <c r="AD43" s="107"/>
      <c r="AE43" s="107"/>
      <c r="AF43" s="107"/>
      <c r="AG43" s="107"/>
      <c r="AH43" s="107"/>
    </row>
    <row r="44" spans="1:34" x14ac:dyDescent="0.3">
      <c r="A44" s="154" t="s">
        <v>474</v>
      </c>
      <c r="B44" s="154" t="s">
        <v>1705</v>
      </c>
      <c r="C44" s="154">
        <v>133035</v>
      </c>
      <c r="D44" s="157">
        <v>44827</v>
      </c>
      <c r="E44" s="158">
        <v>46.152000000000001</v>
      </c>
      <c r="F44" s="158">
        <v>-1.4561999999999999</v>
      </c>
      <c r="G44" s="158">
        <v>-2.1374</v>
      </c>
      <c r="H44" s="158">
        <v>-1.1946000000000001</v>
      </c>
      <c r="I44" s="158">
        <v>-2.4436</v>
      </c>
      <c r="J44" s="158">
        <v>0.17150000000000001</v>
      </c>
      <c r="K44" s="158">
        <v>11.2311</v>
      </c>
      <c r="L44" s="158">
        <v>4.3502000000000001</v>
      </c>
      <c r="M44" s="158">
        <v>4.9123999999999999</v>
      </c>
      <c r="N44" s="158">
        <v>5.8385999999999996</v>
      </c>
      <c r="O44" s="158">
        <v>18.377199999999998</v>
      </c>
      <c r="P44" s="158">
        <v>13.446899999999999</v>
      </c>
      <c r="Q44" s="158">
        <v>12.722</v>
      </c>
      <c r="R44" s="158">
        <v>27.680700000000002</v>
      </c>
      <c r="T44" s="106"/>
      <c r="U44" s="107"/>
      <c r="V44" s="107"/>
      <c r="W44" s="107"/>
      <c r="X44" s="107"/>
      <c r="Y44" s="107"/>
      <c r="Z44" s="107"/>
      <c r="AA44" s="107"/>
      <c r="AB44" s="107"/>
      <c r="AC44" s="107"/>
      <c r="AD44" s="107"/>
      <c r="AE44" s="107"/>
      <c r="AF44" s="107"/>
      <c r="AG44" s="107"/>
      <c r="AH44" s="107"/>
    </row>
    <row r="45" spans="1:34" x14ac:dyDescent="0.3">
      <c r="A45" s="154" t="s">
        <v>474</v>
      </c>
      <c r="B45" s="154" t="s">
        <v>1831</v>
      </c>
      <c r="C45" s="154">
        <v>100286</v>
      </c>
      <c r="D45" s="157">
        <v>44827</v>
      </c>
      <c r="E45" s="158">
        <v>160.272472013998</v>
      </c>
      <c r="F45" s="158">
        <v>-1.4622999999999999</v>
      </c>
      <c r="G45" s="158">
        <v>-2.1495000000000002</v>
      </c>
      <c r="H45" s="158">
        <v>-1.2229000000000001</v>
      </c>
      <c r="I45" s="158">
        <v>-2.4954999999999998</v>
      </c>
      <c r="J45" s="158">
        <v>0.05</v>
      </c>
      <c r="K45" s="158">
        <v>10.8339</v>
      </c>
      <c r="L45" s="158">
        <v>3.6105999999999998</v>
      </c>
      <c r="M45" s="158">
        <v>3.8033999999999999</v>
      </c>
      <c r="N45" s="158">
        <v>4.3497000000000003</v>
      </c>
      <c r="O45" s="158">
        <v>16.7121</v>
      </c>
      <c r="P45" s="158">
        <v>11.6318</v>
      </c>
      <c r="Q45" s="158">
        <v>12.912800000000001</v>
      </c>
      <c r="R45" s="158">
        <v>25.935300000000002</v>
      </c>
      <c r="T45" s="106"/>
      <c r="U45" s="107"/>
      <c r="V45" s="107"/>
      <c r="W45" s="107"/>
      <c r="X45" s="107"/>
      <c r="Y45" s="107"/>
      <c r="Z45" s="107"/>
      <c r="AA45" s="107"/>
      <c r="AB45" s="107"/>
      <c r="AC45" s="107"/>
      <c r="AD45" s="107"/>
      <c r="AE45" s="107"/>
      <c r="AF45" s="107"/>
      <c r="AG45" s="107"/>
      <c r="AH45" s="107"/>
    </row>
    <row r="46" spans="1:34" x14ac:dyDescent="0.3">
      <c r="A46" s="154" t="s">
        <v>474</v>
      </c>
      <c r="B46" s="154" t="s">
        <v>1832</v>
      </c>
      <c r="C46" s="154">
        <v>119767</v>
      </c>
      <c r="D46" s="157">
        <v>44827</v>
      </c>
      <c r="E46" s="158">
        <v>80.731934295402098</v>
      </c>
      <c r="F46" s="158">
        <v>-1.4594</v>
      </c>
      <c r="G46" s="158">
        <v>-2.1377000000000002</v>
      </c>
      <c r="H46" s="158">
        <v>-1.1943999999999999</v>
      </c>
      <c r="I46" s="158">
        <v>-2.4447999999999999</v>
      </c>
      <c r="J46" s="158">
        <v>0.17</v>
      </c>
      <c r="K46" s="158">
        <v>11.2286</v>
      </c>
      <c r="L46" s="158">
        <v>4.3486000000000002</v>
      </c>
      <c r="M46" s="158">
        <v>4.9097</v>
      </c>
      <c r="N46" s="158">
        <v>5.8358999999999996</v>
      </c>
      <c r="O46" s="158">
        <v>18.287800000000001</v>
      </c>
      <c r="P46" s="158">
        <v>13.159599999999999</v>
      </c>
      <c r="Q46" s="158">
        <v>13.5703</v>
      </c>
      <c r="R46" s="158">
        <v>27.677499999999998</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44827</v>
      </c>
      <c r="E47" s="158">
        <v>40.18</v>
      </c>
      <c r="F47" s="158">
        <v>-1.3891</v>
      </c>
      <c r="G47" s="158">
        <v>-1.3504</v>
      </c>
      <c r="H47" s="158">
        <v>-0.49530000000000002</v>
      </c>
      <c r="I47" s="158">
        <v>-1.2848999999999999</v>
      </c>
      <c r="J47" s="158">
        <v>0.54300000000000004</v>
      </c>
      <c r="K47" s="158">
        <v>11.8721</v>
      </c>
      <c r="L47" s="158">
        <v>0.1196</v>
      </c>
      <c r="M47" s="158">
        <v>-1.4399</v>
      </c>
      <c r="N47" s="158">
        <v>-1.5944</v>
      </c>
      <c r="O47" s="158">
        <v>12.6967</v>
      </c>
      <c r="P47" s="158">
        <v>8.5973000000000006</v>
      </c>
      <c r="Q47" s="158">
        <v>13.6807</v>
      </c>
      <c r="R47" s="158">
        <v>18.829899999999999</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44827</v>
      </c>
      <c r="E48" s="158">
        <v>36.412999999999997</v>
      </c>
      <c r="F48" s="158">
        <v>-1.3918999999999999</v>
      </c>
      <c r="G48" s="158">
        <v>-1.3572</v>
      </c>
      <c r="H48" s="158">
        <v>-0.51359999999999995</v>
      </c>
      <c r="I48" s="158">
        <v>-1.3225</v>
      </c>
      <c r="J48" s="158">
        <v>0.45800000000000002</v>
      </c>
      <c r="K48" s="158">
        <v>11.5868</v>
      </c>
      <c r="L48" s="158">
        <v>-0.39119999999999999</v>
      </c>
      <c r="M48" s="158">
        <v>-2.1840000000000002</v>
      </c>
      <c r="N48" s="158">
        <v>-2.5817000000000001</v>
      </c>
      <c r="O48" s="158">
        <v>11.5304</v>
      </c>
      <c r="P48" s="158">
        <v>7.4802999999999997</v>
      </c>
      <c r="Q48" s="158">
        <v>11.75</v>
      </c>
      <c r="R48" s="158">
        <v>17.632300000000001</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44827</v>
      </c>
      <c r="E49" s="158">
        <v>134.8057</v>
      </c>
      <c r="F49" s="158">
        <v>-1.5246</v>
      </c>
      <c r="G49" s="158">
        <v>-2.1432000000000002</v>
      </c>
      <c r="H49" s="158">
        <v>-0.80859999999999999</v>
      </c>
      <c r="I49" s="158">
        <v>-2.5028999999999999</v>
      </c>
      <c r="J49" s="158">
        <v>-0.77680000000000005</v>
      </c>
      <c r="K49" s="158">
        <v>8.5203000000000007</v>
      </c>
      <c r="L49" s="158">
        <v>0.71879999999999999</v>
      </c>
      <c r="M49" s="158">
        <v>-1.9037999999999999</v>
      </c>
      <c r="N49" s="158">
        <v>-3.4561999999999999</v>
      </c>
      <c r="O49" s="158">
        <v>8.3012999999999995</v>
      </c>
      <c r="P49" s="158">
        <v>7.8628</v>
      </c>
      <c r="Q49" s="158">
        <v>8.5385000000000009</v>
      </c>
      <c r="R49" s="158">
        <v>15.340999999999999</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44827</v>
      </c>
      <c r="E50" s="158">
        <v>148.50120000000001</v>
      </c>
      <c r="F50" s="158">
        <v>-1.5219</v>
      </c>
      <c r="G50" s="158">
        <v>-2.1347999999999998</v>
      </c>
      <c r="H50" s="158">
        <v>-0.78869999999999996</v>
      </c>
      <c r="I50" s="158">
        <v>-2.4636999999999998</v>
      </c>
      <c r="J50" s="158">
        <v>-0.68869999999999998</v>
      </c>
      <c r="K50" s="158">
        <v>8.8117999999999999</v>
      </c>
      <c r="L50" s="158">
        <v>1.2882</v>
      </c>
      <c r="M50" s="158">
        <v>-1.0575000000000001</v>
      </c>
      <c r="N50" s="158">
        <v>-2.3254999999999999</v>
      </c>
      <c r="O50" s="158">
        <v>9.5632000000000001</v>
      </c>
      <c r="P50" s="158">
        <v>9.1961999999999993</v>
      </c>
      <c r="Q50" s="158">
        <v>9.7819000000000003</v>
      </c>
      <c r="R50" s="158">
        <v>16.714200000000002</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44827</v>
      </c>
      <c r="E51" s="158">
        <v>18.048100000000002</v>
      </c>
      <c r="F51" s="158">
        <v>-1.3652</v>
      </c>
      <c r="G51" s="158">
        <v>-1.8586</v>
      </c>
      <c r="H51" s="158">
        <v>-0.85970000000000002</v>
      </c>
      <c r="I51" s="158">
        <v>-2.2197</v>
      </c>
      <c r="J51" s="158">
        <v>-0.29220000000000002</v>
      </c>
      <c r="K51" s="158">
        <v>11.324199999999999</v>
      </c>
      <c r="L51" s="158">
        <v>2.6172</v>
      </c>
      <c r="M51" s="158">
        <v>4.0613999999999999</v>
      </c>
      <c r="N51" s="158">
        <v>2.9996</v>
      </c>
      <c r="O51" s="158">
        <v>19.5471</v>
      </c>
      <c r="P51" s="158"/>
      <c r="Q51" s="158">
        <v>20.378399999999999</v>
      </c>
      <c r="R51" s="158">
        <v>27.7225</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44827</v>
      </c>
      <c r="E52" s="158">
        <v>16.988299999999999</v>
      </c>
      <c r="F52" s="158">
        <v>-1.3713</v>
      </c>
      <c r="G52" s="158">
        <v>-1.8754999999999999</v>
      </c>
      <c r="H52" s="158">
        <v>-0.89890000000000003</v>
      </c>
      <c r="I52" s="158">
        <v>-2.2959000000000001</v>
      </c>
      <c r="J52" s="158">
        <v>-0.46460000000000001</v>
      </c>
      <c r="K52" s="158">
        <v>10.7624</v>
      </c>
      <c r="L52" s="158">
        <v>1.5785</v>
      </c>
      <c r="M52" s="158">
        <v>2.5022000000000002</v>
      </c>
      <c r="N52" s="158">
        <v>0.97060000000000002</v>
      </c>
      <c r="O52" s="158">
        <v>17.29</v>
      </c>
      <c r="P52" s="158"/>
      <c r="Q52" s="158">
        <v>18.111799999999999</v>
      </c>
      <c r="R52" s="158">
        <v>25.275200000000002</v>
      </c>
      <c r="T52" s="106"/>
      <c r="U52" s="107"/>
      <c r="V52" s="107"/>
      <c r="W52" s="107"/>
      <c r="X52" s="107"/>
      <c r="Y52" s="107"/>
      <c r="Z52" s="107"/>
      <c r="AA52" s="107"/>
      <c r="AB52" s="107"/>
      <c r="AC52" s="107"/>
      <c r="AD52" s="107"/>
      <c r="AE52" s="107"/>
      <c r="AF52" s="107"/>
      <c r="AG52" s="107"/>
      <c r="AH52" s="107"/>
    </row>
    <row r="53" spans="1:34" x14ac:dyDescent="0.3">
      <c r="A53" s="154" t="s">
        <v>474</v>
      </c>
      <c r="B53" s="154" t="s">
        <v>1706</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1707</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1708</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44827</v>
      </c>
      <c r="E57" s="158">
        <v>24.661000000000001</v>
      </c>
      <c r="F57" s="158">
        <v>-1.3284</v>
      </c>
      <c r="G57" s="158">
        <v>-2.2048999999999999</v>
      </c>
      <c r="H57" s="158">
        <v>-1.1544000000000001</v>
      </c>
      <c r="I57" s="158">
        <v>-1.9442999999999999</v>
      </c>
      <c r="J57" s="158">
        <v>-0.26690000000000003</v>
      </c>
      <c r="K57" s="158">
        <v>10.335100000000001</v>
      </c>
      <c r="L57" s="158">
        <v>2.4851000000000001</v>
      </c>
      <c r="M57" s="158">
        <v>1.8754999999999999</v>
      </c>
      <c r="N57" s="158">
        <v>0.2072</v>
      </c>
      <c r="O57" s="158">
        <v>15.2964</v>
      </c>
      <c r="P57" s="158">
        <v>12.5482</v>
      </c>
      <c r="Q57" s="158">
        <v>13.438000000000001</v>
      </c>
      <c r="R57" s="158">
        <v>22.2134</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44827</v>
      </c>
      <c r="E58" s="158">
        <v>21.954999999999998</v>
      </c>
      <c r="F58" s="158">
        <v>-1.3347</v>
      </c>
      <c r="G58" s="158">
        <v>-2.218</v>
      </c>
      <c r="H58" s="158">
        <v>-1.1793</v>
      </c>
      <c r="I58" s="158">
        <v>-1.9997</v>
      </c>
      <c r="J58" s="158">
        <v>-0.39019999999999999</v>
      </c>
      <c r="K58" s="158">
        <v>9.9509000000000007</v>
      </c>
      <c r="L58" s="158">
        <v>1.7802</v>
      </c>
      <c r="M58" s="158">
        <v>0.82199999999999995</v>
      </c>
      <c r="N58" s="158">
        <v>-1.1793</v>
      </c>
      <c r="O58" s="158">
        <v>13.63</v>
      </c>
      <c r="P58" s="158">
        <v>10.865600000000001</v>
      </c>
      <c r="Q58" s="158">
        <v>11.6111</v>
      </c>
      <c r="R58" s="158">
        <v>20.485099999999999</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44827</v>
      </c>
      <c r="E59" s="158">
        <v>16.332000000000001</v>
      </c>
      <c r="F59" s="158">
        <v>-1.1685000000000001</v>
      </c>
      <c r="G59" s="158">
        <v>-1.5979000000000001</v>
      </c>
      <c r="H59" s="158">
        <v>-0.62909999999999999</v>
      </c>
      <c r="I59" s="158">
        <v>-1.9629000000000001</v>
      </c>
      <c r="J59" s="158">
        <v>0.5746</v>
      </c>
      <c r="K59" s="158">
        <v>10.984299999999999</v>
      </c>
      <c r="L59" s="158">
        <v>6.931</v>
      </c>
      <c r="M59" s="158">
        <v>3.6425999999999998</v>
      </c>
      <c r="N59" s="158">
        <v>-0.66059999999999997</v>
      </c>
      <c r="O59" s="158">
        <v>12.9269</v>
      </c>
      <c r="P59" s="158"/>
      <c r="Q59" s="158">
        <v>12.9529</v>
      </c>
      <c r="R59" s="158">
        <v>18.074000000000002</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44827</v>
      </c>
      <c r="E60" s="158">
        <v>15.3127</v>
      </c>
      <c r="F60" s="158">
        <v>-1.1719999999999999</v>
      </c>
      <c r="G60" s="158">
        <v>-1.6095999999999999</v>
      </c>
      <c r="H60" s="158">
        <v>-0.65780000000000005</v>
      </c>
      <c r="I60" s="158">
        <v>-2.0194000000000001</v>
      </c>
      <c r="J60" s="158">
        <v>0.4461</v>
      </c>
      <c r="K60" s="158">
        <v>10.565799999999999</v>
      </c>
      <c r="L60" s="158">
        <v>6.0796000000000001</v>
      </c>
      <c r="M60" s="158">
        <v>2.4117000000000002</v>
      </c>
      <c r="N60" s="158">
        <v>-2.2208999999999999</v>
      </c>
      <c r="O60" s="158">
        <v>11.093999999999999</v>
      </c>
      <c r="P60" s="158"/>
      <c r="Q60" s="158">
        <v>11.1599</v>
      </c>
      <c r="R60" s="158">
        <v>16.210699999999999</v>
      </c>
      <c r="T60" s="106"/>
      <c r="U60" s="107"/>
      <c r="V60" s="107"/>
      <c r="W60" s="107"/>
      <c r="X60" s="107"/>
      <c r="Y60" s="107"/>
      <c r="Z60" s="107"/>
      <c r="AA60" s="107"/>
      <c r="AB60" s="107"/>
      <c r="AC60" s="107"/>
      <c r="AD60" s="107"/>
      <c r="AE60" s="107"/>
      <c r="AF60" s="107"/>
      <c r="AG60" s="107"/>
      <c r="AH60" s="107"/>
    </row>
    <row r="61" spans="1:34" x14ac:dyDescent="0.3">
      <c r="A61" s="154" t="s">
        <v>474</v>
      </c>
      <c r="B61" s="154" t="s">
        <v>1862</v>
      </c>
      <c r="C61" s="154">
        <v>143163</v>
      </c>
      <c r="D61" s="157">
        <v>44827</v>
      </c>
      <c r="E61" s="158">
        <v>15.398</v>
      </c>
      <c r="F61" s="158">
        <v>-1.4187000000000001</v>
      </c>
      <c r="G61" s="158">
        <v>-2.2913999999999999</v>
      </c>
      <c r="H61" s="158">
        <v>-1.1357999999999999</v>
      </c>
      <c r="I61" s="158">
        <v>-1.9791000000000001</v>
      </c>
      <c r="J61" s="158">
        <v>-2.2100000000000002E-2</v>
      </c>
      <c r="K61" s="158">
        <v>10.4163</v>
      </c>
      <c r="L61" s="158">
        <v>2.7465000000000002</v>
      </c>
      <c r="M61" s="158">
        <v>2.8727999999999998</v>
      </c>
      <c r="N61" s="158">
        <v>1.5350999999999999</v>
      </c>
      <c r="O61" s="158">
        <v>11.8293</v>
      </c>
      <c r="P61" s="158"/>
      <c r="Q61" s="158">
        <v>10.3009</v>
      </c>
      <c r="R61" s="158">
        <v>19.875900000000001</v>
      </c>
      <c r="T61" s="106"/>
      <c r="U61" s="107"/>
      <c r="V61" s="107"/>
      <c r="W61" s="107"/>
      <c r="X61" s="107"/>
      <c r="Y61" s="107"/>
      <c r="Z61" s="107"/>
      <c r="AA61" s="107"/>
      <c r="AB61" s="107"/>
      <c r="AC61" s="107"/>
      <c r="AD61" s="107"/>
      <c r="AE61" s="107"/>
      <c r="AF61" s="107"/>
      <c r="AG61" s="107"/>
      <c r="AH61" s="107"/>
    </row>
    <row r="62" spans="1:34" x14ac:dyDescent="0.3">
      <c r="A62" s="154" t="s">
        <v>474</v>
      </c>
      <c r="B62" s="154" t="s">
        <v>1863</v>
      </c>
      <c r="C62" s="154">
        <v>143162</v>
      </c>
      <c r="D62" s="157">
        <v>44827</v>
      </c>
      <c r="E62" s="158">
        <v>14.239699999999999</v>
      </c>
      <c r="F62" s="158">
        <v>-1.4239999999999999</v>
      </c>
      <c r="G62" s="158">
        <v>-2.3071999999999999</v>
      </c>
      <c r="H62" s="158">
        <v>-1.1721999999999999</v>
      </c>
      <c r="I62" s="158">
        <v>-2.0512000000000001</v>
      </c>
      <c r="J62" s="158">
        <v>-0.1837</v>
      </c>
      <c r="K62" s="158">
        <v>9.8818999999999999</v>
      </c>
      <c r="L62" s="158">
        <v>1.7767999999999999</v>
      </c>
      <c r="M62" s="158">
        <v>1.4259999999999999</v>
      </c>
      <c r="N62" s="158">
        <v>-0.36659999999999998</v>
      </c>
      <c r="O62" s="158">
        <v>9.8265999999999991</v>
      </c>
      <c r="P62" s="158"/>
      <c r="Q62" s="158">
        <v>8.359</v>
      </c>
      <c r="R62" s="158">
        <v>17.6493</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44827</v>
      </c>
      <c r="E63" s="158">
        <v>67.558999999999997</v>
      </c>
      <c r="F63" s="158">
        <v>-1.294</v>
      </c>
      <c r="G63" s="158">
        <v>-2.2019000000000002</v>
      </c>
      <c r="H63" s="158">
        <v>-0.91900000000000004</v>
      </c>
      <c r="I63" s="158">
        <v>-1.988</v>
      </c>
      <c r="J63" s="158">
        <v>0.1512</v>
      </c>
      <c r="K63" s="158">
        <v>10.869899999999999</v>
      </c>
      <c r="L63" s="158">
        <v>3.0144000000000002</v>
      </c>
      <c r="M63" s="158">
        <v>3.6703000000000001</v>
      </c>
      <c r="N63" s="158">
        <v>2.4369000000000001</v>
      </c>
      <c r="O63" s="158">
        <v>8.6240000000000006</v>
      </c>
      <c r="P63" s="158">
        <v>5.0072000000000001</v>
      </c>
      <c r="Q63" s="158">
        <v>11.676600000000001</v>
      </c>
      <c r="R63" s="158">
        <v>25.559000000000001</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44827</v>
      </c>
      <c r="E64" s="158">
        <v>74.441100000000006</v>
      </c>
      <c r="F64" s="158">
        <v>-1.2919</v>
      </c>
      <c r="G64" s="158">
        <v>-2.1953999999999998</v>
      </c>
      <c r="H64" s="158">
        <v>-0.90359999999999996</v>
      </c>
      <c r="I64" s="158">
        <v>-1.9583999999999999</v>
      </c>
      <c r="J64" s="158">
        <v>0.217</v>
      </c>
      <c r="K64" s="158">
        <v>11.081099999999999</v>
      </c>
      <c r="L64" s="158">
        <v>3.4108000000000001</v>
      </c>
      <c r="M64" s="158">
        <v>4.2690000000000001</v>
      </c>
      <c r="N64" s="158">
        <v>3.2210000000000001</v>
      </c>
      <c r="O64" s="158">
        <v>9.4678000000000004</v>
      </c>
      <c r="P64" s="158">
        <v>5.9833999999999996</v>
      </c>
      <c r="Q64" s="158">
        <v>11.509600000000001</v>
      </c>
      <c r="R64" s="158">
        <v>26.534700000000001</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44827</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44827</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44827</v>
      </c>
      <c r="E69" s="158">
        <v>90.08</v>
      </c>
      <c r="F69" s="158">
        <v>-1.6594</v>
      </c>
      <c r="G69" s="158">
        <v>-2.5846</v>
      </c>
      <c r="H69" s="158">
        <v>-1.6916</v>
      </c>
      <c r="I69" s="158">
        <v>-2.6267</v>
      </c>
      <c r="J69" s="158">
        <v>-0.93479999999999996</v>
      </c>
      <c r="K69" s="158">
        <v>9.5330999999999992</v>
      </c>
      <c r="L69" s="158">
        <v>-0.63980000000000004</v>
      </c>
      <c r="M69" s="158">
        <v>-6.1959999999999997</v>
      </c>
      <c r="N69" s="158">
        <v>-8.7889999999999997</v>
      </c>
      <c r="O69" s="158">
        <v>9.5973000000000006</v>
      </c>
      <c r="P69" s="158">
        <v>6.9043999999999999</v>
      </c>
      <c r="Q69" s="158">
        <v>12.513199999999999</v>
      </c>
      <c r="R69" s="158">
        <v>15.4444</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44827</v>
      </c>
      <c r="E70" s="158">
        <v>102.78</v>
      </c>
      <c r="F70" s="158">
        <v>-1.6648000000000001</v>
      </c>
      <c r="G70" s="158">
        <v>-2.569</v>
      </c>
      <c r="H70" s="158">
        <v>-1.6648000000000001</v>
      </c>
      <c r="I70" s="158">
        <v>-2.569</v>
      </c>
      <c r="J70" s="158">
        <v>-0.79149999999999998</v>
      </c>
      <c r="K70" s="158">
        <v>9.9839000000000002</v>
      </c>
      <c r="L70" s="158">
        <v>0.16569999999999999</v>
      </c>
      <c r="M70" s="158">
        <v>-5.0707000000000004</v>
      </c>
      <c r="N70" s="158">
        <v>-7.3136000000000001</v>
      </c>
      <c r="O70" s="158">
        <v>11.3866</v>
      </c>
      <c r="P70" s="158">
        <v>8.5771999999999995</v>
      </c>
      <c r="Q70" s="158">
        <v>11.1097</v>
      </c>
      <c r="R70" s="158">
        <v>17.3461</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44827</v>
      </c>
      <c r="E71" s="158">
        <v>308.66609999999997</v>
      </c>
      <c r="F71" s="158">
        <v>-1.296</v>
      </c>
      <c r="G71" s="158">
        <v>-2.4392999999999998</v>
      </c>
      <c r="H71" s="158">
        <v>-0.83789999999999998</v>
      </c>
      <c r="I71" s="158">
        <v>-0.104</v>
      </c>
      <c r="J71" s="158">
        <v>4.5213999999999999</v>
      </c>
      <c r="K71" s="158">
        <v>18.911899999999999</v>
      </c>
      <c r="L71" s="158">
        <v>13.2074</v>
      </c>
      <c r="M71" s="158">
        <v>12.6693</v>
      </c>
      <c r="N71" s="158">
        <v>13.492699999999999</v>
      </c>
      <c r="O71" s="158">
        <v>30.8932</v>
      </c>
      <c r="P71" s="158">
        <v>19.461500000000001</v>
      </c>
      <c r="Q71" s="158">
        <v>17.272099999999998</v>
      </c>
      <c r="R71" s="158">
        <v>40.470300000000002</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44827</v>
      </c>
      <c r="E72" s="158">
        <v>323.38200000000001</v>
      </c>
      <c r="F72" s="158">
        <v>-1.2914000000000001</v>
      </c>
      <c r="G72" s="158">
        <v>-2.4245999999999999</v>
      </c>
      <c r="H72" s="158">
        <v>-0.80459999999999998</v>
      </c>
      <c r="I72" s="158">
        <v>-3.8300000000000001E-2</v>
      </c>
      <c r="J72" s="158">
        <v>4.6733000000000002</v>
      </c>
      <c r="K72" s="158">
        <v>19.439699999999998</v>
      </c>
      <c r="L72" s="158">
        <v>14.2026</v>
      </c>
      <c r="M72" s="158">
        <v>14.106400000000001</v>
      </c>
      <c r="N72" s="158">
        <v>14.975</v>
      </c>
      <c r="O72" s="158">
        <v>32.137099999999997</v>
      </c>
      <c r="P72" s="158">
        <v>20.482500000000002</v>
      </c>
      <c r="Q72" s="158">
        <v>18.2408</v>
      </c>
      <c r="R72" s="158">
        <v>41.436700000000002</v>
      </c>
      <c r="T72" s="106"/>
      <c r="U72" s="107"/>
      <c r="V72" s="107"/>
      <c r="W72" s="107"/>
      <c r="X72" s="107"/>
      <c r="Y72" s="107"/>
      <c r="Z72" s="107"/>
      <c r="AA72" s="107"/>
      <c r="AB72" s="107"/>
      <c r="AC72" s="107"/>
      <c r="AD72" s="107"/>
      <c r="AE72" s="107"/>
      <c r="AF72" s="107"/>
      <c r="AG72" s="107"/>
      <c r="AH72" s="107"/>
    </row>
    <row r="73" spans="1:34" x14ac:dyDescent="0.3">
      <c r="A73" s="154" t="s">
        <v>474</v>
      </c>
      <c r="B73" s="154" t="s">
        <v>1709</v>
      </c>
      <c r="C73" s="154">
        <v>119609</v>
      </c>
      <c r="D73" s="157">
        <v>44827</v>
      </c>
      <c r="E73" s="158">
        <v>221.9957</v>
      </c>
      <c r="F73" s="158">
        <v>-1.1085</v>
      </c>
      <c r="G73" s="158">
        <v>-1.8824000000000001</v>
      </c>
      <c r="H73" s="158">
        <v>-0.89419999999999999</v>
      </c>
      <c r="I73" s="158">
        <v>-1.2950999999999999</v>
      </c>
      <c r="J73" s="158">
        <v>0.5161</v>
      </c>
      <c r="K73" s="158">
        <v>10.407500000000001</v>
      </c>
      <c r="L73" s="158">
        <v>1.5958000000000001</v>
      </c>
      <c r="M73" s="158">
        <v>2.7301000000000002</v>
      </c>
      <c r="N73" s="158">
        <v>0.4869</v>
      </c>
      <c r="O73" s="158">
        <v>14.2719</v>
      </c>
      <c r="P73" s="158">
        <v>12.2951</v>
      </c>
      <c r="Q73" s="158">
        <v>15.0524</v>
      </c>
      <c r="R73" s="158">
        <v>22.8508</v>
      </c>
      <c r="T73" s="106"/>
      <c r="U73" s="107"/>
      <c r="V73" s="107"/>
      <c r="W73" s="107"/>
      <c r="X73" s="107"/>
      <c r="Y73" s="107"/>
      <c r="Z73" s="107"/>
      <c r="AA73" s="107"/>
      <c r="AB73" s="107"/>
      <c r="AC73" s="107"/>
      <c r="AD73" s="107"/>
      <c r="AE73" s="107"/>
      <c r="AF73" s="107"/>
      <c r="AG73" s="107"/>
      <c r="AH73" s="107"/>
    </row>
    <row r="74" spans="1:34" x14ac:dyDescent="0.3">
      <c r="A74" s="154" t="s">
        <v>474</v>
      </c>
      <c r="B74" s="154" t="s">
        <v>1833</v>
      </c>
      <c r="C74" s="154">
        <v>119604</v>
      </c>
      <c r="D74" s="157">
        <v>44827</v>
      </c>
      <c r="E74" s="158">
        <v>98.748557594993201</v>
      </c>
      <c r="F74" s="158">
        <v>-1.1084000000000001</v>
      </c>
      <c r="G74" s="158">
        <v>-1.8823000000000001</v>
      </c>
      <c r="H74" s="158">
        <v>-0.89419999999999999</v>
      </c>
      <c r="I74" s="158">
        <v>-1.2949999999999999</v>
      </c>
      <c r="J74" s="158">
        <v>0.51619999999999999</v>
      </c>
      <c r="K74" s="158">
        <v>10.407500000000001</v>
      </c>
      <c r="L74" s="158">
        <v>1.5962000000000001</v>
      </c>
      <c r="M74" s="158">
        <v>2.7307000000000001</v>
      </c>
      <c r="N74" s="158">
        <v>0.48770000000000002</v>
      </c>
      <c r="O74" s="158">
        <v>14.139699999999999</v>
      </c>
      <c r="P74" s="158">
        <v>12.132099999999999</v>
      </c>
      <c r="Q74" s="158">
        <v>14.963900000000001</v>
      </c>
      <c r="R74" s="158">
        <v>22.851500000000001</v>
      </c>
      <c r="T74" s="106"/>
      <c r="U74" s="107"/>
      <c r="V74" s="107"/>
      <c r="W74" s="107"/>
      <c r="X74" s="107"/>
      <c r="Y74" s="107"/>
      <c r="Z74" s="107"/>
      <c r="AA74" s="107"/>
      <c r="AB74" s="107"/>
      <c r="AC74" s="107"/>
      <c r="AD74" s="107"/>
      <c r="AE74" s="107"/>
      <c r="AF74" s="107"/>
      <c r="AG74" s="107"/>
      <c r="AH74" s="107"/>
    </row>
    <row r="75" spans="1:34" x14ac:dyDescent="0.3">
      <c r="A75" s="154" t="s">
        <v>474</v>
      </c>
      <c r="B75" s="154" t="s">
        <v>1710</v>
      </c>
      <c r="C75" s="154">
        <v>102885</v>
      </c>
      <c r="D75" s="157">
        <v>44827</v>
      </c>
      <c r="E75" s="158">
        <v>486.57999695724601</v>
      </c>
      <c r="F75" s="158">
        <v>-1.1103000000000001</v>
      </c>
      <c r="G75" s="158">
        <v>-1.8876999999999999</v>
      </c>
      <c r="H75" s="158">
        <v>-0.90659999999999996</v>
      </c>
      <c r="I75" s="158">
        <v>-1.32</v>
      </c>
      <c r="J75" s="158">
        <v>0.4597</v>
      </c>
      <c r="K75" s="158">
        <v>10.2204</v>
      </c>
      <c r="L75" s="158">
        <v>1.2503</v>
      </c>
      <c r="M75" s="158">
        <v>2.1943000000000001</v>
      </c>
      <c r="N75" s="158">
        <v>-0.21360000000000001</v>
      </c>
      <c r="O75" s="158">
        <v>13.4938</v>
      </c>
      <c r="P75" s="158">
        <v>11.453200000000001</v>
      </c>
      <c r="Q75" s="158">
        <v>15.6144</v>
      </c>
      <c r="R75" s="158">
        <v>21.995000000000001</v>
      </c>
      <c r="T75" s="106"/>
      <c r="U75" s="107"/>
      <c r="V75" s="107"/>
      <c r="W75" s="107"/>
      <c r="X75" s="107"/>
      <c r="Y75" s="107"/>
      <c r="Z75" s="107"/>
      <c r="AA75" s="107"/>
      <c r="AB75" s="107"/>
      <c r="AC75" s="107"/>
      <c r="AD75" s="107"/>
      <c r="AE75" s="107"/>
      <c r="AF75" s="107"/>
      <c r="AG75" s="107"/>
      <c r="AH75" s="107"/>
    </row>
    <row r="76" spans="1:34" x14ac:dyDescent="0.3">
      <c r="A76" s="154" t="s">
        <v>474</v>
      </c>
      <c r="B76" s="154" t="s">
        <v>1834</v>
      </c>
      <c r="C76" s="154">
        <v>101551</v>
      </c>
      <c r="D76" s="157">
        <v>44827</v>
      </c>
      <c r="E76" s="158">
        <v>439.73441945253001</v>
      </c>
      <c r="F76" s="158">
        <v>-1.1102000000000001</v>
      </c>
      <c r="G76" s="158">
        <v>-1.8876999999999999</v>
      </c>
      <c r="H76" s="158">
        <v>-0.90680000000000005</v>
      </c>
      <c r="I76" s="158">
        <v>-1.3202</v>
      </c>
      <c r="J76" s="158">
        <v>0.4597</v>
      </c>
      <c r="K76" s="158">
        <v>10.220499999999999</v>
      </c>
      <c r="L76" s="158">
        <v>1.2503</v>
      </c>
      <c r="M76" s="158">
        <v>2.1947999999999999</v>
      </c>
      <c r="N76" s="158">
        <v>-0.21329999999999999</v>
      </c>
      <c r="O76" s="158">
        <v>13.3653</v>
      </c>
      <c r="P76" s="158">
        <v>11.291399999999999</v>
      </c>
      <c r="Q76" s="158">
        <v>15.194699999999999</v>
      </c>
      <c r="R76" s="158">
        <v>21.9968</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44827</v>
      </c>
      <c r="E77" s="158">
        <v>25.1128</v>
      </c>
      <c r="F77" s="158">
        <v>-1.6473</v>
      </c>
      <c r="G77" s="158">
        <v>-2.1705999999999999</v>
      </c>
      <c r="H77" s="158">
        <v>-1.0282</v>
      </c>
      <c r="I77" s="158">
        <v>-2.2425999999999999</v>
      </c>
      <c r="J77" s="158">
        <v>-0.55640000000000001</v>
      </c>
      <c r="K77" s="158">
        <v>9.7367000000000008</v>
      </c>
      <c r="L77" s="158">
        <v>3.0644999999999998</v>
      </c>
      <c r="M77" s="158">
        <v>3.4853999999999998</v>
      </c>
      <c r="N77" s="158">
        <v>-0.78820000000000001</v>
      </c>
      <c r="O77" s="158">
        <v>11.7921</v>
      </c>
      <c r="P77" s="158">
        <v>9.6273999999999997</v>
      </c>
      <c r="Q77" s="158">
        <v>11.0342</v>
      </c>
      <c r="R77" s="158">
        <v>18.6312</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44827</v>
      </c>
      <c r="E78" s="158">
        <v>22.97</v>
      </c>
      <c r="F78" s="158">
        <v>-1.651</v>
      </c>
      <c r="G78" s="158">
        <v>-2.1825000000000001</v>
      </c>
      <c r="H78" s="158">
        <v>-1.0566</v>
      </c>
      <c r="I78" s="158">
        <v>-2.2997999999999998</v>
      </c>
      <c r="J78" s="158">
        <v>-0.68569999999999998</v>
      </c>
      <c r="K78" s="158">
        <v>9.3185000000000002</v>
      </c>
      <c r="L78" s="158">
        <v>2.2825000000000002</v>
      </c>
      <c r="M78" s="158">
        <v>2.319</v>
      </c>
      <c r="N78" s="158">
        <v>-2.274</v>
      </c>
      <c r="O78" s="158">
        <v>10.1153</v>
      </c>
      <c r="P78" s="158">
        <v>8.1757000000000009</v>
      </c>
      <c r="Q78" s="158">
        <v>9.9161999999999999</v>
      </c>
      <c r="R78" s="158">
        <v>16.854199999999999</v>
      </c>
      <c r="T78" s="106"/>
      <c r="U78" s="107"/>
      <c r="V78" s="107"/>
      <c r="W78" s="107"/>
      <c r="X78" s="107"/>
      <c r="Y78" s="107"/>
      <c r="Z78" s="107"/>
      <c r="AA78" s="107"/>
      <c r="AB78" s="107"/>
      <c r="AC78" s="107"/>
      <c r="AD78" s="107"/>
      <c r="AE78" s="107"/>
      <c r="AF78" s="107"/>
      <c r="AG78" s="107"/>
      <c r="AH78" s="107"/>
    </row>
    <row r="79" spans="1:34" x14ac:dyDescent="0.3">
      <c r="A79" s="154" t="s">
        <v>474</v>
      </c>
      <c r="B79" s="154" t="s">
        <v>1896</v>
      </c>
      <c r="C79" s="154">
        <v>149599</v>
      </c>
      <c r="D79" s="157">
        <v>44827</v>
      </c>
      <c r="E79" s="158">
        <v>113.1147</v>
      </c>
      <c r="F79" s="158">
        <v>-1.4449000000000001</v>
      </c>
      <c r="G79" s="158">
        <v>-2.2498999999999998</v>
      </c>
      <c r="H79" s="158">
        <v>-0.85750000000000004</v>
      </c>
      <c r="I79" s="158">
        <v>-1.8683000000000001</v>
      </c>
      <c r="J79" s="158">
        <v>0.59799999999999998</v>
      </c>
      <c r="K79" s="158">
        <v>11.2121</v>
      </c>
      <c r="L79" s="158">
        <v>3.3765999999999998</v>
      </c>
      <c r="M79" s="158">
        <v>2.0798999999999999</v>
      </c>
      <c r="N79" s="158">
        <v>0.32350000000000001</v>
      </c>
      <c r="O79" s="158">
        <v>14.6601</v>
      </c>
      <c r="P79" s="158">
        <v>9.7045999999999992</v>
      </c>
      <c r="Q79" s="158">
        <v>11.274699999999999</v>
      </c>
      <c r="R79" s="158">
        <v>22.857800000000001</v>
      </c>
      <c r="T79" s="106"/>
      <c r="U79" s="107"/>
      <c r="V79" s="107"/>
      <c r="W79" s="107"/>
      <c r="X79" s="107"/>
      <c r="Y79" s="107"/>
      <c r="Z79" s="107"/>
      <c r="AA79" s="107"/>
      <c r="AB79" s="107"/>
      <c r="AC79" s="107"/>
      <c r="AD79" s="107"/>
      <c r="AE79" s="107"/>
      <c r="AF79" s="107"/>
      <c r="AG79" s="107"/>
      <c r="AH79" s="107"/>
    </row>
    <row r="80" spans="1:34" x14ac:dyDescent="0.3">
      <c r="A80" s="154" t="s">
        <v>474</v>
      </c>
      <c r="B80" s="154" t="s">
        <v>1897</v>
      </c>
      <c r="C80" s="154">
        <v>149601</v>
      </c>
      <c r="D80" s="157">
        <v>44827</v>
      </c>
      <c r="E80" s="158">
        <v>125.4706</v>
      </c>
      <c r="F80" s="158">
        <v>-1.4416</v>
      </c>
      <c r="G80" s="158">
        <v>-2.2403</v>
      </c>
      <c r="H80" s="158">
        <v>-0.83479999999999999</v>
      </c>
      <c r="I80" s="158">
        <v>-1.8234999999999999</v>
      </c>
      <c r="J80" s="158">
        <v>0.69979999999999998</v>
      </c>
      <c r="K80" s="158">
        <v>11.547499999999999</v>
      </c>
      <c r="L80" s="158">
        <v>4.0061</v>
      </c>
      <c r="M80" s="158">
        <v>3.0135999999999998</v>
      </c>
      <c r="N80" s="158">
        <v>1.5545</v>
      </c>
      <c r="O80" s="158">
        <v>16.0823</v>
      </c>
      <c r="P80" s="158">
        <v>11.065099999999999</v>
      </c>
      <c r="Q80" s="158">
        <v>14.211499999999999</v>
      </c>
      <c r="R80" s="158">
        <v>24.3752</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44827</v>
      </c>
      <c r="E83" s="158">
        <v>340.86430000000001</v>
      </c>
      <c r="F83" s="158">
        <v>-1.3351999999999999</v>
      </c>
      <c r="G83" s="158">
        <v>-2.0316000000000001</v>
      </c>
      <c r="H83" s="158">
        <v>-0.96189999999999998</v>
      </c>
      <c r="I83" s="158">
        <v>-2.1825999999999999</v>
      </c>
      <c r="J83" s="158">
        <v>-0.1042</v>
      </c>
      <c r="K83" s="158">
        <v>11.7562</v>
      </c>
      <c r="L83" s="158">
        <v>5.8151999999999999</v>
      </c>
      <c r="M83" s="158">
        <v>5.8997999999999999</v>
      </c>
      <c r="N83" s="158">
        <v>2.8170000000000002</v>
      </c>
      <c r="O83" s="158">
        <v>14.285399999999999</v>
      </c>
      <c r="P83" s="158">
        <v>10.476599999999999</v>
      </c>
      <c r="Q83" s="158">
        <v>13.523</v>
      </c>
      <c r="R83" s="158">
        <v>24.769200000000001</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44827</v>
      </c>
      <c r="E84" s="158">
        <v>424.90849516422003</v>
      </c>
      <c r="F84" s="158">
        <v>-1.3378000000000001</v>
      </c>
      <c r="G84" s="158">
        <v>-2.0394000000000001</v>
      </c>
      <c r="H84" s="158">
        <v>-0.98040000000000005</v>
      </c>
      <c r="I84" s="158">
        <v>-2.2187000000000001</v>
      </c>
      <c r="J84" s="158">
        <v>-0.18609999999999999</v>
      </c>
      <c r="K84" s="158">
        <v>11.4855</v>
      </c>
      <c r="L84" s="158">
        <v>5.3074000000000003</v>
      </c>
      <c r="M84" s="158">
        <v>5.1443000000000003</v>
      </c>
      <c r="N84" s="158">
        <v>1.8436999999999999</v>
      </c>
      <c r="O84" s="158">
        <v>13.153600000000001</v>
      </c>
      <c r="P84" s="158">
        <v>9.1989000000000001</v>
      </c>
      <c r="Q84" s="158">
        <v>14.909599999999999</v>
      </c>
      <c r="R84" s="158">
        <v>23.5671</v>
      </c>
      <c r="T84" s="106"/>
      <c r="U84" s="107"/>
      <c r="V84" s="107"/>
      <c r="W84" s="107"/>
      <c r="X84" s="107"/>
      <c r="Y84" s="107"/>
      <c r="Z84" s="107"/>
      <c r="AA84" s="107"/>
      <c r="AB84" s="107"/>
      <c r="AC84" s="107"/>
      <c r="AD84" s="107"/>
      <c r="AE84" s="107"/>
      <c r="AF84" s="107"/>
      <c r="AG84" s="107"/>
      <c r="AH84" s="107"/>
    </row>
    <row r="85" spans="1:34" x14ac:dyDescent="0.3">
      <c r="A85" s="154" t="s">
        <v>474</v>
      </c>
      <c r="B85" s="154" t="s">
        <v>1711</v>
      </c>
      <c r="C85" s="154">
        <v>148592</v>
      </c>
      <c r="D85" s="157">
        <v>44827</v>
      </c>
      <c r="E85" s="158">
        <v>12.77</v>
      </c>
      <c r="F85" s="158">
        <v>-1.161</v>
      </c>
      <c r="G85" s="158">
        <v>-1.6178999999999999</v>
      </c>
      <c r="H85" s="158">
        <v>-0.69979999999999998</v>
      </c>
      <c r="I85" s="158">
        <v>-1.8447</v>
      </c>
      <c r="J85" s="158">
        <v>0.47210000000000002</v>
      </c>
      <c r="K85" s="158">
        <v>11.2369</v>
      </c>
      <c r="L85" s="158">
        <v>2.8180000000000001</v>
      </c>
      <c r="M85" s="158">
        <v>-0.15640000000000001</v>
      </c>
      <c r="N85" s="158">
        <v>-1.0844</v>
      </c>
      <c r="O85" s="158"/>
      <c r="P85" s="158"/>
      <c r="Q85" s="158">
        <v>14.8645</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1712</v>
      </c>
      <c r="C86" s="154">
        <v>148591</v>
      </c>
      <c r="D86" s="157">
        <v>44827</v>
      </c>
      <c r="E86" s="158">
        <v>12.51</v>
      </c>
      <c r="F86" s="158">
        <v>-1.1848000000000001</v>
      </c>
      <c r="G86" s="158">
        <v>-1.6509</v>
      </c>
      <c r="H86" s="158">
        <v>-0.71430000000000005</v>
      </c>
      <c r="I86" s="158">
        <v>-1.8824000000000001</v>
      </c>
      <c r="J86" s="158">
        <v>0.32079999999999997</v>
      </c>
      <c r="K86" s="158">
        <v>10.904299999999999</v>
      </c>
      <c r="L86" s="158">
        <v>2.2059000000000002</v>
      </c>
      <c r="M86" s="158">
        <v>-1.0285</v>
      </c>
      <c r="N86" s="158">
        <v>-2.2656000000000001</v>
      </c>
      <c r="O86" s="158"/>
      <c r="P86" s="158"/>
      <c r="Q86" s="158">
        <v>13.533099999999999</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44827</v>
      </c>
      <c r="E87" s="158">
        <v>268.14350000000002</v>
      </c>
      <c r="F87" s="158">
        <v>-1.5548</v>
      </c>
      <c r="G87" s="158">
        <v>-2.4958999999999998</v>
      </c>
      <c r="H87" s="158">
        <v>-1.5013000000000001</v>
      </c>
      <c r="I87" s="158">
        <v>-2.4876</v>
      </c>
      <c r="J87" s="158">
        <v>-0.44579999999999997</v>
      </c>
      <c r="K87" s="158">
        <v>10.1309</v>
      </c>
      <c r="L87" s="158">
        <v>3.9277000000000002</v>
      </c>
      <c r="M87" s="158">
        <v>3.6541999999999999</v>
      </c>
      <c r="N87" s="158">
        <v>2.3826999999999998</v>
      </c>
      <c r="O87" s="158">
        <v>16.138999999999999</v>
      </c>
      <c r="P87" s="158">
        <v>10.030200000000001</v>
      </c>
      <c r="Q87" s="158">
        <v>12.109500000000001</v>
      </c>
      <c r="R87" s="158">
        <v>26.6816</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44827</v>
      </c>
      <c r="E88" s="158">
        <v>260.25140270707999</v>
      </c>
      <c r="F88" s="158">
        <v>-1.5565</v>
      </c>
      <c r="G88" s="158">
        <v>-2.5011000000000001</v>
      </c>
      <c r="H88" s="158">
        <v>-1.5134000000000001</v>
      </c>
      <c r="I88" s="158">
        <v>-2.5112000000000001</v>
      </c>
      <c r="J88" s="158">
        <v>-0.49880000000000002</v>
      </c>
      <c r="K88" s="158">
        <v>9.9558999999999997</v>
      </c>
      <c r="L88" s="158">
        <v>3.6092</v>
      </c>
      <c r="M88" s="158">
        <v>3.1863999999999999</v>
      </c>
      <c r="N88" s="158">
        <v>1.7612000000000001</v>
      </c>
      <c r="O88" s="158">
        <v>15.337</v>
      </c>
      <c r="P88" s="158">
        <v>9.2613000000000003</v>
      </c>
      <c r="Q88" s="158">
        <v>12.465400000000001</v>
      </c>
      <c r="R88" s="158">
        <v>25.881900000000002</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-1.3449666666666671</v>
      </c>
      <c r="G89" s="160">
        <v>-2.0342805555555552</v>
      </c>
      <c r="H89" s="160">
        <v>-1.0086236111111109</v>
      </c>
      <c r="I89" s="160">
        <v>-1.9662388888888893</v>
      </c>
      <c r="J89" s="160">
        <v>0.1986444444444444</v>
      </c>
      <c r="K89" s="160">
        <v>10.624375000000002</v>
      </c>
      <c r="L89" s="160">
        <v>2.5495527777777784</v>
      </c>
      <c r="M89" s="160">
        <v>1.8628749999999998</v>
      </c>
      <c r="N89" s="160">
        <v>0.42698611111111101</v>
      </c>
      <c r="O89" s="160">
        <v>14.767214705882353</v>
      </c>
      <c r="P89" s="160">
        <v>10.670709259259262</v>
      </c>
      <c r="Q89" s="160">
        <v>12.520279166666668</v>
      </c>
      <c r="R89" s="160">
        <v>22.440418571428566</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-1.3601999999999999</v>
      </c>
      <c r="G90" s="160">
        <v>-2.1375500000000001</v>
      </c>
      <c r="H90" s="160">
        <v>-0.97960000000000003</v>
      </c>
      <c r="I90" s="160">
        <v>-2.0793999999999997</v>
      </c>
      <c r="J90" s="160">
        <v>0</v>
      </c>
      <c r="K90" s="160">
        <v>10.76605</v>
      </c>
      <c r="L90" s="160">
        <v>2.4657</v>
      </c>
      <c r="M90" s="160">
        <v>2.2434500000000002</v>
      </c>
      <c r="N90" s="160">
        <v>-0.21345</v>
      </c>
      <c r="O90" s="160">
        <v>14.0761</v>
      </c>
      <c r="P90" s="160">
        <v>10.527899999999999</v>
      </c>
      <c r="Q90" s="160">
        <v>12.7486</v>
      </c>
      <c r="R90" s="160">
        <v>22.3752</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1639</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1640</v>
      </c>
      <c r="B93" s="154" t="s">
        <v>1617</v>
      </c>
      <c r="C93" s="154">
        <v>112088</v>
      </c>
      <c r="D93" s="157">
        <v>44827</v>
      </c>
      <c r="E93" s="158">
        <v>21.98</v>
      </c>
      <c r="F93" s="158">
        <v>0.14899999999999999</v>
      </c>
      <c r="G93" s="158">
        <v>7.5999999999999998E-2</v>
      </c>
      <c r="H93" s="158">
        <v>0.15720000000000001</v>
      </c>
      <c r="I93" s="158">
        <v>0.24260000000000001</v>
      </c>
      <c r="J93" s="158">
        <v>0.47910000000000003</v>
      </c>
      <c r="K93" s="158">
        <v>1.0109999999999999</v>
      </c>
      <c r="L93" s="158">
        <v>1.8460000000000001</v>
      </c>
      <c r="M93" s="158">
        <v>2.6478999999999999</v>
      </c>
      <c r="N93" s="158">
        <v>3.5352000000000001</v>
      </c>
      <c r="O93" s="158">
        <v>3.9870000000000001</v>
      </c>
      <c r="P93" s="158">
        <v>4.8531000000000004</v>
      </c>
      <c r="Q93" s="158">
        <v>6.1597</v>
      </c>
      <c r="R93" s="158">
        <v>3.7271000000000001</v>
      </c>
      <c r="T93" s="106"/>
      <c r="U93" s="107"/>
      <c r="V93" s="107"/>
      <c r="W93" s="107"/>
      <c r="X93" s="107"/>
      <c r="Y93" s="107"/>
      <c r="Z93" s="107"/>
      <c r="AA93" s="107"/>
      <c r="AB93" s="107"/>
      <c r="AC93" s="107"/>
      <c r="AD93" s="107"/>
      <c r="AE93" s="107"/>
      <c r="AF93" s="107"/>
      <c r="AG93" s="107"/>
      <c r="AH93" s="107"/>
    </row>
    <row r="94" spans="1:34" x14ac:dyDescent="0.3">
      <c r="A94" s="154" t="s">
        <v>1640</v>
      </c>
      <c r="B94" s="154" t="s">
        <v>1594</v>
      </c>
      <c r="C94" s="154">
        <v>119526</v>
      </c>
      <c r="D94" s="157">
        <v>44827</v>
      </c>
      <c r="E94" s="158">
        <v>23.234000000000002</v>
      </c>
      <c r="F94" s="158">
        <v>0.15090000000000001</v>
      </c>
      <c r="G94" s="158">
        <v>8.1799999999999998E-2</v>
      </c>
      <c r="H94" s="158">
        <v>0.17069999999999999</v>
      </c>
      <c r="I94" s="158">
        <v>0.26929999999999998</v>
      </c>
      <c r="J94" s="158">
        <v>0.53959999999999997</v>
      </c>
      <c r="K94" s="158">
        <v>1.1916</v>
      </c>
      <c r="L94" s="158">
        <v>2.2061000000000002</v>
      </c>
      <c r="M94" s="158">
        <v>3.1842999999999999</v>
      </c>
      <c r="N94" s="158">
        <v>4.2523999999999997</v>
      </c>
      <c r="O94" s="158">
        <v>4.6516000000000002</v>
      </c>
      <c r="P94" s="158">
        <v>5.5084</v>
      </c>
      <c r="Q94" s="158">
        <v>6.7854000000000001</v>
      </c>
      <c r="R94" s="158">
        <v>4.4181999999999997</v>
      </c>
      <c r="T94" s="106"/>
      <c r="U94" s="107"/>
      <c r="V94" s="107"/>
      <c r="W94" s="107"/>
      <c r="X94" s="107"/>
      <c r="Y94" s="107"/>
      <c r="Z94" s="107"/>
      <c r="AA94" s="107"/>
      <c r="AB94" s="107"/>
      <c r="AC94" s="107"/>
      <c r="AD94" s="107"/>
      <c r="AE94" s="107"/>
      <c r="AF94" s="107"/>
      <c r="AG94" s="107"/>
      <c r="AH94" s="107"/>
    </row>
    <row r="95" spans="1:34" x14ac:dyDescent="0.3">
      <c r="A95" s="154" t="s">
        <v>1640</v>
      </c>
      <c r="B95" s="154" t="s">
        <v>1595</v>
      </c>
      <c r="C95" s="154">
        <v>130773</v>
      </c>
      <c r="D95" s="157">
        <v>44827</v>
      </c>
      <c r="E95" s="158">
        <v>16.526199999999999</v>
      </c>
      <c r="F95" s="158">
        <v>0.12720000000000001</v>
      </c>
      <c r="G95" s="158">
        <v>5.5100000000000003E-2</v>
      </c>
      <c r="H95" s="158">
        <v>0.1527</v>
      </c>
      <c r="I95" s="158">
        <v>0.26150000000000001</v>
      </c>
      <c r="J95" s="158">
        <v>0.53349999999999997</v>
      </c>
      <c r="K95" s="158">
        <v>1.1129</v>
      </c>
      <c r="L95" s="158">
        <v>2.2559999999999998</v>
      </c>
      <c r="M95" s="158">
        <v>3.4386999999999999</v>
      </c>
      <c r="N95" s="158">
        <v>4.7592999999999996</v>
      </c>
      <c r="O95" s="158">
        <v>4.7548000000000004</v>
      </c>
      <c r="P95" s="158">
        <v>5.6246</v>
      </c>
      <c r="Q95" s="158">
        <v>6.3860999999999999</v>
      </c>
      <c r="R95" s="158">
        <v>4.5585000000000004</v>
      </c>
      <c r="T95" s="106"/>
      <c r="U95" s="107"/>
      <c r="V95" s="107"/>
      <c r="W95" s="107"/>
      <c r="X95" s="107"/>
      <c r="Y95" s="107"/>
      <c r="Z95" s="107"/>
      <c r="AA95" s="107"/>
      <c r="AB95" s="107"/>
      <c r="AC95" s="107"/>
      <c r="AD95" s="107"/>
      <c r="AE95" s="107"/>
      <c r="AF95" s="107"/>
      <c r="AG95" s="107"/>
      <c r="AH95" s="107"/>
    </row>
    <row r="96" spans="1:34" x14ac:dyDescent="0.3">
      <c r="A96" s="154" t="s">
        <v>1640</v>
      </c>
      <c r="B96" s="154" t="s">
        <v>1618</v>
      </c>
      <c r="C96" s="154">
        <v>130771</v>
      </c>
      <c r="D96" s="157">
        <v>44827</v>
      </c>
      <c r="E96" s="158">
        <v>15.506600000000001</v>
      </c>
      <c r="F96" s="158">
        <v>0.12529999999999999</v>
      </c>
      <c r="G96" s="158">
        <v>4.8399999999999999E-2</v>
      </c>
      <c r="H96" s="158">
        <v>0.13819999999999999</v>
      </c>
      <c r="I96" s="158">
        <v>0.23269999999999999</v>
      </c>
      <c r="J96" s="158">
        <v>0.46970000000000001</v>
      </c>
      <c r="K96" s="158">
        <v>0.92420000000000002</v>
      </c>
      <c r="L96" s="158">
        <v>1.875</v>
      </c>
      <c r="M96" s="158">
        <v>2.8656999999999999</v>
      </c>
      <c r="N96" s="158">
        <v>3.9866999999999999</v>
      </c>
      <c r="O96" s="158">
        <v>3.9842</v>
      </c>
      <c r="P96" s="158">
        <v>4.8331</v>
      </c>
      <c r="Q96" s="158">
        <v>5.5545</v>
      </c>
      <c r="R96" s="158">
        <v>3.7824</v>
      </c>
      <c r="T96" s="106"/>
      <c r="U96" s="107"/>
      <c r="V96" s="107"/>
      <c r="W96" s="107"/>
      <c r="X96" s="107"/>
      <c r="Y96" s="107"/>
      <c r="Z96" s="107"/>
      <c r="AA96" s="107"/>
      <c r="AB96" s="107"/>
      <c r="AC96" s="107"/>
      <c r="AD96" s="107"/>
      <c r="AE96" s="107"/>
      <c r="AF96" s="107"/>
      <c r="AG96" s="107"/>
      <c r="AH96" s="107"/>
    </row>
    <row r="97" spans="1:34" x14ac:dyDescent="0.3">
      <c r="A97" s="154" t="s">
        <v>1640</v>
      </c>
      <c r="B97" s="154" t="s">
        <v>2014</v>
      </c>
      <c r="C97" s="154">
        <v>143614</v>
      </c>
      <c r="D97" s="157">
        <v>44827</v>
      </c>
      <c r="E97" s="158">
        <v>11.946300000000001</v>
      </c>
      <c r="F97" s="158">
        <v>7.6200000000000004E-2</v>
      </c>
      <c r="G97" s="158">
        <v>4.3499999999999997E-2</v>
      </c>
      <c r="H97" s="158">
        <v>0.14080000000000001</v>
      </c>
      <c r="I97" s="158">
        <v>0.1946</v>
      </c>
      <c r="J97" s="158">
        <v>0.47520000000000001</v>
      </c>
      <c r="K97" s="158">
        <v>0.81689999999999996</v>
      </c>
      <c r="L97" s="158">
        <v>1.4858</v>
      </c>
      <c r="M97" s="158">
        <v>2.1810999999999998</v>
      </c>
      <c r="N97" s="158">
        <v>2.8142999999999998</v>
      </c>
      <c r="O97" s="158">
        <v>3.3611</v>
      </c>
      <c r="P97" s="158"/>
      <c r="Q97" s="158">
        <v>4.2542999999999997</v>
      </c>
      <c r="R97" s="158">
        <v>2.8622999999999998</v>
      </c>
      <c r="T97" s="106"/>
      <c r="U97" s="107"/>
      <c r="V97" s="107"/>
      <c r="W97" s="107"/>
      <c r="X97" s="107"/>
      <c r="Y97" s="107"/>
      <c r="Z97" s="107"/>
      <c r="AA97" s="107"/>
      <c r="AB97" s="107"/>
      <c r="AC97" s="107"/>
      <c r="AD97" s="107"/>
      <c r="AE97" s="107"/>
      <c r="AF97" s="107"/>
      <c r="AG97" s="107"/>
      <c r="AH97" s="107"/>
    </row>
    <row r="98" spans="1:34" x14ac:dyDescent="0.3">
      <c r="A98" s="154" t="s">
        <v>1640</v>
      </c>
      <c r="B98" s="154" t="s">
        <v>2015</v>
      </c>
      <c r="C98" s="154">
        <v>143620</v>
      </c>
      <c r="D98" s="157">
        <v>44827</v>
      </c>
      <c r="E98" s="158">
        <v>11.635400000000001</v>
      </c>
      <c r="F98" s="158">
        <v>7.3999999999999996E-2</v>
      </c>
      <c r="G98" s="158">
        <v>3.9600000000000003E-2</v>
      </c>
      <c r="H98" s="158">
        <v>0.13170000000000001</v>
      </c>
      <c r="I98" s="158">
        <v>0.1774</v>
      </c>
      <c r="J98" s="158">
        <v>0.43759999999999999</v>
      </c>
      <c r="K98" s="158">
        <v>0.70630000000000004</v>
      </c>
      <c r="L98" s="158">
        <v>1.2654000000000001</v>
      </c>
      <c r="M98" s="158">
        <v>1.8505</v>
      </c>
      <c r="N98" s="158">
        <v>2.3711000000000002</v>
      </c>
      <c r="O98" s="158">
        <v>2.7259000000000002</v>
      </c>
      <c r="P98" s="158"/>
      <c r="Q98" s="158">
        <v>3.6122000000000001</v>
      </c>
      <c r="R98" s="158">
        <v>2.3035999999999999</v>
      </c>
      <c r="T98" s="106"/>
      <c r="U98" s="107"/>
      <c r="V98" s="107"/>
      <c r="W98" s="107"/>
      <c r="X98" s="107"/>
      <c r="Y98" s="107"/>
      <c r="Z98" s="107"/>
      <c r="AA98" s="107"/>
      <c r="AB98" s="107"/>
      <c r="AC98" s="107"/>
      <c r="AD98" s="107"/>
      <c r="AE98" s="107"/>
      <c r="AF98" s="107"/>
      <c r="AG98" s="107"/>
      <c r="AH98" s="107"/>
    </row>
    <row r="99" spans="1:34" x14ac:dyDescent="0.3">
      <c r="A99" s="154" t="s">
        <v>1640</v>
      </c>
      <c r="B99" s="154" t="s">
        <v>1956</v>
      </c>
      <c r="C99" s="154">
        <v>150251</v>
      </c>
      <c r="D99" s="157">
        <v>44827</v>
      </c>
      <c r="E99" s="158">
        <v>13.801500000000001</v>
      </c>
      <c r="F99" s="158">
        <v>0.16769999999999999</v>
      </c>
      <c r="G99" s="158">
        <v>0.1103</v>
      </c>
      <c r="H99" s="158">
        <v>0.1706</v>
      </c>
      <c r="I99" s="158">
        <v>0.27900000000000003</v>
      </c>
      <c r="J99" s="158">
        <v>0.5544</v>
      </c>
      <c r="K99" s="158">
        <v>1.1284000000000001</v>
      </c>
      <c r="L99" s="158">
        <v>1.9833000000000001</v>
      </c>
      <c r="M99" s="158">
        <v>2.9348000000000001</v>
      </c>
      <c r="N99" s="158">
        <v>3.9895999999999998</v>
      </c>
      <c r="O99" s="158">
        <v>4.6753999999999998</v>
      </c>
      <c r="P99" s="158">
        <v>5.5498000000000003</v>
      </c>
      <c r="Q99" s="158">
        <v>5.7739000000000003</v>
      </c>
      <c r="R99" s="158">
        <v>4.2587999999999999</v>
      </c>
      <c r="T99" s="106"/>
      <c r="U99" s="107"/>
      <c r="V99" s="107"/>
      <c r="W99" s="107"/>
      <c r="X99" s="107"/>
      <c r="Y99" s="107"/>
      <c r="Z99" s="107"/>
      <c r="AA99" s="107"/>
      <c r="AB99" s="107"/>
      <c r="AC99" s="107"/>
      <c r="AD99" s="107"/>
      <c r="AE99" s="107"/>
      <c r="AF99" s="107"/>
      <c r="AG99" s="107"/>
      <c r="AH99" s="107"/>
    </row>
    <row r="100" spans="1:34" x14ac:dyDescent="0.3">
      <c r="A100" s="154" t="s">
        <v>1640</v>
      </c>
      <c r="B100" s="154" t="s">
        <v>1957</v>
      </c>
      <c r="C100" s="154">
        <v>150250</v>
      </c>
      <c r="D100" s="157">
        <v>44827</v>
      </c>
      <c r="E100" s="158">
        <v>13.3253</v>
      </c>
      <c r="F100" s="158">
        <v>0.1661</v>
      </c>
      <c r="G100" s="158">
        <v>0.1052</v>
      </c>
      <c r="H100" s="158">
        <v>0.1593</v>
      </c>
      <c r="I100" s="158">
        <v>0.25580000000000003</v>
      </c>
      <c r="J100" s="158">
        <v>0.50160000000000005</v>
      </c>
      <c r="K100" s="158">
        <v>0.97219999999999995</v>
      </c>
      <c r="L100" s="158">
        <v>1.6492</v>
      </c>
      <c r="M100" s="158">
        <v>2.4156</v>
      </c>
      <c r="N100" s="158">
        <v>3.2728999999999999</v>
      </c>
      <c r="O100" s="158">
        <v>4.0084</v>
      </c>
      <c r="P100" s="158">
        <v>4.8956999999999997</v>
      </c>
      <c r="Q100" s="158">
        <v>5.1288</v>
      </c>
      <c r="R100" s="158">
        <v>3.5678999999999998</v>
      </c>
      <c r="T100" s="106"/>
      <c r="U100" s="107"/>
      <c r="V100" s="107"/>
      <c r="W100" s="107"/>
      <c r="X100" s="107"/>
      <c r="Y100" s="107"/>
      <c r="Z100" s="107"/>
      <c r="AA100" s="107"/>
      <c r="AB100" s="107"/>
      <c r="AC100" s="107"/>
      <c r="AD100" s="107"/>
      <c r="AE100" s="107"/>
      <c r="AF100" s="107"/>
      <c r="AG100" s="107"/>
      <c r="AH100" s="107"/>
    </row>
    <row r="101" spans="1:34" x14ac:dyDescent="0.3">
      <c r="A101" s="154" t="s">
        <v>1640</v>
      </c>
      <c r="B101" s="154" t="s">
        <v>1596</v>
      </c>
      <c r="C101" s="154">
        <v>142283</v>
      </c>
      <c r="D101" s="157">
        <v>44827</v>
      </c>
      <c r="E101" s="158">
        <v>12.734</v>
      </c>
      <c r="F101" s="158">
        <v>0.19670000000000001</v>
      </c>
      <c r="G101" s="158">
        <v>0.1573</v>
      </c>
      <c r="H101" s="158">
        <v>0.2046</v>
      </c>
      <c r="I101" s="158">
        <v>0.33879999999999999</v>
      </c>
      <c r="J101" s="158">
        <v>0.60040000000000004</v>
      </c>
      <c r="K101" s="158">
        <v>1.2</v>
      </c>
      <c r="L101" s="158">
        <v>2.1825999999999999</v>
      </c>
      <c r="M101" s="158">
        <v>3.0091999999999999</v>
      </c>
      <c r="N101" s="158">
        <v>4.0190000000000001</v>
      </c>
      <c r="O101" s="158">
        <v>4.4141000000000004</v>
      </c>
      <c r="P101" s="158"/>
      <c r="Q101" s="158">
        <v>5.3197999999999999</v>
      </c>
      <c r="R101" s="158">
        <v>4.0898000000000003</v>
      </c>
      <c r="T101" s="106"/>
      <c r="U101" s="107"/>
      <c r="V101" s="107"/>
      <c r="W101" s="107"/>
      <c r="X101" s="107"/>
      <c r="Y101" s="107"/>
      <c r="Z101" s="107"/>
      <c r="AA101" s="107"/>
      <c r="AB101" s="107"/>
      <c r="AC101" s="107"/>
      <c r="AD101" s="107"/>
      <c r="AE101" s="107"/>
      <c r="AF101" s="107"/>
      <c r="AG101" s="107"/>
      <c r="AH101" s="107"/>
    </row>
    <row r="102" spans="1:34" x14ac:dyDescent="0.3">
      <c r="A102" s="154" t="s">
        <v>1640</v>
      </c>
      <c r="B102" s="154" t="s">
        <v>1619</v>
      </c>
      <c r="C102" s="154">
        <v>142282</v>
      </c>
      <c r="D102" s="157">
        <v>44827</v>
      </c>
      <c r="E102" s="158">
        <v>12.382999999999999</v>
      </c>
      <c r="F102" s="158">
        <v>0.19420000000000001</v>
      </c>
      <c r="G102" s="158">
        <v>0.14560000000000001</v>
      </c>
      <c r="H102" s="158">
        <v>0.18609999999999999</v>
      </c>
      <c r="I102" s="158">
        <v>0.31590000000000001</v>
      </c>
      <c r="J102" s="158">
        <v>0.54400000000000004</v>
      </c>
      <c r="K102" s="158">
        <v>1.0527</v>
      </c>
      <c r="L102" s="158">
        <v>1.8842000000000001</v>
      </c>
      <c r="M102" s="158">
        <v>2.5592000000000001</v>
      </c>
      <c r="N102" s="158">
        <v>3.4070999999999998</v>
      </c>
      <c r="O102" s="158">
        <v>3.8001999999999998</v>
      </c>
      <c r="P102" s="158"/>
      <c r="Q102" s="158">
        <v>4.6904000000000003</v>
      </c>
      <c r="R102" s="158">
        <v>3.4805999999999999</v>
      </c>
      <c r="T102" s="106"/>
      <c r="U102" s="107"/>
      <c r="V102" s="107"/>
      <c r="W102" s="107"/>
      <c r="X102" s="107"/>
      <c r="Y102" s="107"/>
      <c r="Z102" s="107"/>
      <c r="AA102" s="107"/>
      <c r="AB102" s="107"/>
      <c r="AC102" s="107"/>
      <c r="AD102" s="107"/>
      <c r="AE102" s="107"/>
      <c r="AF102" s="107"/>
      <c r="AG102" s="107"/>
      <c r="AH102" s="107"/>
    </row>
    <row r="103" spans="1:34" x14ac:dyDescent="0.3">
      <c r="A103" s="154" t="s">
        <v>1640</v>
      </c>
      <c r="B103" s="154" t="s">
        <v>1597</v>
      </c>
      <c r="C103" s="154">
        <v>130206</v>
      </c>
      <c r="D103" s="157">
        <v>44827</v>
      </c>
      <c r="E103" s="158">
        <v>16.854399999999998</v>
      </c>
      <c r="F103" s="158">
        <v>0.17949999999999999</v>
      </c>
      <c r="G103" s="158">
        <v>0.1283</v>
      </c>
      <c r="H103" s="158">
        <v>0.19620000000000001</v>
      </c>
      <c r="I103" s="158">
        <v>0.30769999999999997</v>
      </c>
      <c r="J103" s="158">
        <v>0.59450000000000003</v>
      </c>
      <c r="K103" s="158">
        <v>1.2252000000000001</v>
      </c>
      <c r="L103" s="158">
        <v>2.3643999999999998</v>
      </c>
      <c r="M103" s="158">
        <v>3.4380000000000002</v>
      </c>
      <c r="N103" s="158">
        <v>4.6493000000000002</v>
      </c>
      <c r="O103" s="158">
        <v>4.9371999999999998</v>
      </c>
      <c r="P103" s="158">
        <v>5.7359999999999998</v>
      </c>
      <c r="Q103" s="158">
        <v>6.5349000000000004</v>
      </c>
      <c r="R103" s="158">
        <v>4.5876999999999999</v>
      </c>
      <c r="T103" s="106"/>
      <c r="U103" s="107"/>
      <c r="V103" s="107"/>
      <c r="W103" s="107"/>
      <c r="X103" s="107"/>
      <c r="Y103" s="107"/>
      <c r="Z103" s="107"/>
      <c r="AA103" s="107"/>
      <c r="AB103" s="107"/>
      <c r="AC103" s="107"/>
      <c r="AD103" s="107"/>
      <c r="AE103" s="107"/>
      <c r="AF103" s="107"/>
      <c r="AG103" s="107"/>
      <c r="AH103" s="107"/>
    </row>
    <row r="104" spans="1:34" x14ac:dyDescent="0.3">
      <c r="A104" s="154" t="s">
        <v>1640</v>
      </c>
      <c r="B104" s="154" t="s">
        <v>1620</v>
      </c>
      <c r="C104" s="154">
        <v>130205</v>
      </c>
      <c r="D104" s="157">
        <v>44827</v>
      </c>
      <c r="E104" s="158">
        <v>16.010200000000001</v>
      </c>
      <c r="F104" s="158">
        <v>0.1777</v>
      </c>
      <c r="G104" s="158">
        <v>0.1226</v>
      </c>
      <c r="H104" s="158">
        <v>0.18210000000000001</v>
      </c>
      <c r="I104" s="158">
        <v>0.28060000000000002</v>
      </c>
      <c r="J104" s="158">
        <v>0.53369999999999995</v>
      </c>
      <c r="K104" s="158">
        <v>1.0426</v>
      </c>
      <c r="L104" s="158">
        <v>1.9953000000000001</v>
      </c>
      <c r="M104" s="158">
        <v>2.8814000000000002</v>
      </c>
      <c r="N104" s="158">
        <v>3.9009</v>
      </c>
      <c r="O104" s="158">
        <v>4.1809000000000003</v>
      </c>
      <c r="P104" s="158">
        <v>4.9992999999999999</v>
      </c>
      <c r="Q104" s="158">
        <v>5.8731</v>
      </c>
      <c r="R104" s="158">
        <v>3.8395999999999999</v>
      </c>
      <c r="T104" s="106"/>
      <c r="U104" s="107"/>
      <c r="V104" s="107"/>
      <c r="W104" s="107"/>
      <c r="X104" s="107"/>
      <c r="Y104" s="107"/>
      <c r="Z104" s="107"/>
      <c r="AA104" s="107"/>
      <c r="AB104" s="107"/>
      <c r="AC104" s="107"/>
      <c r="AD104" s="107"/>
      <c r="AE104" s="107"/>
      <c r="AF104" s="107"/>
      <c r="AG104" s="107"/>
      <c r="AH104" s="107"/>
    </row>
    <row r="105" spans="1:34" x14ac:dyDescent="0.3">
      <c r="A105" s="154" t="s">
        <v>1640</v>
      </c>
      <c r="B105" s="154" t="s">
        <v>1713</v>
      </c>
      <c r="C105" s="154">
        <v>118931</v>
      </c>
      <c r="D105" s="157">
        <v>44827</v>
      </c>
      <c r="E105" s="158">
        <v>26.018999999999998</v>
      </c>
      <c r="F105" s="158">
        <v>0.14630000000000001</v>
      </c>
      <c r="G105" s="158">
        <v>8.0799999999999997E-2</v>
      </c>
      <c r="H105" s="158">
        <v>0.19639999999999999</v>
      </c>
      <c r="I105" s="158">
        <v>0.28520000000000001</v>
      </c>
      <c r="J105" s="158">
        <v>0.56040000000000001</v>
      </c>
      <c r="K105" s="158">
        <v>1.1821999999999999</v>
      </c>
      <c r="L105" s="158">
        <v>2.1675</v>
      </c>
      <c r="M105" s="158">
        <v>3.0905</v>
      </c>
      <c r="N105" s="158">
        <v>4.0594000000000001</v>
      </c>
      <c r="O105" s="158">
        <v>4.3426</v>
      </c>
      <c r="P105" s="158">
        <v>5.1468999999999996</v>
      </c>
      <c r="Q105" s="158">
        <v>6.3343999999999996</v>
      </c>
      <c r="R105" s="158">
        <v>4.2213000000000003</v>
      </c>
      <c r="T105" s="106"/>
      <c r="U105" s="107"/>
      <c r="V105" s="107"/>
      <c r="W105" s="107"/>
      <c r="X105" s="107"/>
      <c r="Y105" s="107"/>
      <c r="Z105" s="107"/>
      <c r="AA105" s="107"/>
      <c r="AB105" s="107"/>
      <c r="AC105" s="107"/>
      <c r="AD105" s="107"/>
      <c r="AE105" s="107"/>
      <c r="AF105" s="107"/>
      <c r="AG105" s="107"/>
      <c r="AH105" s="107"/>
    </row>
    <row r="106" spans="1:34" x14ac:dyDescent="0.3">
      <c r="A106" s="154" t="s">
        <v>1640</v>
      </c>
      <c r="B106" s="154" t="s">
        <v>1621</v>
      </c>
      <c r="C106" s="154">
        <v>106793</v>
      </c>
      <c r="D106" s="157">
        <v>44827</v>
      </c>
      <c r="E106" s="158">
        <v>25.298999999999999</v>
      </c>
      <c r="F106" s="158">
        <v>0.14649999999999999</v>
      </c>
      <c r="G106" s="158">
        <v>7.9100000000000004E-2</v>
      </c>
      <c r="H106" s="158">
        <v>0.19009999999999999</v>
      </c>
      <c r="I106" s="158">
        <v>0.26950000000000002</v>
      </c>
      <c r="J106" s="158">
        <v>0.51649999999999996</v>
      </c>
      <c r="K106" s="158">
        <v>1.0465</v>
      </c>
      <c r="L106" s="158">
        <v>1.8888</v>
      </c>
      <c r="M106" s="158">
        <v>2.6661999999999999</v>
      </c>
      <c r="N106" s="158">
        <v>3.4935999999999998</v>
      </c>
      <c r="O106" s="158">
        <v>3.7766000000000002</v>
      </c>
      <c r="P106" s="158">
        <v>4.59</v>
      </c>
      <c r="Q106" s="158">
        <v>6.4146999999999998</v>
      </c>
      <c r="R106" s="158">
        <v>3.6513</v>
      </c>
      <c r="T106" s="106"/>
      <c r="U106" s="107"/>
      <c r="V106" s="107"/>
      <c r="W106" s="107"/>
      <c r="X106" s="107"/>
      <c r="Y106" s="107"/>
      <c r="Z106" s="107"/>
      <c r="AA106" s="107"/>
      <c r="AB106" s="107"/>
      <c r="AC106" s="107"/>
      <c r="AD106" s="107"/>
      <c r="AE106" s="107"/>
      <c r="AF106" s="107"/>
      <c r="AG106" s="107"/>
      <c r="AH106" s="107"/>
    </row>
    <row r="107" spans="1:34" x14ac:dyDescent="0.3">
      <c r="A107" s="154" t="s">
        <v>1640</v>
      </c>
      <c r="B107" s="154" t="s">
        <v>1598</v>
      </c>
      <c r="C107" s="154">
        <v>129052</v>
      </c>
      <c r="D107" s="157">
        <v>44827</v>
      </c>
      <c r="E107" s="158">
        <v>16.414999999999999</v>
      </c>
      <c r="F107" s="158">
        <v>0.1464</v>
      </c>
      <c r="G107" s="158">
        <v>7.9299999999999995E-2</v>
      </c>
      <c r="H107" s="158">
        <v>0.2014</v>
      </c>
      <c r="I107" s="158">
        <v>0.28710000000000002</v>
      </c>
      <c r="J107" s="158">
        <v>0.56359999999999999</v>
      </c>
      <c r="K107" s="158">
        <v>1.1835</v>
      </c>
      <c r="L107" s="158">
        <v>2.1722999999999999</v>
      </c>
      <c r="M107" s="158">
        <v>3.0899000000000001</v>
      </c>
      <c r="N107" s="158">
        <v>4.0636000000000001</v>
      </c>
      <c r="O107" s="158">
        <v>4.3423999999999996</v>
      </c>
      <c r="P107" s="158">
        <v>5.1493000000000002</v>
      </c>
      <c r="Q107" s="158">
        <v>6.0129999999999999</v>
      </c>
      <c r="R107" s="158">
        <v>4.2220000000000004</v>
      </c>
      <c r="T107" s="106"/>
      <c r="U107" s="107"/>
      <c r="V107" s="107"/>
      <c r="W107" s="107"/>
      <c r="X107" s="107"/>
      <c r="Y107" s="107"/>
      <c r="Z107" s="107"/>
      <c r="AA107" s="107"/>
      <c r="AB107" s="107"/>
      <c r="AC107" s="107"/>
      <c r="AD107" s="107"/>
      <c r="AE107" s="107"/>
      <c r="AF107" s="107"/>
      <c r="AG107" s="107"/>
      <c r="AH107" s="107"/>
    </row>
    <row r="108" spans="1:34" x14ac:dyDescent="0.3">
      <c r="A108" s="154" t="s">
        <v>1640</v>
      </c>
      <c r="B108" s="154" t="s">
        <v>1622</v>
      </c>
      <c r="C108" s="154">
        <v>104683</v>
      </c>
      <c r="D108" s="157">
        <v>44827</v>
      </c>
      <c r="E108" s="158">
        <v>28.343499999999999</v>
      </c>
      <c r="F108" s="158">
        <v>0.14699999999999999</v>
      </c>
      <c r="G108" s="158">
        <v>7.9100000000000004E-2</v>
      </c>
      <c r="H108" s="158">
        <v>0.16569999999999999</v>
      </c>
      <c r="I108" s="158">
        <v>0.26989999999999997</v>
      </c>
      <c r="J108" s="158">
        <v>0.52780000000000005</v>
      </c>
      <c r="K108" s="158">
        <v>1.0658000000000001</v>
      </c>
      <c r="L108" s="158">
        <v>1.9201999999999999</v>
      </c>
      <c r="M108" s="158">
        <v>2.6857000000000002</v>
      </c>
      <c r="N108" s="158">
        <v>3.6955</v>
      </c>
      <c r="O108" s="158">
        <v>4.0180999999999996</v>
      </c>
      <c r="P108" s="158">
        <v>4.8753000000000002</v>
      </c>
      <c r="Q108" s="158">
        <v>6.8417000000000003</v>
      </c>
      <c r="R108" s="158">
        <v>3.7892000000000001</v>
      </c>
      <c r="T108" s="106"/>
      <c r="U108" s="107"/>
      <c r="V108" s="107"/>
      <c r="W108" s="107"/>
      <c r="X108" s="107"/>
      <c r="Y108" s="107"/>
      <c r="Z108" s="107"/>
      <c r="AA108" s="107"/>
      <c r="AB108" s="107"/>
      <c r="AC108" s="107"/>
      <c r="AD108" s="107"/>
      <c r="AE108" s="107"/>
      <c r="AF108" s="107"/>
      <c r="AG108" s="107"/>
      <c r="AH108" s="107"/>
    </row>
    <row r="109" spans="1:34" x14ac:dyDescent="0.3">
      <c r="A109" s="154" t="s">
        <v>1640</v>
      </c>
      <c r="B109" s="154" t="s">
        <v>1599</v>
      </c>
      <c r="C109" s="154">
        <v>120364</v>
      </c>
      <c r="D109" s="157">
        <v>44827</v>
      </c>
      <c r="E109" s="158">
        <v>29.910399999999999</v>
      </c>
      <c r="F109" s="158">
        <v>0.14829999999999999</v>
      </c>
      <c r="G109" s="158">
        <v>8.4000000000000005E-2</v>
      </c>
      <c r="H109" s="158">
        <v>0.17680000000000001</v>
      </c>
      <c r="I109" s="158">
        <v>0.29210000000000003</v>
      </c>
      <c r="J109" s="158">
        <v>0.57630000000000003</v>
      </c>
      <c r="K109" s="158">
        <v>1.2114</v>
      </c>
      <c r="L109" s="158">
        <v>2.2136999999999998</v>
      </c>
      <c r="M109" s="158">
        <v>3.1254</v>
      </c>
      <c r="N109" s="158">
        <v>4.2774000000000001</v>
      </c>
      <c r="O109" s="158">
        <v>4.5808999999999997</v>
      </c>
      <c r="P109" s="158">
        <v>5.4676</v>
      </c>
      <c r="Q109" s="158">
        <v>6.8665000000000003</v>
      </c>
      <c r="R109" s="158">
        <v>4.3559999999999999</v>
      </c>
      <c r="T109" s="106"/>
      <c r="U109" s="107"/>
      <c r="V109" s="107"/>
      <c r="W109" s="107"/>
      <c r="X109" s="107"/>
      <c r="Y109" s="107"/>
      <c r="Z109" s="107"/>
      <c r="AA109" s="107"/>
      <c r="AB109" s="107"/>
      <c r="AC109" s="107"/>
      <c r="AD109" s="107"/>
      <c r="AE109" s="107"/>
      <c r="AF109" s="107"/>
      <c r="AG109" s="107"/>
      <c r="AH109" s="107"/>
    </row>
    <row r="110" spans="1:34" x14ac:dyDescent="0.3">
      <c r="A110" s="154" t="s">
        <v>1640</v>
      </c>
      <c r="B110" s="154" t="s">
        <v>1600</v>
      </c>
      <c r="C110" s="154">
        <v>118474</v>
      </c>
      <c r="D110" s="157">
        <v>44827</v>
      </c>
      <c r="E110" s="158">
        <v>28.489899999999999</v>
      </c>
      <c r="F110" s="158">
        <v>0.15709999999999999</v>
      </c>
      <c r="G110" s="158">
        <v>0.1019</v>
      </c>
      <c r="H110" s="158">
        <v>0.1709</v>
      </c>
      <c r="I110" s="158">
        <v>0.29570000000000002</v>
      </c>
      <c r="J110" s="158">
        <v>0.56869999999999998</v>
      </c>
      <c r="K110" s="158">
        <v>1.1819</v>
      </c>
      <c r="L110" s="158">
        <v>2.1688999999999998</v>
      </c>
      <c r="M110" s="158">
        <v>3.1547999999999998</v>
      </c>
      <c r="N110" s="158">
        <v>4.2371999999999996</v>
      </c>
      <c r="O110" s="158">
        <v>4.4695999999999998</v>
      </c>
      <c r="P110" s="158">
        <v>5.5016999999999996</v>
      </c>
      <c r="Q110" s="158">
        <v>6.7398999999999996</v>
      </c>
      <c r="R110" s="158">
        <v>4.2849000000000004</v>
      </c>
      <c r="T110" s="106"/>
      <c r="U110" s="107"/>
      <c r="V110" s="107"/>
      <c r="W110" s="107"/>
      <c r="X110" s="107"/>
      <c r="Y110" s="107"/>
      <c r="Z110" s="107"/>
      <c r="AA110" s="107"/>
      <c r="AB110" s="107"/>
      <c r="AC110" s="107"/>
      <c r="AD110" s="107"/>
      <c r="AE110" s="107"/>
      <c r="AF110" s="107"/>
      <c r="AG110" s="107"/>
      <c r="AH110" s="107"/>
    </row>
    <row r="111" spans="1:34" x14ac:dyDescent="0.3">
      <c r="A111" s="154" t="s">
        <v>1640</v>
      </c>
      <c r="B111" s="154" t="s">
        <v>1623</v>
      </c>
      <c r="C111" s="154">
        <v>108845</v>
      </c>
      <c r="D111" s="157">
        <v>44827</v>
      </c>
      <c r="E111" s="158">
        <v>26.845400000000001</v>
      </c>
      <c r="F111" s="158">
        <v>0.1552</v>
      </c>
      <c r="G111" s="158">
        <v>9.6600000000000005E-2</v>
      </c>
      <c r="H111" s="158">
        <v>0.1578</v>
      </c>
      <c r="I111" s="158">
        <v>0.2697</v>
      </c>
      <c r="J111" s="158">
        <v>0.51070000000000004</v>
      </c>
      <c r="K111" s="158">
        <v>1.0076000000000001</v>
      </c>
      <c r="L111" s="158">
        <v>1.8128</v>
      </c>
      <c r="M111" s="158">
        <v>2.6101999999999999</v>
      </c>
      <c r="N111" s="158">
        <v>3.5091000000000001</v>
      </c>
      <c r="O111" s="158">
        <v>3.7267999999999999</v>
      </c>
      <c r="P111" s="158">
        <v>4.7596999999999996</v>
      </c>
      <c r="Q111" s="158">
        <v>6.4634</v>
      </c>
      <c r="R111" s="158">
        <v>3.5648</v>
      </c>
      <c r="T111" s="106"/>
      <c r="U111" s="107"/>
      <c r="V111" s="107"/>
      <c r="W111" s="107"/>
      <c r="X111" s="107"/>
      <c r="Y111" s="107"/>
      <c r="Z111" s="107"/>
      <c r="AA111" s="107"/>
      <c r="AB111" s="107"/>
      <c r="AC111" s="107"/>
      <c r="AD111" s="107"/>
      <c r="AE111" s="107"/>
      <c r="AF111" s="107"/>
      <c r="AG111" s="107"/>
      <c r="AH111" s="107"/>
    </row>
    <row r="112" spans="1:34" x14ac:dyDescent="0.3">
      <c r="A112" s="154" t="s">
        <v>1640</v>
      </c>
      <c r="B112" s="154" t="s">
        <v>1601</v>
      </c>
      <c r="C112" s="154">
        <v>133181</v>
      </c>
      <c r="D112" s="157">
        <v>44827</v>
      </c>
      <c r="E112" s="158">
        <v>15.4537</v>
      </c>
      <c r="F112" s="158">
        <v>0.1731</v>
      </c>
      <c r="G112" s="158">
        <v>0.114</v>
      </c>
      <c r="H112" s="158">
        <v>0.18740000000000001</v>
      </c>
      <c r="I112" s="158">
        <v>0.28160000000000002</v>
      </c>
      <c r="J112" s="158">
        <v>0.46610000000000001</v>
      </c>
      <c r="K112" s="158">
        <v>0.82469999999999999</v>
      </c>
      <c r="L112" s="158">
        <v>1.5528</v>
      </c>
      <c r="M112" s="158">
        <v>2.0577999999999999</v>
      </c>
      <c r="N112" s="158">
        <v>2.9965000000000002</v>
      </c>
      <c r="O112" s="158">
        <v>3.4396</v>
      </c>
      <c r="P112" s="158">
        <v>4.6547000000000001</v>
      </c>
      <c r="Q112" s="158">
        <v>5.7638999999999996</v>
      </c>
      <c r="R112" s="158">
        <v>2.9802</v>
      </c>
      <c r="T112" s="106"/>
      <c r="U112" s="107"/>
      <c r="V112" s="107"/>
      <c r="W112" s="107"/>
      <c r="X112" s="107"/>
      <c r="Y112" s="107"/>
      <c r="Z112" s="107"/>
      <c r="AA112" s="107"/>
      <c r="AB112" s="107"/>
      <c r="AC112" s="107"/>
      <c r="AD112" s="107"/>
      <c r="AE112" s="107"/>
      <c r="AF112" s="107"/>
      <c r="AG112" s="107"/>
      <c r="AH112" s="107"/>
    </row>
    <row r="113" spans="1:34" x14ac:dyDescent="0.3">
      <c r="A113" s="154" t="s">
        <v>1640</v>
      </c>
      <c r="B113" s="154" t="s">
        <v>1624</v>
      </c>
      <c r="C113" s="154">
        <v>133184</v>
      </c>
      <c r="D113" s="157">
        <v>44827</v>
      </c>
      <c r="E113" s="158">
        <v>14.7311</v>
      </c>
      <c r="F113" s="158">
        <v>0.1714</v>
      </c>
      <c r="G113" s="158">
        <v>0.1087</v>
      </c>
      <c r="H113" s="158">
        <v>0.1754</v>
      </c>
      <c r="I113" s="158">
        <v>0.25519999999999998</v>
      </c>
      <c r="J113" s="158">
        <v>0.40760000000000002</v>
      </c>
      <c r="K113" s="158">
        <v>0.64770000000000005</v>
      </c>
      <c r="L113" s="158">
        <v>1.196</v>
      </c>
      <c r="M113" s="158">
        <v>1.5238</v>
      </c>
      <c r="N113" s="158">
        <v>2.2787000000000002</v>
      </c>
      <c r="O113" s="158">
        <v>2.7452000000000001</v>
      </c>
      <c r="P113" s="158">
        <v>4.0307000000000004</v>
      </c>
      <c r="Q113" s="158">
        <v>5.1138000000000003</v>
      </c>
      <c r="R113" s="158">
        <v>2.2624</v>
      </c>
      <c r="T113" s="106"/>
      <c r="U113" s="107"/>
      <c r="V113" s="107"/>
      <c r="W113" s="107"/>
      <c r="X113" s="107"/>
      <c r="Y113" s="107"/>
      <c r="Z113" s="107"/>
      <c r="AA113" s="107"/>
      <c r="AB113" s="107"/>
      <c r="AC113" s="107"/>
      <c r="AD113" s="107"/>
      <c r="AE113" s="107"/>
      <c r="AF113" s="107"/>
      <c r="AG113" s="107"/>
      <c r="AH113" s="107"/>
    </row>
    <row r="114" spans="1:34" x14ac:dyDescent="0.3">
      <c r="A114" s="154" t="s">
        <v>1640</v>
      </c>
      <c r="B114" s="154" t="s">
        <v>1625</v>
      </c>
      <c r="C114" s="154">
        <v>105603</v>
      </c>
      <c r="D114" s="157">
        <v>44827</v>
      </c>
      <c r="E114" s="158">
        <v>26.2865</v>
      </c>
      <c r="F114" s="158">
        <v>0.1978</v>
      </c>
      <c r="G114" s="158">
        <v>0.18099999999999999</v>
      </c>
      <c r="H114" s="158">
        <v>0.20469999999999999</v>
      </c>
      <c r="I114" s="158">
        <v>0.34320000000000001</v>
      </c>
      <c r="J114" s="158">
        <v>0.6502</v>
      </c>
      <c r="K114" s="158">
        <v>1.2402</v>
      </c>
      <c r="L114" s="158">
        <v>2.4839000000000002</v>
      </c>
      <c r="M114" s="158">
        <v>3.4868999999999999</v>
      </c>
      <c r="N114" s="158">
        <v>4.3513000000000002</v>
      </c>
      <c r="O114" s="158">
        <v>4.1997</v>
      </c>
      <c r="P114" s="158">
        <v>4.9206000000000003</v>
      </c>
      <c r="Q114" s="158">
        <v>6.4721000000000002</v>
      </c>
      <c r="R114" s="158">
        <v>3.9710000000000001</v>
      </c>
      <c r="T114" s="106"/>
      <c r="U114" s="107"/>
      <c r="V114" s="107"/>
      <c r="W114" s="107"/>
      <c r="X114" s="107"/>
      <c r="Y114" s="107"/>
      <c r="Z114" s="107"/>
      <c r="AA114" s="107"/>
      <c r="AB114" s="107"/>
      <c r="AC114" s="107"/>
      <c r="AD114" s="107"/>
      <c r="AE114" s="107"/>
      <c r="AF114" s="107"/>
      <c r="AG114" s="107"/>
      <c r="AH114" s="107"/>
    </row>
    <row r="115" spans="1:34" x14ac:dyDescent="0.3">
      <c r="A115" s="154" t="s">
        <v>1640</v>
      </c>
      <c r="B115" s="154" t="s">
        <v>1602</v>
      </c>
      <c r="C115" s="154">
        <v>120401</v>
      </c>
      <c r="D115" s="157">
        <v>44827</v>
      </c>
      <c r="E115" s="158">
        <v>27.904499999999999</v>
      </c>
      <c r="F115" s="158">
        <v>0.1996</v>
      </c>
      <c r="G115" s="158">
        <v>0.1867</v>
      </c>
      <c r="H115" s="158">
        <v>0.21759999999999999</v>
      </c>
      <c r="I115" s="158">
        <v>0.36899999999999999</v>
      </c>
      <c r="J115" s="158">
        <v>0.70740000000000003</v>
      </c>
      <c r="K115" s="158">
        <v>1.4145000000000001</v>
      </c>
      <c r="L115" s="158">
        <v>2.8389000000000002</v>
      </c>
      <c r="M115" s="158">
        <v>4.0199999999999996</v>
      </c>
      <c r="N115" s="158">
        <v>5.0458999999999996</v>
      </c>
      <c r="O115" s="158">
        <v>4.8986999999999998</v>
      </c>
      <c r="P115" s="158">
        <v>5.5948000000000002</v>
      </c>
      <c r="Q115" s="158">
        <v>6.702</v>
      </c>
      <c r="R115" s="158">
        <v>4.6665999999999999</v>
      </c>
      <c r="T115" s="106"/>
      <c r="U115" s="107"/>
      <c r="V115" s="107"/>
      <c r="W115" s="107"/>
      <c r="X115" s="107"/>
      <c r="Y115" s="107"/>
      <c r="Z115" s="107"/>
      <c r="AA115" s="107"/>
      <c r="AB115" s="107"/>
      <c r="AC115" s="107"/>
      <c r="AD115" s="107"/>
      <c r="AE115" s="107"/>
      <c r="AF115" s="107"/>
      <c r="AG115" s="107"/>
      <c r="AH115" s="107"/>
    </row>
    <row r="116" spans="1:34" x14ac:dyDescent="0.3">
      <c r="A116" s="154" t="s">
        <v>1640</v>
      </c>
      <c r="B116" s="154" t="s">
        <v>1603</v>
      </c>
      <c r="C116" s="154">
        <v>147617</v>
      </c>
      <c r="D116" s="157">
        <v>44827</v>
      </c>
      <c r="E116" s="158">
        <v>11.145200000000001</v>
      </c>
      <c r="F116" s="158">
        <v>0.1411</v>
      </c>
      <c r="G116" s="158">
        <v>5.2999999999999999E-2</v>
      </c>
      <c r="H116" s="158">
        <v>0.17979999999999999</v>
      </c>
      <c r="I116" s="158">
        <v>0.26540000000000002</v>
      </c>
      <c r="J116" s="158">
        <v>0.43619999999999998</v>
      </c>
      <c r="K116" s="158">
        <v>0.85970000000000002</v>
      </c>
      <c r="L116" s="158">
        <v>1.6294999999999999</v>
      </c>
      <c r="M116" s="158">
        <v>2.2542</v>
      </c>
      <c r="N116" s="158">
        <v>3.0055000000000001</v>
      </c>
      <c r="O116" s="158">
        <v>3.5764999999999998</v>
      </c>
      <c r="P116" s="158"/>
      <c r="Q116" s="158">
        <v>3.6295999999999999</v>
      </c>
      <c r="R116" s="158">
        <v>3.1701000000000001</v>
      </c>
      <c r="T116" s="106"/>
      <c r="U116" s="107"/>
      <c r="V116" s="107"/>
      <c r="W116" s="107"/>
      <c r="X116" s="107"/>
      <c r="Y116" s="107"/>
      <c r="Z116" s="107"/>
      <c r="AA116" s="107"/>
      <c r="AB116" s="107"/>
      <c r="AC116" s="107"/>
      <c r="AD116" s="107"/>
      <c r="AE116" s="107"/>
      <c r="AF116" s="107"/>
      <c r="AG116" s="107"/>
      <c r="AH116" s="107"/>
    </row>
    <row r="117" spans="1:34" x14ac:dyDescent="0.3">
      <c r="A117" s="154" t="s">
        <v>1640</v>
      </c>
      <c r="B117" s="154" t="s">
        <v>1626</v>
      </c>
      <c r="C117" s="154">
        <v>147618</v>
      </c>
      <c r="D117" s="157">
        <v>44827</v>
      </c>
      <c r="E117" s="158">
        <v>10.8916</v>
      </c>
      <c r="F117" s="158">
        <v>0.13880000000000001</v>
      </c>
      <c r="G117" s="158">
        <v>4.5900000000000003E-2</v>
      </c>
      <c r="H117" s="158">
        <v>0.16550000000000001</v>
      </c>
      <c r="I117" s="158">
        <v>0.23649999999999999</v>
      </c>
      <c r="J117" s="158">
        <v>0.37140000000000001</v>
      </c>
      <c r="K117" s="158">
        <v>0.66549999999999998</v>
      </c>
      <c r="L117" s="158">
        <v>1.2296</v>
      </c>
      <c r="M117" s="158">
        <v>1.6576</v>
      </c>
      <c r="N117" s="158">
        <v>2.2128999999999999</v>
      </c>
      <c r="O117" s="158">
        <v>2.7961999999999998</v>
      </c>
      <c r="P117" s="158"/>
      <c r="Q117" s="158">
        <v>2.8481999999999998</v>
      </c>
      <c r="R117" s="158">
        <v>2.3883999999999999</v>
      </c>
      <c r="T117" s="106"/>
      <c r="U117" s="107"/>
      <c r="V117" s="107"/>
      <c r="W117" s="107"/>
      <c r="X117" s="107"/>
      <c r="Y117" s="107"/>
      <c r="Z117" s="107"/>
      <c r="AA117" s="107"/>
      <c r="AB117" s="107"/>
      <c r="AC117" s="107"/>
      <c r="AD117" s="107"/>
      <c r="AE117" s="107"/>
      <c r="AF117" s="107"/>
      <c r="AG117" s="107"/>
      <c r="AH117" s="107"/>
    </row>
    <row r="118" spans="1:34" x14ac:dyDescent="0.3">
      <c r="A118" s="154" t="s">
        <v>1640</v>
      </c>
      <c r="B118" s="154" t="s">
        <v>1627</v>
      </c>
      <c r="C118" s="154">
        <v>103780</v>
      </c>
      <c r="D118" s="157">
        <v>44827</v>
      </c>
      <c r="E118" s="158">
        <v>27.284600000000001</v>
      </c>
      <c r="F118" s="158">
        <v>0.1575</v>
      </c>
      <c r="G118" s="158">
        <v>9.1300000000000006E-2</v>
      </c>
      <c r="H118" s="158">
        <v>0.15670000000000001</v>
      </c>
      <c r="I118" s="158">
        <v>0.26750000000000002</v>
      </c>
      <c r="J118" s="158">
        <v>0.52539999999999998</v>
      </c>
      <c r="K118" s="158">
        <v>0.95569999999999999</v>
      </c>
      <c r="L118" s="158">
        <v>1.7403</v>
      </c>
      <c r="M118" s="158">
        <v>2.5373999999999999</v>
      </c>
      <c r="N118" s="158">
        <v>3.3378000000000001</v>
      </c>
      <c r="O118" s="158">
        <v>2.9710999999999999</v>
      </c>
      <c r="P118" s="158">
        <v>3.9586000000000001</v>
      </c>
      <c r="Q118" s="158">
        <v>6.3940999999999999</v>
      </c>
      <c r="R118" s="158">
        <v>2.9733000000000001</v>
      </c>
      <c r="T118" s="106"/>
      <c r="U118" s="107"/>
      <c r="V118" s="107"/>
      <c r="W118" s="107"/>
      <c r="X118" s="107"/>
      <c r="Y118" s="107"/>
      <c r="Z118" s="107"/>
      <c r="AA118" s="107"/>
      <c r="AB118" s="107"/>
      <c r="AC118" s="107"/>
      <c r="AD118" s="107"/>
      <c r="AE118" s="107"/>
      <c r="AF118" s="107"/>
      <c r="AG118" s="107"/>
      <c r="AH118" s="107"/>
    </row>
    <row r="119" spans="1:34" x14ac:dyDescent="0.3">
      <c r="A119" s="154" t="s">
        <v>1640</v>
      </c>
      <c r="B119" s="154" t="s">
        <v>1604</v>
      </c>
      <c r="C119" s="154">
        <v>120482</v>
      </c>
      <c r="D119" s="157">
        <v>44827</v>
      </c>
      <c r="E119" s="158">
        <v>28.5502</v>
      </c>
      <c r="F119" s="158">
        <v>0.1593</v>
      </c>
      <c r="G119" s="158">
        <v>9.64E-2</v>
      </c>
      <c r="H119" s="158">
        <v>0.16839999999999999</v>
      </c>
      <c r="I119" s="158">
        <v>0.29049999999999998</v>
      </c>
      <c r="J119" s="158">
        <v>0.57699999999999996</v>
      </c>
      <c r="K119" s="158">
        <v>1.1206</v>
      </c>
      <c r="L119" s="158">
        <v>2.0886</v>
      </c>
      <c r="M119" s="158">
        <v>3.0268999999999999</v>
      </c>
      <c r="N119" s="158">
        <v>3.9346000000000001</v>
      </c>
      <c r="O119" s="158">
        <v>3.4441000000000002</v>
      </c>
      <c r="P119" s="158">
        <v>4.4077999999999999</v>
      </c>
      <c r="Q119" s="158">
        <v>6.1548999999999996</v>
      </c>
      <c r="R119" s="158">
        <v>3.4769000000000001</v>
      </c>
      <c r="T119" s="106"/>
      <c r="U119" s="107"/>
      <c r="V119" s="107"/>
      <c r="W119" s="107"/>
      <c r="X119" s="107"/>
      <c r="Y119" s="107"/>
      <c r="Z119" s="107"/>
      <c r="AA119" s="107"/>
      <c r="AB119" s="107"/>
      <c r="AC119" s="107"/>
      <c r="AD119" s="107"/>
      <c r="AE119" s="107"/>
      <c r="AF119" s="107"/>
      <c r="AG119" s="107"/>
      <c r="AH119" s="107"/>
    </row>
    <row r="120" spans="1:34" x14ac:dyDescent="0.3">
      <c r="A120" s="154" t="s">
        <v>1640</v>
      </c>
      <c r="B120" s="154" t="s">
        <v>1628</v>
      </c>
      <c r="C120" s="154">
        <v>105968</v>
      </c>
      <c r="D120" s="157">
        <v>44827</v>
      </c>
      <c r="E120" s="158">
        <v>30.808900000000001</v>
      </c>
      <c r="F120" s="158">
        <v>0.1678</v>
      </c>
      <c r="G120" s="158">
        <v>9.9699999999999997E-2</v>
      </c>
      <c r="H120" s="158">
        <v>0.17979999999999999</v>
      </c>
      <c r="I120" s="158">
        <v>0.27729999999999999</v>
      </c>
      <c r="J120" s="158">
        <v>0.53979999999999995</v>
      </c>
      <c r="K120" s="158">
        <v>1.0634999999999999</v>
      </c>
      <c r="L120" s="158">
        <v>2.0767000000000002</v>
      </c>
      <c r="M120" s="158">
        <v>2.9847000000000001</v>
      </c>
      <c r="N120" s="158">
        <v>4.0039999999999996</v>
      </c>
      <c r="O120" s="158">
        <v>4.1928000000000001</v>
      </c>
      <c r="P120" s="158">
        <v>5.0294999999999996</v>
      </c>
      <c r="Q120" s="158">
        <v>6.8452000000000002</v>
      </c>
      <c r="R120" s="158">
        <v>3.9853000000000001</v>
      </c>
      <c r="T120" s="106"/>
      <c r="U120" s="107"/>
      <c r="V120" s="107"/>
      <c r="W120" s="107"/>
      <c r="X120" s="107"/>
      <c r="Y120" s="107"/>
      <c r="Z120" s="107"/>
      <c r="AA120" s="107"/>
      <c r="AB120" s="107"/>
      <c r="AC120" s="107"/>
      <c r="AD120" s="107"/>
      <c r="AE120" s="107"/>
      <c r="AF120" s="107"/>
      <c r="AG120" s="107"/>
      <c r="AH120" s="107"/>
    </row>
    <row r="121" spans="1:34" x14ac:dyDescent="0.3">
      <c r="A121" s="154" t="s">
        <v>1640</v>
      </c>
      <c r="B121" s="154" t="s">
        <v>1605</v>
      </c>
      <c r="C121" s="154">
        <v>119771</v>
      </c>
      <c r="D121" s="157">
        <v>44827</v>
      </c>
      <c r="E121" s="158">
        <v>32.388800000000003</v>
      </c>
      <c r="F121" s="158">
        <v>0.16919999999999999</v>
      </c>
      <c r="G121" s="158">
        <v>0.1045</v>
      </c>
      <c r="H121" s="158">
        <v>0.19089999999999999</v>
      </c>
      <c r="I121" s="158">
        <v>0.29980000000000001</v>
      </c>
      <c r="J121" s="158">
        <v>0.58979999999999999</v>
      </c>
      <c r="K121" s="158">
        <v>1.2134</v>
      </c>
      <c r="L121" s="158">
        <v>2.3795999999999999</v>
      </c>
      <c r="M121" s="158">
        <v>3.4382999999999999</v>
      </c>
      <c r="N121" s="158">
        <v>4.6125999999999996</v>
      </c>
      <c r="O121" s="158">
        <v>4.7859999999999996</v>
      </c>
      <c r="P121" s="158">
        <v>5.5884999999999998</v>
      </c>
      <c r="Q121" s="158">
        <v>6.8895</v>
      </c>
      <c r="R121" s="158">
        <v>4.5907</v>
      </c>
      <c r="T121" s="106"/>
      <c r="U121" s="107"/>
      <c r="V121" s="107"/>
      <c r="W121" s="107"/>
      <c r="X121" s="107"/>
      <c r="Y121" s="107"/>
      <c r="Z121" s="107"/>
      <c r="AA121" s="107"/>
      <c r="AB121" s="107"/>
      <c r="AC121" s="107"/>
      <c r="AD121" s="107"/>
      <c r="AE121" s="107"/>
      <c r="AF121" s="107"/>
      <c r="AG121" s="107"/>
      <c r="AH121" s="107"/>
    </row>
    <row r="122" spans="1:34" x14ac:dyDescent="0.3">
      <c r="A122" s="154" t="s">
        <v>1640</v>
      </c>
      <c r="B122" s="154" t="s">
        <v>1606</v>
      </c>
      <c r="C122" s="154">
        <v>130450</v>
      </c>
      <c r="D122" s="157">
        <v>44827</v>
      </c>
      <c r="E122" s="158">
        <v>16.579999999999998</v>
      </c>
      <c r="F122" s="158">
        <v>0.17519999999999999</v>
      </c>
      <c r="G122" s="158">
        <v>0.13289999999999999</v>
      </c>
      <c r="H122" s="158">
        <v>0.21759999999999999</v>
      </c>
      <c r="I122" s="158">
        <v>0.33279999999999998</v>
      </c>
      <c r="J122" s="158">
        <v>0.64339999999999997</v>
      </c>
      <c r="K122" s="158">
        <v>1.1900999999999999</v>
      </c>
      <c r="L122" s="158">
        <v>2.1564999999999999</v>
      </c>
      <c r="M122" s="158">
        <v>3.0581999999999998</v>
      </c>
      <c r="N122" s="158">
        <v>4.0869</v>
      </c>
      <c r="O122" s="158">
        <v>4.7508999999999997</v>
      </c>
      <c r="P122" s="158">
        <v>5.5319000000000003</v>
      </c>
      <c r="Q122" s="158">
        <v>6.3295000000000003</v>
      </c>
      <c r="R122" s="158">
        <v>4.3003</v>
      </c>
      <c r="T122" s="106"/>
      <c r="U122" s="107"/>
      <c r="V122" s="107"/>
      <c r="W122" s="107"/>
      <c r="X122" s="107"/>
      <c r="Y122" s="107"/>
      <c r="Z122" s="107"/>
      <c r="AA122" s="107"/>
      <c r="AB122" s="107"/>
      <c r="AC122" s="107"/>
      <c r="AD122" s="107"/>
      <c r="AE122" s="107"/>
      <c r="AF122" s="107"/>
      <c r="AG122" s="107"/>
      <c r="AH122" s="107"/>
    </row>
    <row r="123" spans="1:34" x14ac:dyDescent="0.3">
      <c r="A123" s="154" t="s">
        <v>1640</v>
      </c>
      <c r="B123" s="154" t="s">
        <v>1629</v>
      </c>
      <c r="C123" s="154">
        <v>130446</v>
      </c>
      <c r="D123" s="157">
        <v>44827</v>
      </c>
      <c r="E123" s="158">
        <v>15.776999999999999</v>
      </c>
      <c r="F123" s="158">
        <v>0.1714</v>
      </c>
      <c r="G123" s="158">
        <v>0.1333</v>
      </c>
      <c r="H123" s="158">
        <v>0.20960000000000001</v>
      </c>
      <c r="I123" s="158">
        <v>0.3115</v>
      </c>
      <c r="J123" s="158">
        <v>0.59299999999999997</v>
      </c>
      <c r="K123" s="158">
        <v>1.0181</v>
      </c>
      <c r="L123" s="158">
        <v>1.8133999999999999</v>
      </c>
      <c r="M123" s="158">
        <v>2.5413000000000001</v>
      </c>
      <c r="N123" s="158">
        <v>3.3946999999999998</v>
      </c>
      <c r="O123" s="158">
        <v>4.1143000000000001</v>
      </c>
      <c r="P123" s="158">
        <v>4.9008000000000003</v>
      </c>
      <c r="Q123" s="158">
        <v>5.6906999999999996</v>
      </c>
      <c r="R123" s="158">
        <v>3.6055999999999999</v>
      </c>
      <c r="T123" s="106"/>
      <c r="U123" s="107"/>
      <c r="V123" s="107"/>
      <c r="W123" s="107"/>
      <c r="X123" s="107"/>
      <c r="Y123" s="107"/>
      <c r="Z123" s="107"/>
      <c r="AA123" s="107"/>
      <c r="AB123" s="107"/>
      <c r="AC123" s="107"/>
      <c r="AD123" s="107"/>
      <c r="AE123" s="107"/>
      <c r="AF123" s="107"/>
      <c r="AG123" s="107"/>
      <c r="AH123" s="107"/>
    </row>
    <row r="124" spans="1:34" x14ac:dyDescent="0.3">
      <c r="A124" s="154" t="s">
        <v>1640</v>
      </c>
      <c r="B124" s="154" t="s">
        <v>1607</v>
      </c>
      <c r="C124" s="154">
        <v>145895</v>
      </c>
      <c r="D124" s="157">
        <v>44827</v>
      </c>
      <c r="E124" s="158">
        <v>11.853300000000001</v>
      </c>
      <c r="F124" s="158">
        <v>0.158</v>
      </c>
      <c r="G124" s="158">
        <v>0.15720000000000001</v>
      </c>
      <c r="H124" s="158">
        <v>0.2114</v>
      </c>
      <c r="I124" s="158">
        <v>0.35730000000000001</v>
      </c>
      <c r="J124" s="158">
        <v>0.64270000000000005</v>
      </c>
      <c r="K124" s="158">
        <v>1.2487999999999999</v>
      </c>
      <c r="L124" s="158">
        <v>2.2629999999999999</v>
      </c>
      <c r="M124" s="158">
        <v>3.4382999999999999</v>
      </c>
      <c r="N124" s="158">
        <v>4.5265000000000004</v>
      </c>
      <c r="O124" s="158">
        <v>4.3219000000000003</v>
      </c>
      <c r="P124" s="158"/>
      <c r="Q124" s="158">
        <v>4.7510000000000003</v>
      </c>
      <c r="R124" s="158">
        <v>4.1456999999999997</v>
      </c>
      <c r="T124" s="106"/>
      <c r="U124" s="107"/>
      <c r="V124" s="107"/>
      <c r="W124" s="107"/>
      <c r="X124" s="107"/>
      <c r="Y124" s="107"/>
      <c r="Z124" s="107"/>
      <c r="AA124" s="107"/>
      <c r="AB124" s="107"/>
      <c r="AC124" s="107"/>
      <c r="AD124" s="107"/>
      <c r="AE124" s="107"/>
      <c r="AF124" s="107"/>
      <c r="AG124" s="107"/>
      <c r="AH124" s="107"/>
    </row>
    <row r="125" spans="1:34" x14ac:dyDescent="0.3">
      <c r="A125" s="154" t="s">
        <v>1640</v>
      </c>
      <c r="B125" s="154" t="s">
        <v>1630</v>
      </c>
      <c r="C125" s="154">
        <v>145890</v>
      </c>
      <c r="D125" s="157">
        <v>44827</v>
      </c>
      <c r="E125" s="158">
        <v>11.5543</v>
      </c>
      <c r="F125" s="158">
        <v>0.1552</v>
      </c>
      <c r="G125" s="158">
        <v>0.15</v>
      </c>
      <c r="H125" s="158">
        <v>0.1951</v>
      </c>
      <c r="I125" s="158">
        <v>0.32469999999999999</v>
      </c>
      <c r="J125" s="158">
        <v>0.57010000000000005</v>
      </c>
      <c r="K125" s="158">
        <v>1.03</v>
      </c>
      <c r="L125" s="158">
        <v>1.8214999999999999</v>
      </c>
      <c r="M125" s="158">
        <v>2.7725</v>
      </c>
      <c r="N125" s="158">
        <v>3.6334</v>
      </c>
      <c r="O125" s="158">
        <v>3.5863</v>
      </c>
      <c r="P125" s="158"/>
      <c r="Q125" s="158">
        <v>4.0228999999999999</v>
      </c>
      <c r="R125" s="158">
        <v>3.3696000000000002</v>
      </c>
      <c r="T125" s="106"/>
      <c r="U125" s="107"/>
      <c r="V125" s="107"/>
      <c r="W125" s="107"/>
      <c r="X125" s="107"/>
      <c r="Y125" s="107"/>
      <c r="Z125" s="107"/>
      <c r="AA125" s="107"/>
      <c r="AB125" s="107"/>
      <c r="AC125" s="107"/>
      <c r="AD125" s="107"/>
      <c r="AE125" s="107"/>
      <c r="AF125" s="107"/>
      <c r="AG125" s="107"/>
      <c r="AH125" s="107"/>
    </row>
    <row r="126" spans="1:34" x14ac:dyDescent="0.3">
      <c r="A126" s="154" t="s">
        <v>1640</v>
      </c>
      <c r="B126" s="154" t="s">
        <v>1608</v>
      </c>
      <c r="C126" s="154">
        <v>148468</v>
      </c>
      <c r="D126" s="157">
        <v>44827</v>
      </c>
      <c r="E126" s="158">
        <v>10.7727</v>
      </c>
      <c r="F126" s="158">
        <v>0.1208</v>
      </c>
      <c r="G126" s="158">
        <v>7.8E-2</v>
      </c>
      <c r="H126" s="158">
        <v>0.1767</v>
      </c>
      <c r="I126" s="158">
        <v>0.24940000000000001</v>
      </c>
      <c r="J126" s="158">
        <v>0.48220000000000002</v>
      </c>
      <c r="K126" s="158">
        <v>0.98050000000000004</v>
      </c>
      <c r="L126" s="158">
        <v>1.9052</v>
      </c>
      <c r="M126" s="158">
        <v>2.7046999999999999</v>
      </c>
      <c r="N126" s="158">
        <v>3.6015999999999999</v>
      </c>
      <c r="O126" s="158"/>
      <c r="P126" s="158"/>
      <c r="Q126" s="158">
        <v>3.6393</v>
      </c>
      <c r="R126" s="158">
        <v>3.6456</v>
      </c>
      <c r="T126" s="106"/>
      <c r="U126" s="107"/>
      <c r="V126" s="107"/>
      <c r="W126" s="107"/>
      <c r="X126" s="107"/>
      <c r="Y126" s="107"/>
      <c r="Z126" s="107"/>
      <c r="AA126" s="107"/>
      <c r="AB126" s="107"/>
      <c r="AC126" s="107"/>
      <c r="AD126" s="107"/>
      <c r="AE126" s="107"/>
      <c r="AF126" s="107"/>
      <c r="AG126" s="107"/>
      <c r="AH126" s="107"/>
    </row>
    <row r="127" spans="1:34" x14ac:dyDescent="0.3">
      <c r="A127" s="154" t="s">
        <v>1640</v>
      </c>
      <c r="B127" s="154" t="s">
        <v>1631</v>
      </c>
      <c r="C127" s="154">
        <v>148467</v>
      </c>
      <c r="D127" s="157">
        <v>44827</v>
      </c>
      <c r="E127" s="158">
        <v>10.5844</v>
      </c>
      <c r="F127" s="158">
        <v>0.1192</v>
      </c>
      <c r="G127" s="158">
        <v>7.1900000000000006E-2</v>
      </c>
      <c r="H127" s="158">
        <v>0.15989999999999999</v>
      </c>
      <c r="I127" s="158">
        <v>0.21679999999999999</v>
      </c>
      <c r="J127" s="158">
        <v>0.4098</v>
      </c>
      <c r="K127" s="158">
        <v>0.76449999999999996</v>
      </c>
      <c r="L127" s="158">
        <v>1.4705999999999999</v>
      </c>
      <c r="M127" s="158">
        <v>2.0537000000000001</v>
      </c>
      <c r="N127" s="158">
        <v>2.7302</v>
      </c>
      <c r="O127" s="158"/>
      <c r="P127" s="158"/>
      <c r="Q127" s="158">
        <v>2.7652999999999999</v>
      </c>
      <c r="R127" s="158">
        <v>2.7732000000000001</v>
      </c>
      <c r="T127" s="106"/>
      <c r="U127" s="107"/>
      <c r="V127" s="107"/>
      <c r="W127" s="107"/>
      <c r="X127" s="107"/>
      <c r="Y127" s="107"/>
      <c r="Z127" s="107"/>
      <c r="AA127" s="107"/>
      <c r="AB127" s="107"/>
      <c r="AC127" s="107"/>
      <c r="AD127" s="107"/>
      <c r="AE127" s="107"/>
      <c r="AF127" s="107"/>
      <c r="AG127" s="107"/>
      <c r="AH127" s="107"/>
    </row>
    <row r="128" spans="1:34" x14ac:dyDescent="0.3">
      <c r="A128" s="154" t="s">
        <v>1640</v>
      </c>
      <c r="B128" s="154" t="s">
        <v>1609</v>
      </c>
      <c r="C128" s="154">
        <v>148401</v>
      </c>
      <c r="D128" s="157">
        <v>44827</v>
      </c>
      <c r="E128" s="158">
        <v>10.976000000000001</v>
      </c>
      <c r="F128" s="158">
        <v>0.1734</v>
      </c>
      <c r="G128" s="158">
        <v>0.1003</v>
      </c>
      <c r="H128" s="158">
        <v>0.1825</v>
      </c>
      <c r="I128" s="158">
        <v>0.30159999999999998</v>
      </c>
      <c r="J128" s="158">
        <v>0.58650000000000002</v>
      </c>
      <c r="K128" s="158">
        <v>1.2173</v>
      </c>
      <c r="L128" s="158">
        <v>2.2069000000000001</v>
      </c>
      <c r="M128" s="158">
        <v>3.2161</v>
      </c>
      <c r="N128" s="158">
        <v>4.1959</v>
      </c>
      <c r="O128" s="158"/>
      <c r="P128" s="158"/>
      <c r="Q128" s="158">
        <v>4.2009999999999996</v>
      </c>
      <c r="R128" s="158">
        <v>4.3395000000000001</v>
      </c>
      <c r="T128" s="106"/>
      <c r="U128" s="107"/>
      <c r="V128" s="107"/>
      <c r="W128" s="107"/>
      <c r="X128" s="107"/>
      <c r="Y128" s="107"/>
      <c r="Z128" s="107"/>
      <c r="AA128" s="107"/>
      <c r="AB128" s="107"/>
      <c r="AC128" s="107"/>
      <c r="AD128" s="107"/>
      <c r="AE128" s="107"/>
      <c r="AF128" s="107"/>
      <c r="AG128" s="107"/>
      <c r="AH128" s="107"/>
    </row>
    <row r="129" spans="1:34" x14ac:dyDescent="0.3">
      <c r="A129" s="154" t="s">
        <v>1640</v>
      </c>
      <c r="B129" s="154" t="s">
        <v>1632</v>
      </c>
      <c r="C129" s="154">
        <v>148400</v>
      </c>
      <c r="D129" s="157">
        <v>44827</v>
      </c>
      <c r="E129" s="158">
        <v>10.805999999999999</v>
      </c>
      <c r="F129" s="158">
        <v>0.17610000000000001</v>
      </c>
      <c r="G129" s="158">
        <v>9.2600000000000002E-2</v>
      </c>
      <c r="H129" s="158">
        <v>0.16689999999999999</v>
      </c>
      <c r="I129" s="158">
        <v>0.26910000000000001</v>
      </c>
      <c r="J129" s="158">
        <v>0.52090000000000003</v>
      </c>
      <c r="K129" s="158">
        <v>1.0379</v>
      </c>
      <c r="L129" s="158">
        <v>1.8472999999999999</v>
      </c>
      <c r="M129" s="158">
        <v>2.6698</v>
      </c>
      <c r="N129" s="158">
        <v>3.4661</v>
      </c>
      <c r="O129" s="158"/>
      <c r="P129" s="158"/>
      <c r="Q129" s="158">
        <v>3.4847000000000001</v>
      </c>
      <c r="R129" s="158">
        <v>3.6208999999999998</v>
      </c>
      <c r="T129" s="106"/>
      <c r="U129" s="107"/>
      <c r="V129" s="107"/>
      <c r="W129" s="107"/>
      <c r="X129" s="107"/>
      <c r="Y129" s="107"/>
      <c r="Z129" s="107"/>
      <c r="AA129" s="107"/>
      <c r="AB129" s="107"/>
      <c r="AC129" s="107"/>
      <c r="AD129" s="107"/>
      <c r="AE129" s="107"/>
      <c r="AF129" s="107"/>
      <c r="AG129" s="107"/>
      <c r="AH129" s="107"/>
    </row>
    <row r="130" spans="1:34" x14ac:dyDescent="0.3">
      <c r="A130" s="154" t="s">
        <v>1640</v>
      </c>
      <c r="B130" s="154" t="s">
        <v>1864</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1640</v>
      </c>
      <c r="B131" s="154" t="s">
        <v>1865</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1640</v>
      </c>
      <c r="B132" s="154" t="s">
        <v>1633</v>
      </c>
      <c r="C132" s="154">
        <v>113345</v>
      </c>
      <c r="D132" s="157">
        <v>44827</v>
      </c>
      <c r="E132" s="158">
        <v>22.023099999999999</v>
      </c>
      <c r="F132" s="158">
        <v>0.1615</v>
      </c>
      <c r="G132" s="158">
        <v>0.1018</v>
      </c>
      <c r="H132" s="158">
        <v>0.16689999999999999</v>
      </c>
      <c r="I132" s="158">
        <v>0.2631</v>
      </c>
      <c r="J132" s="158">
        <v>0.50470000000000004</v>
      </c>
      <c r="K132" s="158">
        <v>1.0035000000000001</v>
      </c>
      <c r="L132" s="158">
        <v>1.8757999999999999</v>
      </c>
      <c r="M132" s="158">
        <v>2.6943000000000001</v>
      </c>
      <c r="N132" s="158">
        <v>3.7176999999999998</v>
      </c>
      <c r="O132" s="158">
        <v>4.0483000000000002</v>
      </c>
      <c r="P132" s="158">
        <v>5.0251000000000001</v>
      </c>
      <c r="Q132" s="158">
        <v>6.8295000000000003</v>
      </c>
      <c r="R132" s="158">
        <v>3.7751999999999999</v>
      </c>
      <c r="T132" s="106"/>
      <c r="U132" s="107"/>
      <c r="V132" s="107"/>
      <c r="W132" s="107"/>
      <c r="X132" s="107"/>
      <c r="Y132" s="107"/>
      <c r="Z132" s="107"/>
      <c r="AA132" s="107"/>
      <c r="AB132" s="107"/>
      <c r="AC132" s="107"/>
      <c r="AD132" s="107"/>
      <c r="AE132" s="107"/>
      <c r="AF132" s="107"/>
      <c r="AG132" s="107"/>
      <c r="AH132" s="107"/>
    </row>
    <row r="133" spans="1:34" x14ac:dyDescent="0.3">
      <c r="A133" s="154" t="s">
        <v>1640</v>
      </c>
      <c r="B133" s="154" t="s">
        <v>1610</v>
      </c>
      <c r="C133" s="154">
        <v>118585</v>
      </c>
      <c r="D133" s="157">
        <v>44827</v>
      </c>
      <c r="E133" s="158">
        <v>23.319600000000001</v>
      </c>
      <c r="F133" s="158">
        <v>0.1636</v>
      </c>
      <c r="G133" s="158">
        <v>0.10780000000000001</v>
      </c>
      <c r="H133" s="158">
        <v>0.18090000000000001</v>
      </c>
      <c r="I133" s="158">
        <v>0.29070000000000001</v>
      </c>
      <c r="J133" s="158">
        <v>0.56620000000000004</v>
      </c>
      <c r="K133" s="158">
        <v>1.1868000000000001</v>
      </c>
      <c r="L133" s="158">
        <v>2.2534000000000001</v>
      </c>
      <c r="M133" s="158">
        <v>3.2572000000000001</v>
      </c>
      <c r="N133" s="158">
        <v>4.4607000000000001</v>
      </c>
      <c r="O133" s="158">
        <v>4.7736000000000001</v>
      </c>
      <c r="P133" s="158">
        <v>5.7396000000000003</v>
      </c>
      <c r="Q133" s="158">
        <v>6.9409000000000001</v>
      </c>
      <c r="R133" s="158">
        <v>4.4957000000000003</v>
      </c>
      <c r="T133" s="106"/>
      <c r="U133" s="107"/>
      <c r="V133" s="107"/>
      <c r="W133" s="107"/>
      <c r="X133" s="107"/>
      <c r="Y133" s="107"/>
      <c r="Z133" s="107"/>
      <c r="AA133" s="107"/>
      <c r="AB133" s="107"/>
      <c r="AC133" s="107"/>
      <c r="AD133" s="107"/>
      <c r="AE133" s="107"/>
      <c r="AF133" s="107"/>
      <c r="AG133" s="107"/>
      <c r="AH133" s="107"/>
    </row>
    <row r="134" spans="1:34" x14ac:dyDescent="0.3">
      <c r="A134" s="154" t="s">
        <v>1640</v>
      </c>
      <c r="B134" s="154" t="s">
        <v>1611</v>
      </c>
      <c r="C134" s="154">
        <v>138875</v>
      </c>
      <c r="D134" s="157">
        <v>44827</v>
      </c>
      <c r="E134" s="158">
        <v>16.098800000000001</v>
      </c>
      <c r="F134" s="158">
        <v>0.15049999999999999</v>
      </c>
      <c r="G134" s="158">
        <v>0.1045</v>
      </c>
      <c r="H134" s="158">
        <v>0.1923</v>
      </c>
      <c r="I134" s="158">
        <v>0.28339999999999999</v>
      </c>
      <c r="J134" s="158">
        <v>0.58540000000000003</v>
      </c>
      <c r="K134" s="158">
        <v>1.0888</v>
      </c>
      <c r="L134" s="158">
        <v>2.0565000000000002</v>
      </c>
      <c r="M134" s="158">
        <v>2.9131</v>
      </c>
      <c r="N134" s="158">
        <v>4.0773999999999999</v>
      </c>
      <c r="O134" s="158">
        <v>4.4264000000000001</v>
      </c>
      <c r="P134" s="158">
        <v>5.1832000000000003</v>
      </c>
      <c r="Q134" s="158">
        <v>6.0705999999999998</v>
      </c>
      <c r="R134" s="158">
        <v>4.1520999999999999</v>
      </c>
      <c r="T134" s="106"/>
      <c r="U134" s="107"/>
      <c r="V134" s="107"/>
      <c r="W134" s="107"/>
      <c r="X134" s="107"/>
      <c r="Y134" s="107"/>
      <c r="Z134" s="107"/>
      <c r="AA134" s="107"/>
      <c r="AB134" s="107"/>
      <c r="AC134" s="107"/>
      <c r="AD134" s="107"/>
      <c r="AE134" s="107"/>
      <c r="AF134" s="107"/>
      <c r="AG134" s="107"/>
      <c r="AH134" s="107"/>
    </row>
    <row r="135" spans="1:34" x14ac:dyDescent="0.3">
      <c r="A135" s="154" t="s">
        <v>1640</v>
      </c>
      <c r="B135" s="154" t="s">
        <v>1634</v>
      </c>
      <c r="C135" s="154">
        <v>138876</v>
      </c>
      <c r="D135" s="157">
        <v>44827</v>
      </c>
      <c r="E135" s="158">
        <v>15.3621</v>
      </c>
      <c r="F135" s="158">
        <v>0.14860000000000001</v>
      </c>
      <c r="G135" s="158">
        <v>9.9000000000000005E-2</v>
      </c>
      <c r="H135" s="158">
        <v>0.17929999999999999</v>
      </c>
      <c r="I135" s="158">
        <v>0.2571</v>
      </c>
      <c r="J135" s="158">
        <v>0.52939999999999998</v>
      </c>
      <c r="K135" s="158">
        <v>0.92569999999999997</v>
      </c>
      <c r="L135" s="158">
        <v>1.7169000000000001</v>
      </c>
      <c r="M135" s="158">
        <v>2.3976000000000002</v>
      </c>
      <c r="N135" s="158">
        <v>3.3893</v>
      </c>
      <c r="O135" s="158">
        <v>3.7704</v>
      </c>
      <c r="P135" s="158">
        <v>4.5522</v>
      </c>
      <c r="Q135" s="158">
        <v>5.4573999999999998</v>
      </c>
      <c r="R135" s="158">
        <v>3.4779</v>
      </c>
      <c r="T135" s="106"/>
      <c r="U135" s="107"/>
      <c r="V135" s="107"/>
      <c r="W135" s="107"/>
      <c r="X135" s="107"/>
      <c r="Y135" s="107"/>
      <c r="Z135" s="107"/>
      <c r="AA135" s="107"/>
      <c r="AB135" s="107"/>
      <c r="AC135" s="107"/>
      <c r="AD135" s="107"/>
      <c r="AE135" s="107"/>
      <c r="AF135" s="107"/>
      <c r="AG135" s="107"/>
      <c r="AH135" s="107"/>
    </row>
    <row r="136" spans="1:34" x14ac:dyDescent="0.3">
      <c r="A136" s="154" t="s">
        <v>1640</v>
      </c>
      <c r="B136" s="154" t="s">
        <v>1612</v>
      </c>
      <c r="C136" s="154">
        <v>119574</v>
      </c>
      <c r="D136" s="157">
        <v>44827</v>
      </c>
      <c r="E136" s="158">
        <v>29.175799999999999</v>
      </c>
      <c r="F136" s="158">
        <v>0.1696</v>
      </c>
      <c r="G136" s="158">
        <v>0.12939999999999999</v>
      </c>
      <c r="H136" s="158">
        <v>0.19400000000000001</v>
      </c>
      <c r="I136" s="158">
        <v>0.32600000000000001</v>
      </c>
      <c r="J136" s="158">
        <v>0.61660000000000004</v>
      </c>
      <c r="K136" s="158">
        <v>1.2587999999999999</v>
      </c>
      <c r="L136" s="158">
        <v>2.3504</v>
      </c>
      <c r="M136" s="158">
        <v>3.3610000000000002</v>
      </c>
      <c r="N136" s="158">
        <v>4.7367999999999997</v>
      </c>
      <c r="O136" s="158">
        <v>4.3362999999999996</v>
      </c>
      <c r="P136" s="158">
        <v>5.3589000000000002</v>
      </c>
      <c r="Q136" s="158">
        <v>6.5888</v>
      </c>
      <c r="R136" s="158">
        <v>4.3906000000000001</v>
      </c>
      <c r="T136" s="106"/>
      <c r="U136" s="107"/>
      <c r="V136" s="107"/>
      <c r="W136" s="107"/>
      <c r="X136" s="107"/>
      <c r="Y136" s="107"/>
      <c r="Z136" s="107"/>
      <c r="AA136" s="107"/>
      <c r="AB136" s="107"/>
      <c r="AC136" s="107"/>
      <c r="AD136" s="107"/>
      <c r="AE136" s="107"/>
      <c r="AF136" s="107"/>
      <c r="AG136" s="107"/>
      <c r="AH136" s="107"/>
    </row>
    <row r="137" spans="1:34" x14ac:dyDescent="0.3">
      <c r="A137" s="154" t="s">
        <v>1640</v>
      </c>
      <c r="B137" s="154" t="s">
        <v>1635</v>
      </c>
      <c r="C137" s="154">
        <v>104457</v>
      </c>
      <c r="D137" s="157">
        <v>44827</v>
      </c>
      <c r="E137" s="158">
        <v>27.834499999999998</v>
      </c>
      <c r="F137" s="158">
        <v>0.16839999999999999</v>
      </c>
      <c r="G137" s="158">
        <v>0.1255</v>
      </c>
      <c r="H137" s="158">
        <v>0.185</v>
      </c>
      <c r="I137" s="158">
        <v>0.3085</v>
      </c>
      <c r="J137" s="158">
        <v>0.57740000000000002</v>
      </c>
      <c r="K137" s="158">
        <v>1.1413</v>
      </c>
      <c r="L137" s="158">
        <v>2.1131000000000002</v>
      </c>
      <c r="M137" s="158">
        <v>3.0045000000000002</v>
      </c>
      <c r="N137" s="158">
        <v>4.2576999999999998</v>
      </c>
      <c r="O137" s="158">
        <v>3.8653</v>
      </c>
      <c r="P137" s="158">
        <v>4.8337000000000003</v>
      </c>
      <c r="Q137" s="158">
        <v>6.6506999999999996</v>
      </c>
      <c r="R137" s="158">
        <v>3.9176000000000002</v>
      </c>
      <c r="T137" s="106"/>
      <c r="U137" s="107"/>
      <c r="V137" s="107"/>
      <c r="W137" s="107"/>
      <c r="X137" s="107"/>
      <c r="Y137" s="107"/>
      <c r="Z137" s="107"/>
      <c r="AA137" s="107"/>
      <c r="AB137" s="107"/>
      <c r="AC137" s="107"/>
      <c r="AD137" s="107"/>
      <c r="AE137" s="107"/>
      <c r="AF137" s="107"/>
      <c r="AG137" s="107"/>
      <c r="AH137" s="107"/>
    </row>
    <row r="138" spans="1:34" x14ac:dyDescent="0.3">
      <c r="A138" s="154" t="s">
        <v>1640</v>
      </c>
      <c r="B138" s="154" t="s">
        <v>1898</v>
      </c>
      <c r="C138" s="154">
        <v>149552</v>
      </c>
      <c r="D138" s="157">
        <v>44827</v>
      </c>
      <c r="E138" s="158">
        <v>12.043799999999999</v>
      </c>
      <c r="F138" s="158">
        <v>8.8900000000000007E-2</v>
      </c>
      <c r="G138" s="158">
        <v>-4.07E-2</v>
      </c>
      <c r="H138" s="158">
        <v>0.1031</v>
      </c>
      <c r="I138" s="158">
        <v>0.1988</v>
      </c>
      <c r="J138" s="158">
        <v>0.49230000000000002</v>
      </c>
      <c r="K138" s="158">
        <v>0.90990000000000004</v>
      </c>
      <c r="L138" s="158">
        <v>1.7797000000000001</v>
      </c>
      <c r="M138" s="158">
        <v>2.0592000000000001</v>
      </c>
      <c r="N138" s="158">
        <v>2.6</v>
      </c>
      <c r="O138" s="158">
        <v>2.4939</v>
      </c>
      <c r="P138" s="158">
        <v>2.2258</v>
      </c>
      <c r="Q138" s="158">
        <v>2.9356</v>
      </c>
      <c r="R138" s="158">
        <v>2.5508000000000002</v>
      </c>
      <c r="T138" s="106"/>
      <c r="U138" s="107"/>
      <c r="V138" s="107"/>
      <c r="W138" s="107"/>
      <c r="X138" s="107"/>
      <c r="Y138" s="107"/>
      <c r="Z138" s="107"/>
      <c r="AA138" s="107"/>
      <c r="AB138" s="107"/>
      <c r="AC138" s="107"/>
      <c r="AD138" s="107"/>
      <c r="AE138" s="107"/>
      <c r="AF138" s="107"/>
      <c r="AG138" s="107"/>
      <c r="AH138" s="107"/>
    </row>
    <row r="139" spans="1:34" x14ac:dyDescent="0.3">
      <c r="A139" s="154" t="s">
        <v>1640</v>
      </c>
      <c r="B139" s="154" t="s">
        <v>1613</v>
      </c>
      <c r="C139" s="154">
        <v>149550</v>
      </c>
      <c r="D139" s="157">
        <v>44827</v>
      </c>
      <c r="E139" s="158">
        <v>12.473699999999999</v>
      </c>
      <c r="F139" s="158">
        <v>9.1499999999999998E-2</v>
      </c>
      <c r="G139" s="158">
        <v>-3.4500000000000003E-2</v>
      </c>
      <c r="H139" s="158">
        <v>0.1172</v>
      </c>
      <c r="I139" s="158">
        <v>0.22739999999999999</v>
      </c>
      <c r="J139" s="158">
        <v>0.5554</v>
      </c>
      <c r="K139" s="158">
        <v>1.0958000000000001</v>
      </c>
      <c r="L139" s="158">
        <v>2.0627</v>
      </c>
      <c r="M139" s="158">
        <v>2.5182000000000002</v>
      </c>
      <c r="N139" s="158">
        <v>3.1720000000000002</v>
      </c>
      <c r="O139" s="158">
        <v>2.9830999999999999</v>
      </c>
      <c r="P139" s="158">
        <v>2.7404999999999999</v>
      </c>
      <c r="Q139" s="158">
        <v>3.4988000000000001</v>
      </c>
      <c r="R139" s="158">
        <v>3.0558999999999998</v>
      </c>
      <c r="T139" s="106"/>
      <c r="U139" s="107"/>
      <c r="V139" s="107"/>
      <c r="W139" s="107"/>
      <c r="X139" s="107"/>
      <c r="Y139" s="107"/>
      <c r="Z139" s="107"/>
      <c r="AA139" s="107"/>
      <c r="AB139" s="107"/>
      <c r="AC139" s="107"/>
      <c r="AD139" s="107"/>
      <c r="AE139" s="107"/>
      <c r="AF139" s="107"/>
      <c r="AG139" s="107"/>
      <c r="AH139" s="107"/>
    </row>
    <row r="140" spans="1:34" x14ac:dyDescent="0.3">
      <c r="A140" s="154" t="s">
        <v>1640</v>
      </c>
      <c r="B140" s="154" t="s">
        <v>1899</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1640</v>
      </c>
      <c r="B141" s="154" t="s">
        <v>1900</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1640</v>
      </c>
      <c r="B142" s="154" t="s">
        <v>1614</v>
      </c>
      <c r="C142" s="154">
        <v>145724</v>
      </c>
      <c r="D142" s="157">
        <v>44827</v>
      </c>
      <c r="E142" s="158">
        <v>12.241899999999999</v>
      </c>
      <c r="F142" s="158">
        <v>0.153</v>
      </c>
      <c r="G142" s="158">
        <v>0.10630000000000001</v>
      </c>
      <c r="H142" s="158">
        <v>0.17430000000000001</v>
      </c>
      <c r="I142" s="158">
        <v>0.29330000000000001</v>
      </c>
      <c r="J142" s="158">
        <v>0.56520000000000004</v>
      </c>
      <c r="K142" s="158">
        <v>1.2112000000000001</v>
      </c>
      <c r="L142" s="158">
        <v>2.2347999999999999</v>
      </c>
      <c r="M142" s="158">
        <v>3.2105000000000001</v>
      </c>
      <c r="N142" s="158">
        <v>4.2138999999999998</v>
      </c>
      <c r="O142" s="158">
        <v>5.0476999999999999</v>
      </c>
      <c r="P142" s="158"/>
      <c r="Q142" s="158">
        <v>5.5164</v>
      </c>
      <c r="R142" s="158">
        <v>4.5288000000000004</v>
      </c>
      <c r="T142" s="106"/>
      <c r="U142" s="107"/>
      <c r="V142" s="107"/>
      <c r="W142" s="107"/>
      <c r="X142" s="107"/>
      <c r="Y142" s="107"/>
      <c r="Z142" s="107"/>
      <c r="AA142" s="107"/>
      <c r="AB142" s="107"/>
      <c r="AC142" s="107"/>
      <c r="AD142" s="107"/>
      <c r="AE142" s="107"/>
      <c r="AF142" s="107"/>
      <c r="AG142" s="107"/>
      <c r="AH142" s="107"/>
    </row>
    <row r="143" spans="1:34" x14ac:dyDescent="0.3">
      <c r="A143" s="154" t="s">
        <v>1640</v>
      </c>
      <c r="B143" s="154" t="s">
        <v>1636</v>
      </c>
      <c r="C143" s="154">
        <v>145723</v>
      </c>
      <c r="D143" s="157">
        <v>44827</v>
      </c>
      <c r="E143" s="158">
        <v>11.894399999999999</v>
      </c>
      <c r="F143" s="158">
        <v>0.1507</v>
      </c>
      <c r="G143" s="158">
        <v>9.9299999999999999E-2</v>
      </c>
      <c r="H143" s="158">
        <v>0.1583</v>
      </c>
      <c r="I143" s="158">
        <v>0.26300000000000001</v>
      </c>
      <c r="J143" s="158">
        <v>0.49769999999999998</v>
      </c>
      <c r="K143" s="158">
        <v>1.0114000000000001</v>
      </c>
      <c r="L143" s="158">
        <v>1.8286</v>
      </c>
      <c r="M143" s="158">
        <v>2.6015999999999999</v>
      </c>
      <c r="N143" s="158">
        <v>3.3963000000000001</v>
      </c>
      <c r="O143" s="158">
        <v>4.2331000000000003</v>
      </c>
      <c r="P143" s="158"/>
      <c r="Q143" s="158">
        <v>4.7129000000000003</v>
      </c>
      <c r="R143" s="158">
        <v>3.7204999999999999</v>
      </c>
      <c r="T143" s="106"/>
      <c r="U143" s="107"/>
      <c r="V143" s="107"/>
      <c r="W143" s="107"/>
      <c r="X143" s="107"/>
      <c r="Y143" s="107"/>
      <c r="Z143" s="107"/>
      <c r="AA143" s="107"/>
      <c r="AB143" s="107"/>
      <c r="AC143" s="107"/>
      <c r="AD143" s="107"/>
      <c r="AE143" s="107"/>
      <c r="AF143" s="107"/>
      <c r="AG143" s="107"/>
      <c r="AH143" s="107"/>
    </row>
    <row r="144" spans="1:34" x14ac:dyDescent="0.3">
      <c r="A144" s="154" t="s">
        <v>1640</v>
      </c>
      <c r="B144" s="154" t="s">
        <v>1615</v>
      </c>
      <c r="C144" s="154">
        <v>146297</v>
      </c>
      <c r="D144" s="157">
        <v>44827</v>
      </c>
      <c r="E144" s="158">
        <v>11.8552</v>
      </c>
      <c r="F144" s="158">
        <v>0.1216</v>
      </c>
      <c r="G144" s="158">
        <v>5.0599999999999999E-2</v>
      </c>
      <c r="H144" s="158">
        <v>0.15629999999999999</v>
      </c>
      <c r="I144" s="158">
        <v>0.26129999999999998</v>
      </c>
      <c r="J144" s="158">
        <v>0.51719999999999999</v>
      </c>
      <c r="K144" s="158">
        <v>1.0569999999999999</v>
      </c>
      <c r="L144" s="158">
        <v>1.7307999999999999</v>
      </c>
      <c r="M144" s="158">
        <v>2.694</v>
      </c>
      <c r="N144" s="158">
        <v>3.7635999999999998</v>
      </c>
      <c r="O144" s="158">
        <v>4.4127999999999998</v>
      </c>
      <c r="P144" s="158"/>
      <c r="Q144" s="158">
        <v>4.8521000000000001</v>
      </c>
      <c r="R144" s="158">
        <v>3.9146999999999998</v>
      </c>
      <c r="T144" s="106"/>
      <c r="U144" s="107"/>
      <c r="V144" s="107"/>
      <c r="W144" s="107"/>
      <c r="X144" s="107"/>
      <c r="Y144" s="107"/>
      <c r="Z144" s="107"/>
      <c r="AA144" s="107"/>
      <c r="AB144" s="107"/>
      <c r="AC144" s="107"/>
      <c r="AD144" s="107"/>
      <c r="AE144" s="107"/>
      <c r="AF144" s="107"/>
      <c r="AG144" s="107"/>
      <c r="AH144" s="107"/>
    </row>
    <row r="145" spans="1:34" x14ac:dyDescent="0.3">
      <c r="A145" s="154" t="s">
        <v>1640</v>
      </c>
      <c r="B145" s="154" t="s">
        <v>1637</v>
      </c>
      <c r="C145" s="154">
        <v>146294</v>
      </c>
      <c r="D145" s="157">
        <v>44827</v>
      </c>
      <c r="E145" s="158">
        <v>11.6395</v>
      </c>
      <c r="F145" s="158">
        <v>0.1187</v>
      </c>
      <c r="G145" s="158">
        <v>4.5600000000000002E-2</v>
      </c>
      <c r="H145" s="158">
        <v>0.14369999999999999</v>
      </c>
      <c r="I145" s="158">
        <v>0.23769999999999999</v>
      </c>
      <c r="J145" s="158">
        <v>0.4652</v>
      </c>
      <c r="K145" s="158">
        <v>0.90329999999999999</v>
      </c>
      <c r="L145" s="158">
        <v>1.4202999999999999</v>
      </c>
      <c r="M145" s="158">
        <v>2.2048999999999999</v>
      </c>
      <c r="N145" s="158">
        <v>3.1303999999999998</v>
      </c>
      <c r="O145" s="158">
        <v>3.8805999999999998</v>
      </c>
      <c r="P145" s="158"/>
      <c r="Q145" s="158">
        <v>4.3174999999999999</v>
      </c>
      <c r="R145" s="158">
        <v>3.3862999999999999</v>
      </c>
      <c r="T145" s="106"/>
      <c r="U145" s="107"/>
      <c r="V145" s="107"/>
      <c r="W145" s="107"/>
      <c r="X145" s="107"/>
      <c r="Y145" s="107"/>
      <c r="Z145" s="107"/>
      <c r="AA145" s="107"/>
      <c r="AB145" s="107"/>
      <c r="AC145" s="107"/>
      <c r="AD145" s="107"/>
      <c r="AE145" s="107"/>
      <c r="AF145" s="107"/>
      <c r="AG145" s="107"/>
      <c r="AH145" s="107"/>
    </row>
    <row r="146" spans="1:34" x14ac:dyDescent="0.3">
      <c r="A146" s="154" t="s">
        <v>1640</v>
      </c>
      <c r="B146" s="154" t="s">
        <v>1616</v>
      </c>
      <c r="C146" s="154">
        <v>120795</v>
      </c>
      <c r="D146" s="157">
        <v>44827</v>
      </c>
      <c r="E146" s="158">
        <v>30.3203</v>
      </c>
      <c r="F146" s="158">
        <v>0.15820000000000001</v>
      </c>
      <c r="G146" s="158">
        <v>8.3799999999999999E-2</v>
      </c>
      <c r="H146" s="158">
        <v>0.17249999999999999</v>
      </c>
      <c r="I146" s="158">
        <v>0.2636</v>
      </c>
      <c r="J146" s="158">
        <v>0.54549999999999998</v>
      </c>
      <c r="K146" s="158">
        <v>1.0680000000000001</v>
      </c>
      <c r="L146" s="158">
        <v>2.1074999999999999</v>
      </c>
      <c r="M146" s="158">
        <v>3.0489999999999999</v>
      </c>
      <c r="N146" s="158">
        <v>4.1269</v>
      </c>
      <c r="O146" s="158">
        <v>4.6295999999999999</v>
      </c>
      <c r="P146" s="158">
        <v>5.4828000000000001</v>
      </c>
      <c r="Q146" s="158">
        <v>6.5364000000000004</v>
      </c>
      <c r="R146" s="158">
        <v>4.3337000000000003</v>
      </c>
      <c r="T146" s="106"/>
      <c r="U146" s="107"/>
      <c r="V146" s="107"/>
      <c r="W146" s="107"/>
      <c r="X146" s="107"/>
      <c r="Y146" s="107"/>
      <c r="Z146" s="107"/>
      <c r="AA146" s="107"/>
      <c r="AB146" s="107"/>
      <c r="AC146" s="107"/>
      <c r="AD146" s="107"/>
      <c r="AE146" s="107"/>
      <c r="AF146" s="107"/>
      <c r="AG146" s="107"/>
      <c r="AH146" s="107"/>
    </row>
    <row r="147" spans="1:34" x14ac:dyDescent="0.3">
      <c r="A147" s="154" t="s">
        <v>1640</v>
      </c>
      <c r="B147" s="154" t="s">
        <v>1638</v>
      </c>
      <c r="C147" s="154">
        <v>104075</v>
      </c>
      <c r="D147" s="157">
        <v>44827</v>
      </c>
      <c r="E147" s="158">
        <v>28.913799999999998</v>
      </c>
      <c r="F147" s="158">
        <v>0.15620000000000001</v>
      </c>
      <c r="G147" s="158">
        <v>7.8899999999999998E-2</v>
      </c>
      <c r="H147" s="158">
        <v>0.16139999999999999</v>
      </c>
      <c r="I147" s="158">
        <v>0.24160000000000001</v>
      </c>
      <c r="J147" s="158">
        <v>0.49769999999999998</v>
      </c>
      <c r="K147" s="158">
        <v>0.92530000000000001</v>
      </c>
      <c r="L147" s="158">
        <v>1.8124</v>
      </c>
      <c r="M147" s="158">
        <v>2.6017999999999999</v>
      </c>
      <c r="N147" s="158">
        <v>3.5226999999999999</v>
      </c>
      <c r="O147" s="158">
        <v>4.0433000000000003</v>
      </c>
      <c r="P147" s="158">
        <v>4.923</v>
      </c>
      <c r="Q147" s="158">
        <v>6.7534000000000001</v>
      </c>
      <c r="R147" s="158">
        <v>3.7353999999999998</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0.15210196078431371</v>
      </c>
      <c r="G148" s="160">
        <v>9.351372549019607E-2</v>
      </c>
      <c r="H148" s="160">
        <v>0.17412549019607851</v>
      </c>
      <c r="I148" s="160">
        <v>0.27627058823529416</v>
      </c>
      <c r="J148" s="160">
        <v>0.53573921568627436</v>
      </c>
      <c r="K148" s="160">
        <v>1.049850980392157</v>
      </c>
      <c r="L148" s="160">
        <v>1.948641176470588</v>
      </c>
      <c r="M148" s="160">
        <v>2.7811411764705882</v>
      </c>
      <c r="N148" s="160">
        <v>3.730864705882353</v>
      </c>
      <c r="O148" s="160">
        <v>4.0320319148936168</v>
      </c>
      <c r="P148" s="160">
        <v>4.9192342857142854</v>
      </c>
      <c r="Q148" s="160">
        <v>5.5118705882352943</v>
      </c>
      <c r="R148" s="160">
        <v>3.7503235294117654</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0.15620000000000001</v>
      </c>
      <c r="G149" s="160">
        <v>9.9000000000000005E-2</v>
      </c>
      <c r="H149" s="160">
        <v>0.1754</v>
      </c>
      <c r="I149" s="160">
        <v>0.26989999999999997</v>
      </c>
      <c r="J149" s="160">
        <v>0.53959999999999997</v>
      </c>
      <c r="K149" s="160">
        <v>1.0569999999999999</v>
      </c>
      <c r="L149" s="160">
        <v>1.9201999999999999</v>
      </c>
      <c r="M149" s="160">
        <v>2.7725</v>
      </c>
      <c r="N149" s="160">
        <v>3.7635999999999998</v>
      </c>
      <c r="O149" s="160">
        <v>4.1143000000000001</v>
      </c>
      <c r="P149" s="160">
        <v>4.9992999999999999</v>
      </c>
      <c r="Q149" s="160">
        <v>5.8731</v>
      </c>
      <c r="R149" s="160">
        <v>3.7824</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44827</v>
      </c>
      <c r="E152" s="158">
        <v>74.11</v>
      </c>
      <c r="F152" s="158">
        <v>-0.85619999999999996</v>
      </c>
      <c r="G152" s="158">
        <v>-1.528</v>
      </c>
      <c r="H152" s="158">
        <v>-0.6169</v>
      </c>
      <c r="I152" s="158">
        <v>-1.2393000000000001</v>
      </c>
      <c r="J152" s="158">
        <v>0.32490000000000002</v>
      </c>
      <c r="K152" s="158">
        <v>7.5148999999999999</v>
      </c>
      <c r="L152" s="158">
        <v>2.9592000000000001</v>
      </c>
      <c r="M152" s="158">
        <v>2.617</v>
      </c>
      <c r="N152" s="158">
        <v>0.56999999999999995</v>
      </c>
      <c r="O152" s="158">
        <v>10.777799999999999</v>
      </c>
      <c r="P152" s="158">
        <v>8.2833000000000006</v>
      </c>
      <c r="Q152" s="158">
        <v>9.3417999999999992</v>
      </c>
      <c r="R152" s="158">
        <v>16.451000000000001</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44827</v>
      </c>
      <c r="E153" s="158">
        <v>81.45</v>
      </c>
      <c r="F153" s="158">
        <v>-0.85209999999999997</v>
      </c>
      <c r="G153" s="158">
        <v>-1.5115000000000001</v>
      </c>
      <c r="H153" s="158">
        <v>-0.58589999999999998</v>
      </c>
      <c r="I153" s="158">
        <v>-1.2009000000000001</v>
      </c>
      <c r="J153" s="158">
        <v>0.43159999999999998</v>
      </c>
      <c r="K153" s="158">
        <v>7.8379000000000003</v>
      </c>
      <c r="L153" s="158">
        <v>3.6128</v>
      </c>
      <c r="M153" s="158">
        <v>3.6259999999999999</v>
      </c>
      <c r="N153" s="158">
        <v>1.8633999999999999</v>
      </c>
      <c r="O153" s="158">
        <v>12.0944</v>
      </c>
      <c r="P153" s="158">
        <v>9.5523000000000007</v>
      </c>
      <c r="Q153" s="158">
        <v>11.8583</v>
      </c>
      <c r="R153" s="158">
        <v>17.895399999999999</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44827</v>
      </c>
      <c r="E154" s="158">
        <v>307.42700000000002</v>
      </c>
      <c r="F154" s="158">
        <v>-1.3150999999999999</v>
      </c>
      <c r="G154" s="158">
        <v>-2.0318000000000001</v>
      </c>
      <c r="H154" s="158">
        <v>-1.2575000000000001</v>
      </c>
      <c r="I154" s="158">
        <v>-1.9239999999999999</v>
      </c>
      <c r="J154" s="158">
        <v>0.50180000000000002</v>
      </c>
      <c r="K154" s="158">
        <v>11.6281</v>
      </c>
      <c r="L154" s="158">
        <v>8.3797999999999995</v>
      </c>
      <c r="M154" s="158">
        <v>12.683299999999999</v>
      </c>
      <c r="N154" s="158">
        <v>11.9031</v>
      </c>
      <c r="O154" s="158">
        <v>16.0749</v>
      </c>
      <c r="P154" s="158">
        <v>12.3277</v>
      </c>
      <c r="Q154" s="158">
        <v>16.810500000000001</v>
      </c>
      <c r="R154" s="158">
        <v>33.071100000000001</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1714</v>
      </c>
      <c r="C155" s="154"/>
      <c r="D155" s="157">
        <v>44827</v>
      </c>
      <c r="E155" s="158">
        <v>307.42700000000002</v>
      </c>
      <c r="F155" s="158">
        <v>-1.3150999999999999</v>
      </c>
      <c r="G155" s="158">
        <v>-2.0318000000000001</v>
      </c>
      <c r="H155" s="158">
        <v>-1.2575000000000001</v>
      </c>
      <c r="I155" s="158">
        <v>-1.9239999999999999</v>
      </c>
      <c r="J155" s="158">
        <v>0.50180000000000002</v>
      </c>
      <c r="K155" s="158">
        <v>11.6281</v>
      </c>
      <c r="L155" s="158">
        <v>8.3797999999999995</v>
      </c>
      <c r="M155" s="158">
        <v>12.683299999999999</v>
      </c>
      <c r="N155" s="158">
        <v>11.9031</v>
      </c>
      <c r="O155" s="158">
        <v>16.0749</v>
      </c>
      <c r="P155" s="158">
        <v>11.375</v>
      </c>
      <c r="Q155" s="158">
        <v>17.961400000000001</v>
      </c>
      <c r="R155" s="158">
        <v>33.071100000000001</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1715</v>
      </c>
      <c r="C156" s="154">
        <v>118968</v>
      </c>
      <c r="D156" s="157">
        <v>44827</v>
      </c>
      <c r="E156" s="158">
        <v>326.46600000000001</v>
      </c>
      <c r="F156" s="158">
        <v>-1.3130999999999999</v>
      </c>
      <c r="G156" s="158">
        <v>-2.0263</v>
      </c>
      <c r="H156" s="158">
        <v>-1.2447999999999999</v>
      </c>
      <c r="I156" s="158">
        <v>-1.8996999999999999</v>
      </c>
      <c r="J156" s="158">
        <v>0.55320000000000003</v>
      </c>
      <c r="K156" s="158">
        <v>11.8164</v>
      </c>
      <c r="L156" s="158">
        <v>8.7415000000000003</v>
      </c>
      <c r="M156" s="158">
        <v>13.234400000000001</v>
      </c>
      <c r="N156" s="158">
        <v>12.6188</v>
      </c>
      <c r="O156" s="158">
        <v>16.783799999999999</v>
      </c>
      <c r="P156" s="158">
        <v>13.1098</v>
      </c>
      <c r="Q156" s="158">
        <v>13.662800000000001</v>
      </c>
      <c r="R156" s="158">
        <v>33.887900000000002</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44827</v>
      </c>
      <c r="E157" s="158">
        <v>326.46600000000001</v>
      </c>
      <c r="F157" s="158">
        <v>-1.3130999999999999</v>
      </c>
      <c r="G157" s="158">
        <v>-2.0263</v>
      </c>
      <c r="H157" s="158">
        <v>-1.2447999999999999</v>
      </c>
      <c r="I157" s="158">
        <v>-1.8996999999999999</v>
      </c>
      <c r="J157" s="158">
        <v>0.55320000000000003</v>
      </c>
      <c r="K157" s="158">
        <v>11.8164</v>
      </c>
      <c r="L157" s="158">
        <v>8.7415000000000003</v>
      </c>
      <c r="M157" s="158">
        <v>13.234400000000001</v>
      </c>
      <c r="N157" s="158">
        <v>12.6188</v>
      </c>
      <c r="O157" s="158">
        <v>16.783799999999999</v>
      </c>
      <c r="P157" s="158">
        <v>12.226800000000001</v>
      </c>
      <c r="Q157" s="158">
        <v>14.277200000000001</v>
      </c>
      <c r="R157" s="158">
        <v>33.887900000000002</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44827</v>
      </c>
      <c r="E158" s="158">
        <v>51.55</v>
      </c>
      <c r="F158" s="158">
        <v>-0.6361</v>
      </c>
      <c r="G158" s="158">
        <v>-1.0367</v>
      </c>
      <c r="H158" s="158">
        <v>-0.36720000000000003</v>
      </c>
      <c r="I158" s="158">
        <v>-0.90349999999999997</v>
      </c>
      <c r="J158" s="158">
        <v>0.42859999999999998</v>
      </c>
      <c r="K158" s="158">
        <v>6.6624999999999996</v>
      </c>
      <c r="L158" s="158">
        <v>4.819</v>
      </c>
      <c r="M158" s="158">
        <v>5.8956</v>
      </c>
      <c r="N158" s="158">
        <v>6.3324999999999996</v>
      </c>
      <c r="O158" s="158">
        <v>11.919700000000001</v>
      </c>
      <c r="P158" s="158">
        <v>10.015000000000001</v>
      </c>
      <c r="Q158" s="158">
        <v>10.9794</v>
      </c>
      <c r="R158" s="158">
        <v>17.371400000000001</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44827</v>
      </c>
      <c r="E159" s="158">
        <v>56.52</v>
      </c>
      <c r="F159" s="158">
        <v>-0.65039999999999998</v>
      </c>
      <c r="G159" s="158">
        <v>-1.0330999999999999</v>
      </c>
      <c r="H159" s="158">
        <v>-0.37019999999999997</v>
      </c>
      <c r="I159" s="158">
        <v>-0.89429999999999998</v>
      </c>
      <c r="J159" s="158">
        <v>0.46210000000000001</v>
      </c>
      <c r="K159" s="158">
        <v>6.8228999999999997</v>
      </c>
      <c r="L159" s="158">
        <v>5.1535000000000002</v>
      </c>
      <c r="M159" s="158">
        <v>6.4206000000000003</v>
      </c>
      <c r="N159" s="158">
        <v>7.0251999999999999</v>
      </c>
      <c r="O159" s="158">
        <v>12.5974</v>
      </c>
      <c r="P159" s="158">
        <v>10.8568</v>
      </c>
      <c r="Q159" s="158">
        <v>12.943199999999999</v>
      </c>
      <c r="R159" s="158">
        <v>18.1191</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44827</v>
      </c>
      <c r="E160" s="158">
        <v>10.9656</v>
      </c>
      <c r="F160" s="158">
        <v>-0.81940000000000002</v>
      </c>
      <c r="G160" s="158">
        <v>-1.3919999999999999</v>
      </c>
      <c r="H160" s="158">
        <v>-0.53520000000000001</v>
      </c>
      <c r="I160" s="158">
        <v>-1.3875999999999999</v>
      </c>
      <c r="J160" s="158">
        <v>-0.59199999999999997</v>
      </c>
      <c r="K160" s="158">
        <v>3.8026</v>
      </c>
      <c r="L160" s="158">
        <v>-1.5230999999999999</v>
      </c>
      <c r="M160" s="158">
        <v>-4.5190999999999999</v>
      </c>
      <c r="N160" s="158">
        <v>-0.67030000000000001</v>
      </c>
      <c r="O160" s="158"/>
      <c r="P160" s="158"/>
      <c r="Q160" s="158">
        <v>3.4321999999999999</v>
      </c>
      <c r="R160" s="158">
        <v>13.511200000000001</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44827</v>
      </c>
      <c r="E161" s="158">
        <v>10.3422</v>
      </c>
      <c r="F161" s="158">
        <v>-0.82469999999999999</v>
      </c>
      <c r="G161" s="158">
        <v>-1.4079999999999999</v>
      </c>
      <c r="H161" s="158">
        <v>-0.57389999999999997</v>
      </c>
      <c r="I161" s="158">
        <v>-1.4643999999999999</v>
      </c>
      <c r="J161" s="158">
        <v>-0.76380000000000003</v>
      </c>
      <c r="K161" s="158">
        <v>3.2846000000000002</v>
      </c>
      <c r="L161" s="158">
        <v>-2.5286</v>
      </c>
      <c r="M161" s="158">
        <v>-5.9885000000000002</v>
      </c>
      <c r="N161" s="158">
        <v>-2.7321</v>
      </c>
      <c r="O161" s="158"/>
      <c r="P161" s="158"/>
      <c r="Q161" s="158">
        <v>1.2394000000000001</v>
      </c>
      <c r="R161" s="158">
        <v>11.091799999999999</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44827</v>
      </c>
      <c r="E162" s="158">
        <v>15.391999999999999</v>
      </c>
      <c r="F162" s="158">
        <v>-1.0287999999999999</v>
      </c>
      <c r="G162" s="158">
        <v>-1.5164</v>
      </c>
      <c r="H162" s="158">
        <v>-0.66469999999999996</v>
      </c>
      <c r="I162" s="158">
        <v>-1.7490000000000001</v>
      </c>
      <c r="J162" s="158">
        <v>-0.3947</v>
      </c>
      <c r="K162" s="158">
        <v>7.1642000000000001</v>
      </c>
      <c r="L162" s="158">
        <v>3.4617</v>
      </c>
      <c r="M162" s="158">
        <v>3.1152000000000002</v>
      </c>
      <c r="N162" s="158">
        <v>2.6955</v>
      </c>
      <c r="O162" s="158">
        <v>11.899100000000001</v>
      </c>
      <c r="P162" s="158"/>
      <c r="Q162" s="158">
        <v>10.972</v>
      </c>
      <c r="R162" s="158">
        <v>13.7202</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44827</v>
      </c>
      <c r="E163" s="158">
        <v>14.656000000000001</v>
      </c>
      <c r="F163" s="158">
        <v>-1.0265</v>
      </c>
      <c r="G163" s="158">
        <v>-1.5185999999999999</v>
      </c>
      <c r="H163" s="158">
        <v>-0.68440000000000001</v>
      </c>
      <c r="I163" s="158">
        <v>-1.7891999999999999</v>
      </c>
      <c r="J163" s="158">
        <v>-0.4889</v>
      </c>
      <c r="K163" s="158">
        <v>6.8376999999999999</v>
      </c>
      <c r="L163" s="158">
        <v>2.8130000000000002</v>
      </c>
      <c r="M163" s="158">
        <v>2.1395</v>
      </c>
      <c r="N163" s="158">
        <v>1.3905000000000001</v>
      </c>
      <c r="O163" s="158">
        <v>10.539</v>
      </c>
      <c r="P163" s="158"/>
      <c r="Q163" s="158">
        <v>9.6670999999999996</v>
      </c>
      <c r="R163" s="158">
        <v>12.272600000000001</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44827</v>
      </c>
      <c r="E164" s="158">
        <v>34.582999999999998</v>
      </c>
      <c r="F164" s="158">
        <v>-0.58930000000000005</v>
      </c>
      <c r="G164" s="158">
        <v>-1.1067</v>
      </c>
      <c r="H164" s="158">
        <v>-0.5292</v>
      </c>
      <c r="I164" s="158">
        <v>-1.3774</v>
      </c>
      <c r="J164" s="158">
        <v>8.6999999999999994E-3</v>
      </c>
      <c r="K164" s="158">
        <v>5.9592999999999998</v>
      </c>
      <c r="L164" s="158">
        <v>2.2198000000000002</v>
      </c>
      <c r="M164" s="158">
        <v>1.7925</v>
      </c>
      <c r="N164" s="158">
        <v>0.32490000000000002</v>
      </c>
      <c r="O164" s="158">
        <v>9.4400999999999993</v>
      </c>
      <c r="P164" s="158">
        <v>8.4895999999999994</v>
      </c>
      <c r="Q164" s="158">
        <v>11.4634</v>
      </c>
      <c r="R164" s="158">
        <v>9.2457999999999991</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44827</v>
      </c>
      <c r="E165" s="158">
        <v>30.994</v>
      </c>
      <c r="F165" s="158">
        <v>-0.59330000000000005</v>
      </c>
      <c r="G165" s="158">
        <v>-1.1197999999999999</v>
      </c>
      <c r="H165" s="158">
        <v>-0.55510000000000004</v>
      </c>
      <c r="I165" s="158">
        <v>-1.4311</v>
      </c>
      <c r="J165" s="158">
        <v>-0.10639999999999999</v>
      </c>
      <c r="K165" s="158">
        <v>5.5978000000000003</v>
      </c>
      <c r="L165" s="158">
        <v>1.5265</v>
      </c>
      <c r="M165" s="158">
        <v>0.76070000000000004</v>
      </c>
      <c r="N165" s="158">
        <v>-1.0408999999999999</v>
      </c>
      <c r="O165" s="158">
        <v>7.9954000000000001</v>
      </c>
      <c r="P165" s="158">
        <v>7.1487999999999996</v>
      </c>
      <c r="Q165" s="158">
        <v>10.2127</v>
      </c>
      <c r="R165" s="158">
        <v>7.7698</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44827</v>
      </c>
      <c r="E166" s="158">
        <v>125.0581</v>
      </c>
      <c r="F166" s="158">
        <v>-0.83509999999999995</v>
      </c>
      <c r="G166" s="158">
        <v>-1.5888</v>
      </c>
      <c r="H166" s="158">
        <v>-0.81100000000000005</v>
      </c>
      <c r="I166" s="158">
        <v>-1.3473999999999999</v>
      </c>
      <c r="J166" s="158">
        <v>0.1245</v>
      </c>
      <c r="K166" s="158">
        <v>7.7457000000000003</v>
      </c>
      <c r="L166" s="158">
        <v>4.4702999999999999</v>
      </c>
      <c r="M166" s="158">
        <v>3.9283000000000001</v>
      </c>
      <c r="N166" s="158">
        <v>2.3235000000000001</v>
      </c>
      <c r="O166" s="158">
        <v>10.729900000000001</v>
      </c>
      <c r="P166" s="158">
        <v>8.4405000000000001</v>
      </c>
      <c r="Q166" s="158">
        <v>15.1884</v>
      </c>
      <c r="R166" s="158">
        <v>16.315899999999999</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44827</v>
      </c>
      <c r="E167" s="158">
        <v>136.88579999999999</v>
      </c>
      <c r="F167" s="158">
        <v>-0.83099999999999996</v>
      </c>
      <c r="G167" s="158">
        <v>-1.577</v>
      </c>
      <c r="H167" s="158">
        <v>-0.7833</v>
      </c>
      <c r="I167" s="158">
        <v>-1.2921</v>
      </c>
      <c r="J167" s="158">
        <v>0.2472</v>
      </c>
      <c r="K167" s="158">
        <v>8.1046999999999993</v>
      </c>
      <c r="L167" s="158">
        <v>5.2283999999999997</v>
      </c>
      <c r="M167" s="158">
        <v>5.0130999999999997</v>
      </c>
      <c r="N167" s="158">
        <v>3.7644000000000002</v>
      </c>
      <c r="O167" s="158">
        <v>12.2852</v>
      </c>
      <c r="P167" s="158">
        <v>9.8167000000000009</v>
      </c>
      <c r="Q167" s="158">
        <v>12.1098</v>
      </c>
      <c r="R167" s="158">
        <v>17.957899999999999</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1901</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1902</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44827</v>
      </c>
      <c r="E170" s="158">
        <v>15.9352</v>
      </c>
      <c r="F170" s="158">
        <v>-0.91649999999999998</v>
      </c>
      <c r="G170" s="158">
        <v>-1.4684999999999999</v>
      </c>
      <c r="H170" s="158">
        <v>-0.70850000000000002</v>
      </c>
      <c r="I170" s="158">
        <v>-1.1869000000000001</v>
      </c>
      <c r="J170" s="158">
        <v>0.1502</v>
      </c>
      <c r="K170" s="158">
        <v>7.7313999999999998</v>
      </c>
      <c r="L170" s="158">
        <v>3.7826</v>
      </c>
      <c r="M170" s="158">
        <v>5.0206</v>
      </c>
      <c r="N170" s="158">
        <v>4.5980999999999996</v>
      </c>
      <c r="O170" s="158">
        <v>14.242699999999999</v>
      </c>
      <c r="P170" s="158"/>
      <c r="Q170" s="158">
        <v>13.597200000000001</v>
      </c>
      <c r="R170" s="158">
        <v>17.345700000000001</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44827</v>
      </c>
      <c r="E171" s="158">
        <v>14.959199999999999</v>
      </c>
      <c r="F171" s="158">
        <v>-0.92059999999999997</v>
      </c>
      <c r="G171" s="158">
        <v>-1.4812000000000001</v>
      </c>
      <c r="H171" s="158">
        <v>-0.7379</v>
      </c>
      <c r="I171" s="158">
        <v>-1.2444</v>
      </c>
      <c r="J171" s="158">
        <v>2.01E-2</v>
      </c>
      <c r="K171" s="158">
        <v>7.3129</v>
      </c>
      <c r="L171" s="158">
        <v>2.9716</v>
      </c>
      <c r="M171" s="158">
        <v>3.7745000000000002</v>
      </c>
      <c r="N171" s="158">
        <v>2.9298000000000002</v>
      </c>
      <c r="O171" s="158">
        <v>12.339700000000001</v>
      </c>
      <c r="P171" s="158"/>
      <c r="Q171" s="158">
        <v>11.6496</v>
      </c>
      <c r="R171" s="158">
        <v>15.4222</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44827</v>
      </c>
      <c r="E172" s="158">
        <v>15.73</v>
      </c>
      <c r="F172" s="158">
        <v>-0.69440000000000002</v>
      </c>
      <c r="G172" s="158">
        <v>-1.1314</v>
      </c>
      <c r="H172" s="158">
        <v>-0.50600000000000001</v>
      </c>
      <c r="I172" s="158">
        <v>-1.2555000000000001</v>
      </c>
      <c r="J172" s="158">
        <v>-0.50600000000000001</v>
      </c>
      <c r="K172" s="158">
        <v>6.4276</v>
      </c>
      <c r="L172" s="158">
        <v>2.4089</v>
      </c>
      <c r="M172" s="158">
        <v>2.1429</v>
      </c>
      <c r="N172" s="158">
        <v>1.7464</v>
      </c>
      <c r="O172" s="158">
        <v>12.446199999999999</v>
      </c>
      <c r="P172" s="158"/>
      <c r="Q172" s="158">
        <v>10.0349</v>
      </c>
      <c r="R172" s="158">
        <v>14.0647</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44827</v>
      </c>
      <c r="E173" s="158">
        <v>15.08</v>
      </c>
      <c r="F173" s="158">
        <v>-0.72419999999999995</v>
      </c>
      <c r="G173" s="158">
        <v>-1.1796</v>
      </c>
      <c r="H173" s="158">
        <v>-0.52769999999999995</v>
      </c>
      <c r="I173" s="158">
        <v>-1.3089</v>
      </c>
      <c r="J173" s="158">
        <v>-0.65880000000000005</v>
      </c>
      <c r="K173" s="158">
        <v>6.0477999999999996</v>
      </c>
      <c r="L173" s="158">
        <v>1.6173</v>
      </c>
      <c r="M173" s="158">
        <v>1.0724</v>
      </c>
      <c r="N173" s="158">
        <v>0.3327</v>
      </c>
      <c r="O173" s="158">
        <v>11.314399999999999</v>
      </c>
      <c r="P173" s="158"/>
      <c r="Q173" s="158">
        <v>9.0589999999999993</v>
      </c>
      <c r="R173" s="158">
        <v>12.7133</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-0.90274999999999994</v>
      </c>
      <c r="G174" s="160">
        <v>-1.4856749999999999</v>
      </c>
      <c r="H174" s="160">
        <v>-0.72808499999999987</v>
      </c>
      <c r="I174" s="160">
        <v>-1.4359650000000002</v>
      </c>
      <c r="J174" s="160">
        <v>3.9864999999999984E-2</v>
      </c>
      <c r="K174" s="160">
        <v>7.5871750000000002</v>
      </c>
      <c r="L174" s="160">
        <v>3.8617750000000002</v>
      </c>
      <c r="M174" s="160">
        <v>4.4323350000000001</v>
      </c>
      <c r="N174" s="160">
        <v>4.0248699999999999</v>
      </c>
      <c r="O174" s="160">
        <v>12.574355555555554</v>
      </c>
      <c r="P174" s="160">
        <v>10.136858333333333</v>
      </c>
      <c r="Q174" s="160">
        <v>11.323015000000002</v>
      </c>
      <c r="R174" s="160">
        <v>18.259300000000003</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-0.84359999999999991</v>
      </c>
      <c r="G175" s="160">
        <v>-1.4963500000000001</v>
      </c>
      <c r="H175" s="160">
        <v>-0.64080000000000004</v>
      </c>
      <c r="I175" s="160">
        <v>-1.3624000000000001</v>
      </c>
      <c r="J175" s="160">
        <v>0.13735</v>
      </c>
      <c r="K175" s="160">
        <v>7.23855</v>
      </c>
      <c r="L175" s="160">
        <v>3.5372500000000002</v>
      </c>
      <c r="M175" s="160">
        <v>3.70025</v>
      </c>
      <c r="N175" s="160">
        <v>2.5095000000000001</v>
      </c>
      <c r="O175" s="160">
        <v>12.1898</v>
      </c>
      <c r="P175" s="160">
        <v>9.9158500000000007</v>
      </c>
      <c r="Q175" s="160">
        <v>11.5565</v>
      </c>
      <c r="R175" s="160">
        <v>16.38345</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44827</v>
      </c>
      <c r="E178" s="158">
        <v>299.35059999999999</v>
      </c>
      <c r="F178" s="158">
        <v>-41.956800000000001</v>
      </c>
      <c r="G178" s="158">
        <v>-22.074000000000002</v>
      </c>
      <c r="H178" s="158">
        <v>-11.342700000000001</v>
      </c>
      <c r="I178" s="158">
        <v>-7.1368999999999998</v>
      </c>
      <c r="J178" s="158">
        <v>0.46229999999999999</v>
      </c>
      <c r="K178" s="158">
        <v>5.0574000000000003</v>
      </c>
      <c r="L178" s="158">
        <v>2.3220999999999998</v>
      </c>
      <c r="M178" s="158">
        <v>2.6688999999999998</v>
      </c>
      <c r="N178" s="158">
        <v>2.5150000000000001</v>
      </c>
      <c r="O178" s="158">
        <v>6.1938000000000004</v>
      </c>
      <c r="P178" s="158">
        <v>6.6844999999999999</v>
      </c>
      <c r="Q178" s="158">
        <v>7.9086999999999996</v>
      </c>
      <c r="R178" s="158">
        <v>4.1513</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44827</v>
      </c>
      <c r="E179" s="158">
        <v>307.75209999999998</v>
      </c>
      <c r="F179" s="158">
        <v>-41.605499999999999</v>
      </c>
      <c r="G179" s="158">
        <v>-21.720700000000001</v>
      </c>
      <c r="H179" s="158">
        <v>-10.9915</v>
      </c>
      <c r="I179" s="158">
        <v>-6.7874999999999996</v>
      </c>
      <c r="J179" s="158">
        <v>0.81279999999999997</v>
      </c>
      <c r="K179" s="158">
        <v>5.4124999999999996</v>
      </c>
      <c r="L179" s="158">
        <v>2.6732999999999998</v>
      </c>
      <c r="M179" s="158">
        <v>3.0200999999999998</v>
      </c>
      <c r="N179" s="158">
        <v>2.8647</v>
      </c>
      <c r="O179" s="158">
        <v>6.5488</v>
      </c>
      <c r="P179" s="158">
        <v>7.0232000000000001</v>
      </c>
      <c r="Q179" s="158">
        <v>8.6347000000000005</v>
      </c>
      <c r="R179" s="158">
        <v>4.5048000000000004</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44827</v>
      </c>
      <c r="E180" s="158">
        <v>2212.3344999999999</v>
      </c>
      <c r="F180" s="158">
        <v>-53.717199999999998</v>
      </c>
      <c r="G180" s="158">
        <v>-27.0839</v>
      </c>
      <c r="H180" s="158">
        <v>-14.0596</v>
      </c>
      <c r="I180" s="158">
        <v>-10.901</v>
      </c>
      <c r="J180" s="158">
        <v>-2.2677</v>
      </c>
      <c r="K180" s="158">
        <v>3.2688999999999999</v>
      </c>
      <c r="L180" s="158">
        <v>2.6135999999999999</v>
      </c>
      <c r="M180" s="158">
        <v>3.0613999999999999</v>
      </c>
      <c r="N180" s="158">
        <v>2.9249000000000001</v>
      </c>
      <c r="O180" s="158">
        <v>6.0814000000000004</v>
      </c>
      <c r="P180" s="158">
        <v>7.1817000000000002</v>
      </c>
      <c r="Q180" s="158">
        <v>7.9292999999999996</v>
      </c>
      <c r="R180" s="158">
        <v>4.0321999999999996</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44827</v>
      </c>
      <c r="E181" s="158">
        <v>2162.4333000000001</v>
      </c>
      <c r="F181" s="158">
        <v>-54.005800000000001</v>
      </c>
      <c r="G181" s="158">
        <v>-27.3736</v>
      </c>
      <c r="H181" s="158">
        <v>-14.3491</v>
      </c>
      <c r="I181" s="158">
        <v>-11.19</v>
      </c>
      <c r="J181" s="158">
        <v>-2.5573999999999999</v>
      </c>
      <c r="K181" s="158">
        <v>2.9763999999999999</v>
      </c>
      <c r="L181" s="158">
        <v>2.3197999999999999</v>
      </c>
      <c r="M181" s="158">
        <v>2.7648999999999999</v>
      </c>
      <c r="N181" s="158">
        <v>2.6267999999999998</v>
      </c>
      <c r="O181" s="158">
        <v>5.7644000000000002</v>
      </c>
      <c r="P181" s="158">
        <v>6.8735999999999997</v>
      </c>
      <c r="Q181" s="158">
        <v>7.7762000000000002</v>
      </c>
      <c r="R181" s="158">
        <v>3.7231000000000001</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1958</v>
      </c>
      <c r="C182" s="154">
        <v>148628</v>
      </c>
      <c r="D182" s="157">
        <v>44827</v>
      </c>
      <c r="E182" s="158">
        <v>10.4703</v>
      </c>
      <c r="F182" s="158">
        <v>-18.118500000000001</v>
      </c>
      <c r="G182" s="158">
        <v>-15.5511</v>
      </c>
      <c r="H182" s="158">
        <v>-7.6083999999999996</v>
      </c>
      <c r="I182" s="158">
        <v>-4.9458000000000002</v>
      </c>
      <c r="J182" s="158">
        <v>1.4637</v>
      </c>
      <c r="K182" s="158">
        <v>5.3962000000000003</v>
      </c>
      <c r="L182" s="158">
        <v>-0.3574</v>
      </c>
      <c r="M182" s="158">
        <v>0.84630000000000005</v>
      </c>
      <c r="N182" s="158">
        <v>1.1623000000000001</v>
      </c>
      <c r="O182" s="158"/>
      <c r="P182" s="158"/>
      <c r="Q182" s="158">
        <v>2.6347999999999998</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1959</v>
      </c>
      <c r="C183" s="154">
        <v>148625</v>
      </c>
      <c r="D183" s="157">
        <v>44827</v>
      </c>
      <c r="E183" s="158">
        <v>10.393700000000001</v>
      </c>
      <c r="F183" s="158">
        <v>-18.251899999999999</v>
      </c>
      <c r="G183" s="158">
        <v>-15.899100000000001</v>
      </c>
      <c r="H183" s="158">
        <v>-7.9645000000000001</v>
      </c>
      <c r="I183" s="158">
        <v>-5.3319000000000001</v>
      </c>
      <c r="J183" s="158">
        <v>1.0658000000000001</v>
      </c>
      <c r="K183" s="158">
        <v>4.9859999999999998</v>
      </c>
      <c r="L183" s="158">
        <v>-0.76049999999999995</v>
      </c>
      <c r="M183" s="158">
        <v>0.4385</v>
      </c>
      <c r="N183" s="158">
        <v>0.75029999999999997</v>
      </c>
      <c r="O183" s="158"/>
      <c r="P183" s="158"/>
      <c r="Q183" s="158">
        <v>2.2092000000000001</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44827</v>
      </c>
      <c r="E184" s="158">
        <v>20.1417</v>
      </c>
      <c r="F184" s="158">
        <v>-21.370999999999999</v>
      </c>
      <c r="G184" s="158">
        <v>-13.9377</v>
      </c>
      <c r="H184" s="158">
        <v>-6.3349000000000002</v>
      </c>
      <c r="I184" s="158">
        <v>-6.8937999999999997</v>
      </c>
      <c r="J184" s="158">
        <v>-0.58430000000000004</v>
      </c>
      <c r="K184" s="158">
        <v>4.4417</v>
      </c>
      <c r="L184" s="158">
        <v>1.9453</v>
      </c>
      <c r="M184" s="158">
        <v>2.4043999999999999</v>
      </c>
      <c r="N184" s="158">
        <v>2.2925</v>
      </c>
      <c r="O184" s="158">
        <v>6.2061999999999999</v>
      </c>
      <c r="P184" s="158">
        <v>6.7022000000000004</v>
      </c>
      <c r="Q184" s="158">
        <v>8.0626999999999995</v>
      </c>
      <c r="R184" s="158">
        <v>3.8559999999999999</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44827</v>
      </c>
      <c r="E185" s="158">
        <v>19.5945</v>
      </c>
      <c r="F185" s="158">
        <v>-21.595300000000002</v>
      </c>
      <c r="G185" s="158">
        <v>-14.202500000000001</v>
      </c>
      <c r="H185" s="158">
        <v>-6.5646000000000004</v>
      </c>
      <c r="I185" s="158">
        <v>-7.1520000000000001</v>
      </c>
      <c r="J185" s="158">
        <v>-0.83460000000000001</v>
      </c>
      <c r="K185" s="158">
        <v>4.1905000000000001</v>
      </c>
      <c r="L185" s="158">
        <v>1.6918</v>
      </c>
      <c r="M185" s="158">
        <v>2.1456</v>
      </c>
      <c r="N185" s="158">
        <v>2.0308000000000002</v>
      </c>
      <c r="O185" s="158">
        <v>5.9297000000000004</v>
      </c>
      <c r="P185" s="158">
        <v>6.4070999999999998</v>
      </c>
      <c r="Q185" s="158">
        <v>7.7336</v>
      </c>
      <c r="R185" s="158">
        <v>3.5922999999999998</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44827</v>
      </c>
      <c r="E186" s="158">
        <v>20.543900000000001</v>
      </c>
      <c r="F186" s="158">
        <v>-173.9922</v>
      </c>
      <c r="G186" s="158">
        <v>-74.984800000000007</v>
      </c>
      <c r="H186" s="158">
        <v>-43.043599999999998</v>
      </c>
      <c r="I186" s="158">
        <v>-31.431799999999999</v>
      </c>
      <c r="J186" s="158">
        <v>-6.6391999999999998</v>
      </c>
      <c r="K186" s="158">
        <v>8.9495000000000005</v>
      </c>
      <c r="L186" s="158">
        <v>0.32879999999999998</v>
      </c>
      <c r="M186" s="158">
        <v>0.88119999999999998</v>
      </c>
      <c r="N186" s="158">
        <v>1.1153</v>
      </c>
      <c r="O186" s="158">
        <v>7.2302</v>
      </c>
      <c r="P186" s="158">
        <v>7.7012</v>
      </c>
      <c r="Q186" s="158">
        <v>8.2969000000000008</v>
      </c>
      <c r="R186" s="158">
        <v>4.2111000000000001</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44827</v>
      </c>
      <c r="E187" s="158">
        <v>20.000699999999998</v>
      </c>
      <c r="F187" s="158">
        <v>-174.357</v>
      </c>
      <c r="G187" s="158">
        <v>-75.326400000000007</v>
      </c>
      <c r="H187" s="158">
        <v>-43.382399999999997</v>
      </c>
      <c r="I187" s="158">
        <v>-31.7789</v>
      </c>
      <c r="J187" s="158">
        <v>-6.9871999999999996</v>
      </c>
      <c r="K187" s="158">
        <v>8.5927000000000007</v>
      </c>
      <c r="L187" s="158">
        <v>1E-3</v>
      </c>
      <c r="M187" s="158">
        <v>0.5585</v>
      </c>
      <c r="N187" s="158">
        <v>0.79420000000000002</v>
      </c>
      <c r="O187" s="158">
        <v>6.8746</v>
      </c>
      <c r="P187" s="158">
        <v>7.3822999999999999</v>
      </c>
      <c r="Q187" s="158">
        <v>7.9760999999999997</v>
      </c>
      <c r="R187" s="158">
        <v>3.8761000000000001</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44827</v>
      </c>
      <c r="E188" s="158">
        <v>18.3535</v>
      </c>
      <c r="F188" s="158">
        <v>-54.607999999999997</v>
      </c>
      <c r="G188" s="158">
        <v>-35.032899999999998</v>
      </c>
      <c r="H188" s="158">
        <v>-17.131799999999998</v>
      </c>
      <c r="I188" s="158">
        <v>-14.4092</v>
      </c>
      <c r="J188" s="158">
        <v>-3.0266000000000002</v>
      </c>
      <c r="K188" s="158">
        <v>4.6694000000000004</v>
      </c>
      <c r="L188" s="158">
        <v>1.425</v>
      </c>
      <c r="M188" s="158">
        <v>2.0922000000000001</v>
      </c>
      <c r="N188" s="158">
        <v>2.0211000000000001</v>
      </c>
      <c r="O188" s="158">
        <v>5.6467999999999998</v>
      </c>
      <c r="P188" s="158">
        <v>6.6664000000000003</v>
      </c>
      <c r="Q188" s="158">
        <v>7.4790000000000001</v>
      </c>
      <c r="R188" s="158">
        <v>3.7479</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44827</v>
      </c>
      <c r="E189" s="158">
        <v>18.997499999999999</v>
      </c>
      <c r="F189" s="158">
        <v>-54.292099999999998</v>
      </c>
      <c r="G189" s="158">
        <v>-34.676499999999997</v>
      </c>
      <c r="H189" s="158">
        <v>-16.798300000000001</v>
      </c>
      <c r="I189" s="158">
        <v>-14.072699999999999</v>
      </c>
      <c r="J189" s="158">
        <v>-2.6837</v>
      </c>
      <c r="K189" s="158">
        <v>5.0183999999999997</v>
      </c>
      <c r="L189" s="158">
        <v>1.7730999999999999</v>
      </c>
      <c r="M189" s="158">
        <v>2.4392</v>
      </c>
      <c r="N189" s="158">
        <v>2.3694000000000002</v>
      </c>
      <c r="O189" s="158">
        <v>5.9923000000000002</v>
      </c>
      <c r="P189" s="158">
        <v>7.0385999999999997</v>
      </c>
      <c r="Q189" s="158">
        <v>7.9202000000000004</v>
      </c>
      <c r="R189" s="158">
        <v>4.0923999999999996</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44827</v>
      </c>
      <c r="E190" s="158">
        <v>19.360800000000001</v>
      </c>
      <c r="F190" s="158">
        <v>-28.0687</v>
      </c>
      <c r="G190" s="158">
        <v>-15.439500000000001</v>
      </c>
      <c r="H190" s="158">
        <v>-7.2615999999999996</v>
      </c>
      <c r="I190" s="158">
        <v>-4.141</v>
      </c>
      <c r="J190" s="158">
        <v>2.4986999999999999</v>
      </c>
      <c r="K190" s="158">
        <v>5.7186000000000003</v>
      </c>
      <c r="L190" s="158">
        <v>2.387</v>
      </c>
      <c r="M190" s="158">
        <v>2.6991999999999998</v>
      </c>
      <c r="N190" s="158">
        <v>2.7364999999999999</v>
      </c>
      <c r="O190" s="158">
        <v>6.6094999999999997</v>
      </c>
      <c r="P190" s="158">
        <v>7.0514999999999999</v>
      </c>
      <c r="Q190" s="158">
        <v>8.0812000000000008</v>
      </c>
      <c r="R190" s="158">
        <v>4.5045999999999999</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44827</v>
      </c>
      <c r="E191" s="158">
        <v>18.800999999999998</v>
      </c>
      <c r="F191" s="158">
        <v>-28.516100000000002</v>
      </c>
      <c r="G191" s="158">
        <v>-15.834</v>
      </c>
      <c r="H191" s="158">
        <v>-7.6710000000000003</v>
      </c>
      <c r="I191" s="158">
        <v>-4.5542999999999996</v>
      </c>
      <c r="J191" s="158">
        <v>2.0828000000000002</v>
      </c>
      <c r="K191" s="158">
        <v>5.2903000000000002</v>
      </c>
      <c r="L191" s="158">
        <v>1.9681</v>
      </c>
      <c r="M191" s="158">
        <v>2.2677</v>
      </c>
      <c r="N191" s="158">
        <v>2.2938999999999998</v>
      </c>
      <c r="O191" s="158">
        <v>6.1340000000000003</v>
      </c>
      <c r="P191" s="158">
        <v>6.5724999999999998</v>
      </c>
      <c r="Q191" s="158">
        <v>7.7088000000000001</v>
      </c>
      <c r="R191" s="158">
        <v>4.0422000000000002</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44827</v>
      </c>
      <c r="E192" s="158">
        <v>26.6295</v>
      </c>
      <c r="F192" s="158">
        <v>-25.613399999999999</v>
      </c>
      <c r="G192" s="158">
        <v>-5.9823000000000004</v>
      </c>
      <c r="H192" s="158">
        <v>-3.4243999999999999</v>
      </c>
      <c r="I192" s="158">
        <v>-2.6309999999999998</v>
      </c>
      <c r="J192" s="158">
        <v>6.0709</v>
      </c>
      <c r="K192" s="158">
        <v>7.5839999999999996</v>
      </c>
      <c r="L192" s="158">
        <v>4.1974999999999998</v>
      </c>
      <c r="M192" s="158">
        <v>3.4281000000000001</v>
      </c>
      <c r="N192" s="158">
        <v>3.1983000000000001</v>
      </c>
      <c r="O192" s="158">
        <v>6.2504999999999997</v>
      </c>
      <c r="P192" s="158">
        <v>6.3773</v>
      </c>
      <c r="Q192" s="158">
        <v>7.9949000000000003</v>
      </c>
      <c r="R192" s="158">
        <v>4.7073999999999998</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44827</v>
      </c>
      <c r="E193" s="158">
        <v>27.4894</v>
      </c>
      <c r="F193" s="158">
        <v>-25.2105</v>
      </c>
      <c r="G193" s="158">
        <v>-5.5298999999999996</v>
      </c>
      <c r="H193" s="158">
        <v>-2.9763000000000002</v>
      </c>
      <c r="I193" s="158">
        <v>-2.1795</v>
      </c>
      <c r="J193" s="158">
        <v>6.5206</v>
      </c>
      <c r="K193" s="158">
        <v>8.0427999999999997</v>
      </c>
      <c r="L193" s="158">
        <v>4.6574</v>
      </c>
      <c r="M193" s="158">
        <v>3.8906999999999998</v>
      </c>
      <c r="N193" s="158">
        <v>3.6642999999999999</v>
      </c>
      <c r="O193" s="158">
        <v>6.7312000000000003</v>
      </c>
      <c r="P193" s="158">
        <v>6.8360000000000003</v>
      </c>
      <c r="Q193" s="158">
        <v>8.2761999999999993</v>
      </c>
      <c r="R193" s="158">
        <v>5.1814999999999998</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44827</v>
      </c>
      <c r="E194" s="158">
        <v>20.648</v>
      </c>
      <c r="F194" s="158">
        <v>-3.5350999999999999</v>
      </c>
      <c r="G194" s="158">
        <v>-2.7099000000000002</v>
      </c>
      <c r="H194" s="158">
        <v>0.42930000000000001</v>
      </c>
      <c r="I194" s="158">
        <v>0.97260000000000002</v>
      </c>
      <c r="J194" s="158">
        <v>3.4428000000000001</v>
      </c>
      <c r="K194" s="158">
        <v>5.1146000000000003</v>
      </c>
      <c r="L194" s="158">
        <v>2.73</v>
      </c>
      <c r="M194" s="158">
        <v>3.1684000000000001</v>
      </c>
      <c r="N194" s="158">
        <v>2.9249999999999998</v>
      </c>
      <c r="O194" s="158">
        <v>6.5823</v>
      </c>
      <c r="P194" s="158">
        <v>7.4222999999999999</v>
      </c>
      <c r="Q194" s="158">
        <v>7.8846999999999996</v>
      </c>
      <c r="R194" s="158">
        <v>4.2149000000000001</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44827</v>
      </c>
      <c r="E195" s="158">
        <v>20.231100000000001</v>
      </c>
      <c r="F195" s="158">
        <v>-3.6078999999999999</v>
      </c>
      <c r="G195" s="158">
        <v>-2.9460999999999999</v>
      </c>
      <c r="H195" s="158">
        <v>0.15459999999999999</v>
      </c>
      <c r="I195" s="158">
        <v>0.67030000000000001</v>
      </c>
      <c r="J195" s="158">
        <v>3.1394000000000002</v>
      </c>
      <c r="K195" s="158">
        <v>4.8112000000000004</v>
      </c>
      <c r="L195" s="158">
        <v>2.4247000000000001</v>
      </c>
      <c r="M195" s="158">
        <v>2.8557000000000001</v>
      </c>
      <c r="N195" s="158">
        <v>2.6095000000000002</v>
      </c>
      <c r="O195" s="158">
        <v>6.2343000000000002</v>
      </c>
      <c r="P195" s="158">
        <v>7.0994000000000002</v>
      </c>
      <c r="Q195" s="158">
        <v>7.6546000000000003</v>
      </c>
      <c r="R195" s="158">
        <v>3.8841999999999999</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1859</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1859</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44827</v>
      </c>
      <c r="E198" s="158">
        <v>1851.3791000000001</v>
      </c>
      <c r="F198" s="158">
        <v>-50.774299999999997</v>
      </c>
      <c r="G198" s="158">
        <v>-29.1843</v>
      </c>
      <c r="H198" s="158">
        <v>-13.993499999999999</v>
      </c>
      <c r="I198" s="158">
        <v>-12.3249</v>
      </c>
      <c r="J198" s="158">
        <v>-1.3685</v>
      </c>
      <c r="K198" s="158">
        <v>4.6742999999999997</v>
      </c>
      <c r="L198" s="158">
        <v>-1.9891000000000001</v>
      </c>
      <c r="M198" s="158">
        <v>-1.2013</v>
      </c>
      <c r="N198" s="158">
        <v>-0.61929999999999996</v>
      </c>
      <c r="O198" s="158">
        <v>4.6569000000000003</v>
      </c>
      <c r="P198" s="158">
        <v>5.8665000000000003</v>
      </c>
      <c r="Q198" s="158">
        <v>6.5281000000000002</v>
      </c>
      <c r="R198" s="158">
        <v>2.4533</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44827</v>
      </c>
      <c r="E199" s="158">
        <v>1963.0091</v>
      </c>
      <c r="F199" s="158">
        <v>-50.351500000000001</v>
      </c>
      <c r="G199" s="158">
        <v>-28.763500000000001</v>
      </c>
      <c r="H199" s="158">
        <v>-13.572900000000001</v>
      </c>
      <c r="I199" s="158">
        <v>-11.9053</v>
      </c>
      <c r="J199" s="158">
        <v>-0.94750000000000001</v>
      </c>
      <c r="K199" s="158">
        <v>5.1006999999999998</v>
      </c>
      <c r="L199" s="158">
        <v>-1.5718000000000001</v>
      </c>
      <c r="M199" s="158">
        <v>-0.78359999999999996</v>
      </c>
      <c r="N199" s="158">
        <v>-0.20039999999999999</v>
      </c>
      <c r="O199" s="158">
        <v>5.1143000000000001</v>
      </c>
      <c r="P199" s="158">
        <v>6.3137999999999996</v>
      </c>
      <c r="Q199" s="158">
        <v>7.1359000000000004</v>
      </c>
      <c r="R199" s="158">
        <v>2.8845000000000001</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1716</v>
      </c>
      <c r="C200" s="154">
        <v>148534</v>
      </c>
      <c r="D200" s="157">
        <v>44827</v>
      </c>
      <c r="E200" s="158">
        <v>10.864800000000001</v>
      </c>
      <c r="F200" s="158">
        <v>-2.3515000000000001</v>
      </c>
      <c r="G200" s="158">
        <v>-4.4775999999999998</v>
      </c>
      <c r="H200" s="158">
        <v>-0.7198</v>
      </c>
      <c r="I200" s="158">
        <v>-1.6307</v>
      </c>
      <c r="J200" s="158">
        <v>2.1387999999999998</v>
      </c>
      <c r="K200" s="158">
        <v>5.2389000000000001</v>
      </c>
      <c r="L200" s="158">
        <v>4.0865</v>
      </c>
      <c r="M200" s="158">
        <v>4.0515999999999996</v>
      </c>
      <c r="N200" s="158">
        <v>3.6341999999999999</v>
      </c>
      <c r="O200" s="158"/>
      <c r="P200" s="158"/>
      <c r="Q200" s="158">
        <v>4.4132999999999996</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1717</v>
      </c>
      <c r="C201" s="154">
        <v>148535</v>
      </c>
      <c r="D201" s="157">
        <v>44827</v>
      </c>
      <c r="E201" s="158">
        <v>10.7507</v>
      </c>
      <c r="F201" s="158">
        <v>-3.0554000000000001</v>
      </c>
      <c r="G201" s="158">
        <v>-5.0906000000000002</v>
      </c>
      <c r="H201" s="158">
        <v>-1.3091999999999999</v>
      </c>
      <c r="I201" s="158">
        <v>-2.1808000000000001</v>
      </c>
      <c r="J201" s="158">
        <v>1.5902000000000001</v>
      </c>
      <c r="K201" s="158">
        <v>4.6822999999999997</v>
      </c>
      <c r="L201" s="158">
        <v>3.5287999999999999</v>
      </c>
      <c r="M201" s="158">
        <v>3.4878</v>
      </c>
      <c r="N201" s="158">
        <v>3.0678999999999998</v>
      </c>
      <c r="O201" s="158"/>
      <c r="P201" s="158"/>
      <c r="Q201" s="158">
        <v>3.8409</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44827</v>
      </c>
      <c r="E202" s="158">
        <v>53.252299999999998</v>
      </c>
      <c r="F202" s="158">
        <v>-46.343800000000002</v>
      </c>
      <c r="G202" s="158">
        <v>-26.285900000000002</v>
      </c>
      <c r="H202" s="158">
        <v>-11.996499999999999</v>
      </c>
      <c r="I202" s="158">
        <v>-7.2842000000000002</v>
      </c>
      <c r="J202" s="158">
        <v>1.94</v>
      </c>
      <c r="K202" s="158">
        <v>6.3646000000000003</v>
      </c>
      <c r="L202" s="158">
        <v>2.1215000000000002</v>
      </c>
      <c r="M202" s="158">
        <v>2.3184999999999998</v>
      </c>
      <c r="N202" s="158">
        <v>2.3742000000000001</v>
      </c>
      <c r="O202" s="158">
        <v>6.2270000000000003</v>
      </c>
      <c r="P202" s="158">
        <v>6.8343999999999996</v>
      </c>
      <c r="Q202" s="158">
        <v>7.2956000000000003</v>
      </c>
      <c r="R202" s="158">
        <v>4.1242000000000001</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44827</v>
      </c>
      <c r="E203" s="158">
        <v>54.862699999999997</v>
      </c>
      <c r="F203" s="158">
        <v>-45.914200000000001</v>
      </c>
      <c r="G203" s="158">
        <v>-25.869299999999999</v>
      </c>
      <c r="H203" s="158">
        <v>-11.578900000000001</v>
      </c>
      <c r="I203" s="158">
        <v>-6.8630000000000004</v>
      </c>
      <c r="J203" s="158">
        <v>2.3698000000000001</v>
      </c>
      <c r="K203" s="158">
        <v>6.8009000000000004</v>
      </c>
      <c r="L203" s="158">
        <v>2.5467</v>
      </c>
      <c r="M203" s="158">
        <v>2.7412000000000001</v>
      </c>
      <c r="N203" s="158">
        <v>2.7963</v>
      </c>
      <c r="O203" s="158">
        <v>6.6406000000000001</v>
      </c>
      <c r="P203" s="158">
        <v>7.2304000000000004</v>
      </c>
      <c r="Q203" s="158">
        <v>8.2655999999999992</v>
      </c>
      <c r="R203" s="158">
        <v>4.5537999999999998</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44827</v>
      </c>
      <c r="E204" s="158">
        <v>20.7715</v>
      </c>
      <c r="F204" s="158">
        <v>-78.728800000000007</v>
      </c>
      <c r="G204" s="158">
        <v>-48.887700000000002</v>
      </c>
      <c r="H204" s="158">
        <v>-25.604299999999999</v>
      </c>
      <c r="I204" s="158">
        <v>-22.016200000000001</v>
      </c>
      <c r="J204" s="158">
        <v>-8.0168999999999997</v>
      </c>
      <c r="K204" s="158">
        <v>4.7765000000000004</v>
      </c>
      <c r="L204" s="158">
        <v>-2.0078999999999998</v>
      </c>
      <c r="M204" s="158">
        <v>4.6199999999999998E-2</v>
      </c>
      <c r="N204" s="158">
        <v>0.41239999999999999</v>
      </c>
      <c r="O204" s="158">
        <v>5.5542999999999996</v>
      </c>
      <c r="P204" s="158">
        <v>6.2882999999999996</v>
      </c>
      <c r="Q204" s="158">
        <v>7.5254000000000003</v>
      </c>
      <c r="R204" s="158">
        <v>2.9984999999999999</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44827</v>
      </c>
      <c r="E205" s="158">
        <v>19.928100000000001</v>
      </c>
      <c r="F205" s="158">
        <v>-79.317999999999998</v>
      </c>
      <c r="G205" s="158">
        <v>-49.313099999999999</v>
      </c>
      <c r="H205" s="158">
        <v>-26.008900000000001</v>
      </c>
      <c r="I205" s="158">
        <v>-22.399799999999999</v>
      </c>
      <c r="J205" s="158">
        <v>-8.3946000000000005</v>
      </c>
      <c r="K205" s="158">
        <v>4.3921000000000001</v>
      </c>
      <c r="L205" s="158">
        <v>-2.3849</v>
      </c>
      <c r="M205" s="158">
        <v>-0.33339999999999997</v>
      </c>
      <c r="N205" s="158">
        <v>3.1099999999999999E-2</v>
      </c>
      <c r="O205" s="158">
        <v>5.1435000000000004</v>
      </c>
      <c r="P205" s="158">
        <v>5.8586999999999998</v>
      </c>
      <c r="Q205" s="158">
        <v>4.6981000000000002</v>
      </c>
      <c r="R205" s="158">
        <v>2.6023999999999998</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44827</v>
      </c>
      <c r="E206" s="158">
        <v>28.508900000000001</v>
      </c>
      <c r="F206" s="158">
        <v>-45.138800000000003</v>
      </c>
      <c r="G206" s="158">
        <v>-26.189699999999998</v>
      </c>
      <c r="H206" s="158">
        <v>-13.1174</v>
      </c>
      <c r="I206" s="158">
        <v>-11.707700000000001</v>
      </c>
      <c r="J206" s="158">
        <v>-2.4933999999999998</v>
      </c>
      <c r="K206" s="158">
        <v>2.9624999999999999</v>
      </c>
      <c r="L206" s="158">
        <v>1.5597000000000001</v>
      </c>
      <c r="M206" s="158">
        <v>2.0270000000000001</v>
      </c>
      <c r="N206" s="158">
        <v>1.8794</v>
      </c>
      <c r="O206" s="158">
        <v>4.8684000000000003</v>
      </c>
      <c r="P206" s="158">
        <v>6.1260000000000003</v>
      </c>
      <c r="Q206" s="158">
        <v>7.0734000000000004</v>
      </c>
      <c r="R206" s="158">
        <v>2.9689000000000001</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44827</v>
      </c>
      <c r="E207" s="158">
        <v>30.311499999999999</v>
      </c>
      <c r="F207" s="158">
        <v>-44.619900000000001</v>
      </c>
      <c r="G207" s="158">
        <v>-25.5947</v>
      </c>
      <c r="H207" s="158">
        <v>-12.5618</v>
      </c>
      <c r="I207" s="158">
        <v>-11.1508</v>
      </c>
      <c r="J207" s="158">
        <v>-1.9429000000000001</v>
      </c>
      <c r="K207" s="158">
        <v>3.5177999999999998</v>
      </c>
      <c r="L207" s="158">
        <v>2.1152000000000002</v>
      </c>
      <c r="M207" s="158">
        <v>2.5868000000000002</v>
      </c>
      <c r="N207" s="158">
        <v>2.4411</v>
      </c>
      <c r="O207" s="158">
        <v>5.4402999999999997</v>
      </c>
      <c r="P207" s="158">
        <v>6.7205000000000004</v>
      </c>
      <c r="Q207" s="158">
        <v>7.3753000000000002</v>
      </c>
      <c r="R207" s="158">
        <v>3.5333000000000001</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1718</v>
      </c>
      <c r="C208" s="154">
        <v>148419</v>
      </c>
      <c r="D208" s="157">
        <v>44827</v>
      </c>
      <c r="E208" s="158">
        <v>10.7576</v>
      </c>
      <c r="F208" s="158">
        <v>-22.040900000000001</v>
      </c>
      <c r="G208" s="158">
        <v>-18.5199</v>
      </c>
      <c r="H208" s="158">
        <v>-9.5312999999999999</v>
      </c>
      <c r="I208" s="158">
        <v>-6.3583999999999996</v>
      </c>
      <c r="J208" s="158">
        <v>6.5699999999999995E-2</v>
      </c>
      <c r="K208" s="158">
        <v>5.1291000000000002</v>
      </c>
      <c r="L208" s="158">
        <v>1.3964000000000001</v>
      </c>
      <c r="M208" s="158">
        <v>2.0571000000000002</v>
      </c>
      <c r="N208" s="158">
        <v>2.0015999999999998</v>
      </c>
      <c r="O208" s="158"/>
      <c r="P208" s="158"/>
      <c r="Q208" s="158">
        <v>3.4272</v>
      </c>
      <c r="R208" s="158">
        <v>3.7406000000000001</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1719</v>
      </c>
      <c r="C209" s="154">
        <v>148416</v>
      </c>
      <c r="D209" s="157">
        <v>44827</v>
      </c>
      <c r="E209" s="158">
        <v>10.6548</v>
      </c>
      <c r="F209" s="158">
        <v>-22.595500000000001</v>
      </c>
      <c r="G209" s="158">
        <v>-19.0398</v>
      </c>
      <c r="H209" s="158">
        <v>-9.9642999999999997</v>
      </c>
      <c r="I209" s="158">
        <v>-6.8090999999999999</v>
      </c>
      <c r="J209" s="158">
        <v>-0.37559999999999999</v>
      </c>
      <c r="K209" s="158">
        <v>4.6982999999999997</v>
      </c>
      <c r="L209" s="158">
        <v>0.96350000000000002</v>
      </c>
      <c r="M209" s="158">
        <v>1.6031</v>
      </c>
      <c r="N209" s="158">
        <v>1.5584</v>
      </c>
      <c r="O209" s="158"/>
      <c r="P209" s="158"/>
      <c r="Q209" s="158">
        <v>2.97</v>
      </c>
      <c r="R209" s="158">
        <v>3.2856000000000001</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44827</v>
      </c>
      <c r="E210" s="158">
        <v>16.939900000000002</v>
      </c>
      <c r="F210" s="158">
        <v>-36.592799999999997</v>
      </c>
      <c r="G210" s="158">
        <v>-26.730899999999998</v>
      </c>
      <c r="H210" s="158">
        <v>-13.7536</v>
      </c>
      <c r="I210" s="158">
        <v>-8.6973000000000003</v>
      </c>
      <c r="J210" s="158">
        <v>9.7299999999999998E-2</v>
      </c>
      <c r="K210" s="158">
        <v>5.1866000000000003</v>
      </c>
      <c r="L210" s="158">
        <v>1.3190999999999999</v>
      </c>
      <c r="M210" s="158">
        <v>1.98</v>
      </c>
      <c r="N210" s="158">
        <v>1.9843</v>
      </c>
      <c r="O210" s="158">
        <v>6.1238999999999999</v>
      </c>
      <c r="P210" s="158">
        <v>6.6917999999999997</v>
      </c>
      <c r="Q210" s="158">
        <v>7.4196</v>
      </c>
      <c r="R210" s="158">
        <v>3.8529</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44827</v>
      </c>
      <c r="E211" s="158">
        <v>17.380299999999998</v>
      </c>
      <c r="F211" s="158">
        <v>-36.085599999999999</v>
      </c>
      <c r="G211" s="158">
        <v>-26.264199999999999</v>
      </c>
      <c r="H211" s="158">
        <v>-13.2866</v>
      </c>
      <c r="I211" s="158">
        <v>-8.2392000000000003</v>
      </c>
      <c r="J211" s="158">
        <v>0.55579999999999996</v>
      </c>
      <c r="K211" s="158">
        <v>5.6513999999999998</v>
      </c>
      <c r="L211" s="158">
        <v>1.7827</v>
      </c>
      <c r="M211" s="158">
        <v>2.4478</v>
      </c>
      <c r="N211" s="158">
        <v>2.4546000000000001</v>
      </c>
      <c r="O211" s="158">
        <v>6.6223000000000001</v>
      </c>
      <c r="P211" s="158">
        <v>7.1391</v>
      </c>
      <c r="Q211" s="158">
        <v>7.7946</v>
      </c>
      <c r="R211" s="158">
        <v>4.3387000000000002</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44827</v>
      </c>
      <c r="E212" s="158">
        <v>19.967500000000001</v>
      </c>
      <c r="F212" s="158">
        <v>-43.089199999999998</v>
      </c>
      <c r="G212" s="158">
        <v>-26.144600000000001</v>
      </c>
      <c r="H212" s="158">
        <v>-12.7645</v>
      </c>
      <c r="I212" s="158">
        <v>-10.637</v>
      </c>
      <c r="J212" s="158">
        <v>-2.9175</v>
      </c>
      <c r="K212" s="158">
        <v>3.4592999999999998</v>
      </c>
      <c r="L212" s="158">
        <v>1.6347</v>
      </c>
      <c r="M212" s="158">
        <v>2.0415999999999999</v>
      </c>
      <c r="N212" s="158">
        <v>1.9040999999999999</v>
      </c>
      <c r="O212" s="158">
        <v>5.8194999999999997</v>
      </c>
      <c r="P212" s="158">
        <v>6.3784000000000001</v>
      </c>
      <c r="Q212" s="158">
        <v>7.5091000000000001</v>
      </c>
      <c r="R212" s="158">
        <v>3.6863999999999999</v>
      </c>
      <c r="S212" t="s">
        <v>1859</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44827</v>
      </c>
      <c r="E213" s="158">
        <v>20.895399999999999</v>
      </c>
      <c r="F213" s="158">
        <v>-42.920699999999997</v>
      </c>
      <c r="G213" s="158">
        <v>-25.971699999999998</v>
      </c>
      <c r="H213" s="158">
        <v>-12.5715</v>
      </c>
      <c r="I213" s="158">
        <v>-10.438800000000001</v>
      </c>
      <c r="J213" s="158">
        <v>-2.7153</v>
      </c>
      <c r="K213" s="158">
        <v>3.8321000000000001</v>
      </c>
      <c r="L213" s="158">
        <v>2.0642999999999998</v>
      </c>
      <c r="M213" s="158">
        <v>2.4912000000000001</v>
      </c>
      <c r="N213" s="158">
        <v>2.3641999999999999</v>
      </c>
      <c r="O213" s="158">
        <v>6.3136999999999999</v>
      </c>
      <c r="P213" s="158">
        <v>6.8971</v>
      </c>
      <c r="Q213" s="158">
        <v>8.0215999999999994</v>
      </c>
      <c r="R213" s="158">
        <v>4.1631999999999998</v>
      </c>
      <c r="S213" t="s">
        <v>1859</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44827</v>
      </c>
      <c r="E214" s="158">
        <v>2679.6262999999999</v>
      </c>
      <c r="F214" s="158">
        <v>-32.384500000000003</v>
      </c>
      <c r="G214" s="158">
        <v>-17.866199999999999</v>
      </c>
      <c r="H214" s="158">
        <v>-8.8979999999999997</v>
      </c>
      <c r="I214" s="158">
        <v>-6.4021999999999997</v>
      </c>
      <c r="J214" s="158">
        <v>0.34460000000000002</v>
      </c>
      <c r="K214" s="158">
        <v>4.4349999999999996</v>
      </c>
      <c r="L214" s="158">
        <v>1.2891999999999999</v>
      </c>
      <c r="M214" s="158">
        <v>2.1145999999999998</v>
      </c>
      <c r="N214" s="158">
        <v>1.9026000000000001</v>
      </c>
      <c r="O214" s="158">
        <v>5.9782999999999999</v>
      </c>
      <c r="P214" s="158">
        <v>6.9871999999999996</v>
      </c>
      <c r="Q214" s="158">
        <v>7.9992999999999999</v>
      </c>
      <c r="R214" s="158">
        <v>3.7172999999999998</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44827</v>
      </c>
      <c r="E215" s="158">
        <v>2553.6459</v>
      </c>
      <c r="F215" s="158">
        <v>-32.854999999999997</v>
      </c>
      <c r="G215" s="158">
        <v>-18.333500000000001</v>
      </c>
      <c r="H215" s="158">
        <v>-9.3663000000000007</v>
      </c>
      <c r="I215" s="158">
        <v>-6.8707000000000003</v>
      </c>
      <c r="J215" s="158">
        <v>-0.12540000000000001</v>
      </c>
      <c r="K215" s="158">
        <v>3.9598</v>
      </c>
      <c r="L215" s="158">
        <v>0.81710000000000005</v>
      </c>
      <c r="M215" s="158">
        <v>1.6383000000000001</v>
      </c>
      <c r="N215" s="158">
        <v>1.425</v>
      </c>
      <c r="O215" s="158">
        <v>5.4814999999999996</v>
      </c>
      <c r="P215" s="158">
        <v>6.4736000000000002</v>
      </c>
      <c r="Q215" s="158">
        <v>7.4993999999999996</v>
      </c>
      <c r="R215" s="158">
        <v>3.2311000000000001</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44827</v>
      </c>
      <c r="E216" s="158">
        <v>35.067399999999999</v>
      </c>
      <c r="F216" s="158">
        <v>-37.328400000000002</v>
      </c>
      <c r="G216" s="158">
        <v>-26.414899999999999</v>
      </c>
      <c r="H216" s="158">
        <v>-13.8658</v>
      </c>
      <c r="I216" s="158">
        <v>-11.273999999999999</v>
      </c>
      <c r="J216" s="158">
        <v>-2.5329000000000002</v>
      </c>
      <c r="K216" s="158">
        <v>4.6935000000000002</v>
      </c>
      <c r="L216" s="158">
        <v>0.66520000000000001</v>
      </c>
      <c r="M216" s="158">
        <v>1.7023999999999999</v>
      </c>
      <c r="N216" s="158">
        <v>1.7296</v>
      </c>
      <c r="O216" s="158">
        <v>4.7073</v>
      </c>
      <c r="P216" s="158">
        <v>5.6372999999999998</v>
      </c>
      <c r="Q216" s="158">
        <v>7.3277000000000001</v>
      </c>
      <c r="R216" s="158">
        <v>2.7381000000000002</v>
      </c>
      <c r="S216" t="s">
        <v>1859</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44827</v>
      </c>
      <c r="E217" s="158">
        <v>35.431399999999996</v>
      </c>
      <c r="F217" s="158">
        <v>-37.253700000000002</v>
      </c>
      <c r="G217" s="158">
        <v>-26.280899999999999</v>
      </c>
      <c r="H217" s="158">
        <v>-13.6945</v>
      </c>
      <c r="I217" s="158">
        <v>-11.100300000000001</v>
      </c>
      <c r="J217" s="158">
        <v>-2.3513999999999999</v>
      </c>
      <c r="K217" s="158">
        <v>4.8775000000000004</v>
      </c>
      <c r="L217" s="158">
        <v>0.7903</v>
      </c>
      <c r="M217" s="158">
        <v>1.8488</v>
      </c>
      <c r="N217" s="158">
        <v>1.8878999999999999</v>
      </c>
      <c r="O217" s="158">
        <v>4.8685</v>
      </c>
      <c r="P217" s="158">
        <v>5.7847</v>
      </c>
      <c r="Q217" s="158">
        <v>7.0993000000000004</v>
      </c>
      <c r="R217" s="158">
        <v>2.9074</v>
      </c>
      <c r="S217" t="s">
        <v>1859</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44827</v>
      </c>
      <c r="E218" s="158">
        <v>11.9511</v>
      </c>
      <c r="F218" s="158">
        <v>-20.7562</v>
      </c>
      <c r="G218" s="158">
        <v>-13.6264</v>
      </c>
      <c r="H218" s="158">
        <v>-6.6669</v>
      </c>
      <c r="I218" s="158">
        <v>-4.2687999999999997</v>
      </c>
      <c r="J218" s="158">
        <v>1.0255000000000001</v>
      </c>
      <c r="K218" s="158">
        <v>5.7522000000000002</v>
      </c>
      <c r="L218" s="158">
        <v>1.5472999999999999</v>
      </c>
      <c r="M218" s="158">
        <v>2.2591999999999999</v>
      </c>
      <c r="N218" s="158">
        <v>2.3858999999999999</v>
      </c>
      <c r="O218" s="158"/>
      <c r="P218" s="158"/>
      <c r="Q218" s="158">
        <v>6.2149000000000001</v>
      </c>
      <c r="R218" s="158">
        <v>4.3475000000000001</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44827</v>
      </c>
      <c r="E219" s="158">
        <v>11.773999999999999</v>
      </c>
      <c r="F219" s="158">
        <v>-21.377800000000001</v>
      </c>
      <c r="G219" s="158">
        <v>-14.1404</v>
      </c>
      <c r="H219" s="158">
        <v>-7.1645000000000003</v>
      </c>
      <c r="I219" s="158">
        <v>-4.7742000000000004</v>
      </c>
      <c r="J219" s="158">
        <v>0.5302</v>
      </c>
      <c r="K219" s="158">
        <v>5.2511000000000001</v>
      </c>
      <c r="L219" s="158">
        <v>1.0484</v>
      </c>
      <c r="M219" s="158">
        <v>1.7688999999999999</v>
      </c>
      <c r="N219" s="158">
        <v>1.8855999999999999</v>
      </c>
      <c r="O219" s="158"/>
      <c r="P219" s="158"/>
      <c r="Q219" s="158">
        <v>5.6798000000000002</v>
      </c>
      <c r="R219" s="158">
        <v>3.8380999999999998</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1720</v>
      </c>
      <c r="C220" s="154">
        <v>148656</v>
      </c>
      <c r="D220" s="157">
        <v>44827</v>
      </c>
      <c r="E220" s="158">
        <v>1053.366</v>
      </c>
      <c r="F220" s="158">
        <v>-22.792899999999999</v>
      </c>
      <c r="G220" s="158">
        <v>-24.501799999999999</v>
      </c>
      <c r="H220" s="158">
        <v>-13.9674</v>
      </c>
      <c r="I220" s="158">
        <v>-10.1966</v>
      </c>
      <c r="J220" s="158">
        <v>-1.0305</v>
      </c>
      <c r="K220" s="158">
        <v>5.4581999999999997</v>
      </c>
      <c r="L220" s="158">
        <v>-4.9799999999999997E-2</v>
      </c>
      <c r="M220" s="158">
        <v>1.1336999999999999</v>
      </c>
      <c r="N220" s="158">
        <v>1.3676999999999999</v>
      </c>
      <c r="O220" s="158"/>
      <c r="P220" s="158"/>
      <c r="Q220" s="158">
        <v>3.2187999999999999</v>
      </c>
      <c r="R220" s="158"/>
      <c r="S220" t="s">
        <v>1858</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1721</v>
      </c>
      <c r="C221" s="154">
        <v>148655</v>
      </c>
      <c r="D221" s="157">
        <v>44827</v>
      </c>
      <c r="E221" s="158">
        <v>1044.7318</v>
      </c>
      <c r="F221" s="158">
        <v>-23.291699999999999</v>
      </c>
      <c r="G221" s="158">
        <v>-25.000800000000002</v>
      </c>
      <c r="H221" s="158">
        <v>-14.466200000000001</v>
      </c>
      <c r="I221" s="158">
        <v>-10.694599999999999</v>
      </c>
      <c r="J221" s="158">
        <v>-1.5299</v>
      </c>
      <c r="K221" s="158">
        <v>4.9516</v>
      </c>
      <c r="L221" s="158">
        <v>-0.54910000000000003</v>
      </c>
      <c r="M221" s="158">
        <v>0.63029999999999997</v>
      </c>
      <c r="N221" s="158">
        <v>0.86219999999999997</v>
      </c>
      <c r="O221" s="158"/>
      <c r="P221" s="158"/>
      <c r="Q221" s="158">
        <v>2.7023999999999999</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44827</v>
      </c>
      <c r="E222" s="158">
        <v>18.069199999999999</v>
      </c>
      <c r="F222" s="158">
        <v>-110.56270000000001</v>
      </c>
      <c r="G222" s="158">
        <v>-58.1663</v>
      </c>
      <c r="H222" s="158">
        <v>-30.952200000000001</v>
      </c>
      <c r="I222" s="158">
        <v>-27.228100000000001</v>
      </c>
      <c r="J222" s="158">
        <v>-7.6006</v>
      </c>
      <c r="K222" s="158">
        <v>5.9955999999999996</v>
      </c>
      <c r="L222" s="158">
        <v>14.522500000000001</v>
      </c>
      <c r="M222" s="158">
        <v>11.0989</v>
      </c>
      <c r="N222" s="158">
        <v>9.0153999999999996</v>
      </c>
      <c r="O222" s="158">
        <v>6.9233000000000002</v>
      </c>
      <c r="P222" s="158">
        <v>5.4210000000000003</v>
      </c>
      <c r="Q222" s="158">
        <v>7.0865</v>
      </c>
      <c r="R222" s="158">
        <v>6.5712000000000002</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44827</v>
      </c>
      <c r="E223" s="158">
        <v>17.904599999999999</v>
      </c>
      <c r="F223" s="158">
        <v>-110.76560000000001</v>
      </c>
      <c r="G223" s="158">
        <v>-58.496499999999997</v>
      </c>
      <c r="H223" s="158">
        <v>-31.2926</v>
      </c>
      <c r="I223" s="158">
        <v>-27.547000000000001</v>
      </c>
      <c r="J223" s="158">
        <v>-7.9295999999999998</v>
      </c>
      <c r="K223" s="158">
        <v>5.6795999999999998</v>
      </c>
      <c r="L223" s="158">
        <v>14.283300000000001</v>
      </c>
      <c r="M223" s="158">
        <v>10.886699999999999</v>
      </c>
      <c r="N223" s="158">
        <v>8.8173999999999992</v>
      </c>
      <c r="O223" s="158">
        <v>6.8026999999999997</v>
      </c>
      <c r="P223" s="158">
        <v>5.3094000000000001</v>
      </c>
      <c r="Q223" s="158">
        <v>6.9730999999999996</v>
      </c>
      <c r="R223" s="158">
        <v>6.4173</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-44.129827272727262</v>
      </c>
      <c r="G224" s="160">
        <v>-25.487729545454545</v>
      </c>
      <c r="H224" s="160">
        <v>-13.022504545454545</v>
      </c>
      <c r="I224" s="160">
        <v>-10.111229545454545</v>
      </c>
      <c r="J224" s="160">
        <v>-0.90080681818181818</v>
      </c>
      <c r="K224" s="160">
        <v>5.1600590909090904</v>
      </c>
      <c r="L224" s="160">
        <v>1.9515999999999998</v>
      </c>
      <c r="M224" s="160">
        <v>2.3698727272727278</v>
      </c>
      <c r="N224" s="160">
        <v>2.2785954545454543</v>
      </c>
      <c r="O224" s="160">
        <v>6.0087147058823538</v>
      </c>
      <c r="P224" s="160">
        <v>6.617</v>
      </c>
      <c r="Q224" s="160">
        <v>6.7103795454545461</v>
      </c>
      <c r="R224" s="160">
        <v>3.9283236842105267</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-36.923249999999996</v>
      </c>
      <c r="G225" s="160">
        <v>-25.297750000000001</v>
      </c>
      <c r="H225" s="160">
        <v>-12.27915</v>
      </c>
      <c r="I225" s="160">
        <v>-7.7617000000000003</v>
      </c>
      <c r="J225" s="160">
        <v>-0.47994999999999999</v>
      </c>
      <c r="K225" s="160">
        <v>5.0379000000000005</v>
      </c>
      <c r="L225" s="160">
        <v>1.6632500000000001</v>
      </c>
      <c r="M225" s="160">
        <v>2.2023999999999999</v>
      </c>
      <c r="N225" s="160">
        <v>2.1616499999999998</v>
      </c>
      <c r="O225" s="160">
        <v>6.1289499999999997</v>
      </c>
      <c r="P225" s="160">
        <v>6.6970000000000001</v>
      </c>
      <c r="Q225" s="160">
        <v>7.4892000000000003</v>
      </c>
      <c r="R225" s="160">
        <v>3.86605</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1641</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1642</v>
      </c>
      <c r="B228" s="154" t="s">
        <v>1526</v>
      </c>
      <c r="C228" s="154">
        <v>101818</v>
      </c>
      <c r="D228" s="157">
        <v>44827</v>
      </c>
      <c r="E228" s="158">
        <v>51.813400000000001</v>
      </c>
      <c r="F228" s="158">
        <v>-180.56880000000001</v>
      </c>
      <c r="G228" s="158">
        <v>-99.308700000000002</v>
      </c>
      <c r="H228" s="158">
        <v>-23.712199999999999</v>
      </c>
      <c r="I228" s="158">
        <v>-23.807400000000001</v>
      </c>
      <c r="J228" s="158">
        <v>7.9500000000000001E-2</v>
      </c>
      <c r="K228" s="158">
        <v>18.470400000000001</v>
      </c>
      <c r="L228" s="158">
        <v>2.4329999999999998</v>
      </c>
      <c r="M228" s="158">
        <v>5.1931000000000003</v>
      </c>
      <c r="N228" s="158">
        <v>3.5308999999999999</v>
      </c>
      <c r="O228" s="158">
        <v>9.1484000000000005</v>
      </c>
      <c r="P228" s="158">
        <v>6.0473999999999997</v>
      </c>
      <c r="Q228" s="158">
        <v>9.3787000000000003</v>
      </c>
      <c r="R228" s="158">
        <v>13.831099999999999</v>
      </c>
      <c r="T228" s="106"/>
      <c r="U228" s="107"/>
      <c r="V228" s="107"/>
      <c r="W228" s="107"/>
      <c r="X228" s="107"/>
      <c r="Y228" s="107"/>
      <c r="Z228" s="107"/>
      <c r="AA228" s="107"/>
      <c r="AB228" s="107"/>
      <c r="AC228" s="107"/>
      <c r="AD228" s="107"/>
      <c r="AE228" s="107"/>
      <c r="AF228" s="107"/>
      <c r="AG228" s="107"/>
      <c r="AH228" s="107"/>
    </row>
    <row r="229" spans="1:34" x14ac:dyDescent="0.3">
      <c r="A229" s="154" t="s">
        <v>1642</v>
      </c>
      <c r="B229" s="154" t="s">
        <v>1506</v>
      </c>
      <c r="C229" s="154">
        <v>120705</v>
      </c>
      <c r="D229" s="157">
        <v>44827</v>
      </c>
      <c r="E229" s="158">
        <v>56.414999999999999</v>
      </c>
      <c r="F229" s="158">
        <v>-179.5581</v>
      </c>
      <c r="G229" s="158">
        <v>-98.339299999999994</v>
      </c>
      <c r="H229" s="158">
        <v>-22.7758</v>
      </c>
      <c r="I229" s="158">
        <v>-22.8675</v>
      </c>
      <c r="J229" s="158">
        <v>1.034</v>
      </c>
      <c r="K229" s="158">
        <v>19.5199</v>
      </c>
      <c r="L229" s="158">
        <v>3.4701</v>
      </c>
      <c r="M229" s="158">
        <v>6.1955</v>
      </c>
      <c r="N229" s="158">
        <v>4.4865000000000004</v>
      </c>
      <c r="O229" s="158">
        <v>10.0807</v>
      </c>
      <c r="P229" s="158">
        <v>7</v>
      </c>
      <c r="Q229" s="158">
        <v>10.7232</v>
      </c>
      <c r="R229" s="158">
        <v>14.8286</v>
      </c>
      <c r="T229" s="106"/>
      <c r="U229" s="107"/>
      <c r="V229" s="107"/>
      <c r="W229" s="107"/>
      <c r="X229" s="107"/>
      <c r="Y229" s="107"/>
      <c r="Z229" s="107"/>
      <c r="AA229" s="107"/>
      <c r="AB229" s="107"/>
      <c r="AC229" s="107"/>
      <c r="AD229" s="107"/>
      <c r="AE229" s="107"/>
      <c r="AF229" s="107"/>
      <c r="AG229" s="107"/>
      <c r="AH229" s="107"/>
    </row>
    <row r="230" spans="1:34" x14ac:dyDescent="0.3">
      <c r="A230" s="154" t="s">
        <v>1642</v>
      </c>
      <c r="B230" s="154" t="s">
        <v>1722</v>
      </c>
      <c r="C230" s="154"/>
      <c r="D230" s="157">
        <v>44827</v>
      </c>
      <c r="E230" s="158">
        <v>56.414999999999999</v>
      </c>
      <c r="F230" s="158">
        <v>-179.5581</v>
      </c>
      <c r="G230" s="158">
        <v>-98.339299999999994</v>
      </c>
      <c r="H230" s="158">
        <v>-22.7758</v>
      </c>
      <c r="I230" s="158">
        <v>-22.8675</v>
      </c>
      <c r="J230" s="158">
        <v>1.034</v>
      </c>
      <c r="K230" s="158">
        <v>19.5199</v>
      </c>
      <c r="L230" s="158">
        <v>3.4701</v>
      </c>
      <c r="M230" s="158">
        <v>6.1955</v>
      </c>
      <c r="N230" s="158">
        <v>4.4865000000000004</v>
      </c>
      <c r="O230" s="158">
        <v>10.0807</v>
      </c>
      <c r="P230" s="158">
        <v>7</v>
      </c>
      <c r="Q230" s="158">
        <v>10.695600000000001</v>
      </c>
      <c r="R230" s="158">
        <v>14.8286</v>
      </c>
      <c r="T230" s="106"/>
      <c r="U230" s="107"/>
      <c r="V230" s="107"/>
      <c r="W230" s="107"/>
      <c r="X230" s="107"/>
      <c r="Y230" s="107"/>
      <c r="Z230" s="107"/>
      <c r="AA230" s="107"/>
      <c r="AB230" s="107"/>
      <c r="AC230" s="107"/>
      <c r="AD230" s="107"/>
      <c r="AE230" s="107"/>
      <c r="AF230" s="107"/>
      <c r="AG230" s="107"/>
      <c r="AH230" s="107"/>
    </row>
    <row r="231" spans="1:34" x14ac:dyDescent="0.3">
      <c r="A231" s="154" t="s">
        <v>1642</v>
      </c>
      <c r="B231" s="154" t="s">
        <v>1507</v>
      </c>
      <c r="C231" s="154">
        <v>120480</v>
      </c>
      <c r="D231" s="157">
        <v>44827</v>
      </c>
      <c r="E231" s="158">
        <v>27.459399999999999</v>
      </c>
      <c r="F231" s="158">
        <v>-200.0112</v>
      </c>
      <c r="G231" s="158">
        <v>-103.5883</v>
      </c>
      <c r="H231" s="158">
        <v>-25.4346</v>
      </c>
      <c r="I231" s="158">
        <v>-27.227799999999998</v>
      </c>
      <c r="J231" s="158">
        <v>-0.81410000000000005</v>
      </c>
      <c r="K231" s="158">
        <v>18.829599999999999</v>
      </c>
      <c r="L231" s="158">
        <v>1.9624999999999999</v>
      </c>
      <c r="M231" s="158">
        <v>1.2882</v>
      </c>
      <c r="N231" s="158">
        <v>1.3932</v>
      </c>
      <c r="O231" s="158">
        <v>9.7420000000000009</v>
      </c>
      <c r="P231" s="158">
        <v>7.3300999999999998</v>
      </c>
      <c r="Q231" s="158">
        <v>9.1018000000000008</v>
      </c>
      <c r="R231" s="158">
        <v>10.410500000000001</v>
      </c>
      <c r="T231" s="106"/>
      <c r="U231" s="107"/>
      <c r="V231" s="107"/>
      <c r="W231" s="107"/>
      <c r="X231" s="107"/>
      <c r="Y231" s="107"/>
      <c r="Z231" s="107"/>
      <c r="AA231" s="107"/>
      <c r="AB231" s="107"/>
      <c r="AC231" s="107"/>
      <c r="AD231" s="107"/>
      <c r="AE231" s="107"/>
      <c r="AF231" s="107"/>
      <c r="AG231" s="107"/>
      <c r="AH231" s="107"/>
    </row>
    <row r="232" spans="1:34" x14ac:dyDescent="0.3">
      <c r="A232" s="154" t="s">
        <v>1642</v>
      </c>
      <c r="B232" s="154" t="s">
        <v>1890</v>
      </c>
      <c r="C232" s="154">
        <v>112924</v>
      </c>
      <c r="D232" s="157">
        <v>44827</v>
      </c>
      <c r="E232" s="158">
        <v>24.355499999999999</v>
      </c>
      <c r="F232" s="158">
        <v>-201.34870000000001</v>
      </c>
      <c r="G232" s="158">
        <v>-104.89149999999999</v>
      </c>
      <c r="H232" s="158">
        <v>-26.730599999999999</v>
      </c>
      <c r="I232" s="158">
        <v>-28.533000000000001</v>
      </c>
      <c r="J232" s="158">
        <v>-2.1328999999999998</v>
      </c>
      <c r="K232" s="158">
        <v>17.400099999999998</v>
      </c>
      <c r="L232" s="158">
        <v>0.56359999999999999</v>
      </c>
      <c r="M232" s="158">
        <v>-0.10879999999999999</v>
      </c>
      <c r="N232" s="158">
        <v>6.6E-3</v>
      </c>
      <c r="O232" s="158">
        <v>8.4916</v>
      </c>
      <c r="P232" s="158">
        <v>6.1463999999999999</v>
      </c>
      <c r="Q232" s="158">
        <v>7.5709999999999997</v>
      </c>
      <c r="R232" s="158">
        <v>9.0381</v>
      </c>
      <c r="T232" s="106"/>
      <c r="U232" s="107"/>
      <c r="V232" s="107"/>
      <c r="W232" s="107"/>
      <c r="X232" s="107"/>
      <c r="Y232" s="107"/>
      <c r="Z232" s="107"/>
      <c r="AA232" s="107"/>
      <c r="AB232" s="107"/>
      <c r="AC232" s="107"/>
      <c r="AD232" s="107"/>
      <c r="AE232" s="107"/>
      <c r="AF232" s="107"/>
      <c r="AG232" s="107"/>
      <c r="AH232" s="107"/>
    </row>
    <row r="233" spans="1:34" x14ac:dyDescent="0.3">
      <c r="A233" s="154" t="s">
        <v>1642</v>
      </c>
      <c r="B233" s="154" t="s">
        <v>2016</v>
      </c>
      <c r="C233" s="154">
        <v>119393</v>
      </c>
      <c r="D233" s="157">
        <v>44827</v>
      </c>
      <c r="E233" s="158">
        <v>28.840599999999998</v>
      </c>
      <c r="F233" s="158">
        <v>-174.3193</v>
      </c>
      <c r="G233" s="158">
        <v>-89.488200000000006</v>
      </c>
      <c r="H233" s="158">
        <v>-26.495999999999999</v>
      </c>
      <c r="I233" s="158">
        <v>-27.592700000000001</v>
      </c>
      <c r="J233" s="158">
        <v>-0.83220000000000005</v>
      </c>
      <c r="K233" s="158">
        <v>14.760300000000001</v>
      </c>
      <c r="L233" s="158">
        <v>40.164499999999997</v>
      </c>
      <c r="M233" s="158">
        <v>27.625599999999999</v>
      </c>
      <c r="N233" s="158">
        <v>20.346699999999998</v>
      </c>
      <c r="O233" s="158">
        <v>14.3713</v>
      </c>
      <c r="P233" s="158">
        <v>6.8399000000000001</v>
      </c>
      <c r="Q233" s="158">
        <v>8.5160999999999998</v>
      </c>
      <c r="R233" s="158">
        <v>16.9863</v>
      </c>
      <c r="T233" s="106"/>
      <c r="U233" s="107"/>
      <c r="V233" s="107"/>
      <c r="W233" s="107"/>
      <c r="X233" s="107"/>
      <c r="Y233" s="107"/>
      <c r="Z233" s="107"/>
      <c r="AA233" s="107"/>
      <c r="AB233" s="107"/>
      <c r="AC233" s="107"/>
      <c r="AD233" s="107"/>
      <c r="AE233" s="107"/>
      <c r="AF233" s="107"/>
      <c r="AG233" s="107"/>
      <c r="AH233" s="107"/>
    </row>
    <row r="234" spans="1:34" x14ac:dyDescent="0.3">
      <c r="A234" s="154" t="s">
        <v>1642</v>
      </c>
      <c r="B234" s="154" t="s">
        <v>2017</v>
      </c>
      <c r="C234" s="154">
        <v>111712</v>
      </c>
      <c r="D234" s="157">
        <v>44827</v>
      </c>
      <c r="E234" s="158">
        <v>27.484000000000002</v>
      </c>
      <c r="F234" s="158">
        <v>-174.72720000000001</v>
      </c>
      <c r="G234" s="158">
        <v>-90.034300000000002</v>
      </c>
      <c r="H234" s="158">
        <v>-27.008400000000002</v>
      </c>
      <c r="I234" s="158">
        <v>-28.104399999999998</v>
      </c>
      <c r="J234" s="158">
        <v>-1.3479000000000001</v>
      </c>
      <c r="K234" s="158">
        <v>14.1828</v>
      </c>
      <c r="L234" s="158">
        <v>39.456200000000003</v>
      </c>
      <c r="M234" s="158">
        <v>26.9194</v>
      </c>
      <c r="N234" s="158">
        <v>19.6799</v>
      </c>
      <c r="O234" s="158">
        <v>13.7234</v>
      </c>
      <c r="P234" s="158">
        <v>6.2244999999999999</v>
      </c>
      <c r="Q234" s="158">
        <v>7.7610999999999999</v>
      </c>
      <c r="R234" s="158">
        <v>16.340199999999999</v>
      </c>
      <c r="T234" s="106"/>
      <c r="U234" s="107"/>
      <c r="V234" s="107"/>
      <c r="W234" s="107"/>
      <c r="X234" s="107"/>
      <c r="Y234" s="107"/>
      <c r="Z234" s="107"/>
      <c r="AA234" s="107"/>
      <c r="AB234" s="107"/>
      <c r="AC234" s="107"/>
      <c r="AD234" s="107"/>
      <c r="AE234" s="107"/>
      <c r="AF234" s="107"/>
      <c r="AG234" s="107"/>
      <c r="AH234" s="107"/>
    </row>
    <row r="235" spans="1:34" x14ac:dyDescent="0.3">
      <c r="A235" s="154" t="s">
        <v>1642</v>
      </c>
      <c r="B235" s="154" t="s">
        <v>1960</v>
      </c>
      <c r="C235" s="154">
        <v>150206</v>
      </c>
      <c r="D235" s="157">
        <v>44827</v>
      </c>
      <c r="E235" s="158">
        <v>41.001800000000003</v>
      </c>
      <c r="F235" s="158">
        <v>-191.1885</v>
      </c>
      <c r="G235" s="158">
        <v>-91.794399999999996</v>
      </c>
      <c r="H235" s="158">
        <v>-19.422899999999998</v>
      </c>
      <c r="I235" s="158">
        <v>-23.185300000000002</v>
      </c>
      <c r="J235" s="158">
        <v>0.64929999999999999</v>
      </c>
      <c r="K235" s="158">
        <v>17.1325</v>
      </c>
      <c r="L235" s="158">
        <v>3.1105</v>
      </c>
      <c r="M235" s="158">
        <v>3.2519999999999998</v>
      </c>
      <c r="N235" s="158">
        <v>1.9381999999999999</v>
      </c>
      <c r="O235" s="158">
        <v>7.8597999999999999</v>
      </c>
      <c r="P235" s="158">
        <v>7.6386000000000003</v>
      </c>
      <c r="Q235" s="158">
        <v>9.3933999999999997</v>
      </c>
      <c r="R235" s="158">
        <v>8.5732999999999997</v>
      </c>
      <c r="T235" s="106"/>
      <c r="U235" s="107"/>
      <c r="V235" s="107"/>
      <c r="W235" s="107"/>
      <c r="X235" s="107"/>
      <c r="Y235" s="107"/>
      <c r="Z235" s="107"/>
      <c r="AA235" s="107"/>
      <c r="AB235" s="107"/>
      <c r="AC235" s="107"/>
      <c r="AD235" s="107"/>
      <c r="AE235" s="107"/>
      <c r="AF235" s="107"/>
      <c r="AG235" s="107"/>
      <c r="AH235" s="107"/>
    </row>
    <row r="236" spans="1:34" x14ac:dyDescent="0.3">
      <c r="A236" s="154" t="s">
        <v>1642</v>
      </c>
      <c r="B236" s="154" t="s">
        <v>1961</v>
      </c>
      <c r="C236" s="154">
        <v>150203</v>
      </c>
      <c r="D236" s="157">
        <v>44827</v>
      </c>
      <c r="E236" s="158">
        <v>35.111800000000002</v>
      </c>
      <c r="F236" s="158">
        <v>-192.8492</v>
      </c>
      <c r="G236" s="158">
        <v>-93.458600000000004</v>
      </c>
      <c r="H236" s="158">
        <v>-21.076499999999999</v>
      </c>
      <c r="I236" s="158">
        <v>-24.727</v>
      </c>
      <c r="J236" s="158">
        <v>-0.81759999999999999</v>
      </c>
      <c r="K236" s="158">
        <v>15.6637</v>
      </c>
      <c r="L236" s="158">
        <v>1.6698999999999999</v>
      </c>
      <c r="M236" s="158">
        <v>1.7575000000000001</v>
      </c>
      <c r="N236" s="158">
        <v>0.37619999999999998</v>
      </c>
      <c r="O236" s="158">
        <v>6.1820000000000004</v>
      </c>
      <c r="P236" s="158">
        <v>5.7964000000000002</v>
      </c>
      <c r="Q236" s="158">
        <v>7.2222</v>
      </c>
      <c r="R236" s="158">
        <v>6.8493000000000004</v>
      </c>
      <c r="T236" s="106"/>
      <c r="U236" s="107"/>
      <c r="V236" s="107"/>
      <c r="W236" s="107"/>
      <c r="X236" s="107"/>
      <c r="Y236" s="107"/>
      <c r="Z236" s="107"/>
      <c r="AA236" s="107"/>
      <c r="AB236" s="107"/>
      <c r="AC236" s="107"/>
      <c r="AD236" s="107"/>
      <c r="AE236" s="107"/>
      <c r="AF236" s="107"/>
      <c r="AG236" s="107"/>
      <c r="AH236" s="107"/>
    </row>
    <row r="237" spans="1:34" x14ac:dyDescent="0.3">
      <c r="A237" s="154" t="s">
        <v>1642</v>
      </c>
      <c r="B237" s="154" t="s">
        <v>1527</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1642</v>
      </c>
      <c r="B238" s="154" t="s">
        <v>1508</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1642</v>
      </c>
      <c r="B239" s="154" t="s">
        <v>1509</v>
      </c>
      <c r="C239" s="154">
        <v>118309</v>
      </c>
      <c r="D239" s="157">
        <v>44827</v>
      </c>
      <c r="E239" s="158">
        <v>84.498400000000004</v>
      </c>
      <c r="F239" s="158">
        <v>-221.45359999999999</v>
      </c>
      <c r="G239" s="158">
        <v>-108.9072</v>
      </c>
      <c r="H239" s="158">
        <v>-30.520399999999999</v>
      </c>
      <c r="I239" s="158">
        <v>-23.8856</v>
      </c>
      <c r="J239" s="158">
        <v>1.7121999999999999</v>
      </c>
      <c r="K239" s="158">
        <v>16.848299999999998</v>
      </c>
      <c r="L239" s="158">
        <v>3.5495000000000001</v>
      </c>
      <c r="M239" s="158">
        <v>2.9981</v>
      </c>
      <c r="N239" s="158">
        <v>2.3008000000000002</v>
      </c>
      <c r="O239" s="158">
        <v>10.413</v>
      </c>
      <c r="P239" s="158">
        <v>8.9209999999999994</v>
      </c>
      <c r="Q239" s="158">
        <v>9.7890999999999995</v>
      </c>
      <c r="R239" s="158">
        <v>10.217599999999999</v>
      </c>
      <c r="T239" s="106"/>
      <c r="U239" s="107"/>
      <c r="V239" s="107"/>
      <c r="W239" s="107"/>
      <c r="X239" s="107"/>
      <c r="Y239" s="107"/>
      <c r="Z239" s="107"/>
      <c r="AA239" s="107"/>
      <c r="AB239" s="107"/>
      <c r="AC239" s="107"/>
      <c r="AD239" s="107"/>
      <c r="AE239" s="107"/>
      <c r="AF239" s="107"/>
      <c r="AG239" s="107"/>
      <c r="AH239" s="107"/>
    </row>
    <row r="240" spans="1:34" x14ac:dyDescent="0.3">
      <c r="A240" s="154" t="s">
        <v>1642</v>
      </c>
      <c r="B240" s="154" t="s">
        <v>1528</v>
      </c>
      <c r="C240" s="154">
        <v>100601</v>
      </c>
      <c r="D240" s="157">
        <v>44827</v>
      </c>
      <c r="E240" s="158">
        <v>87.757127293975103</v>
      </c>
      <c r="F240" s="158">
        <v>-222.73099999999999</v>
      </c>
      <c r="G240" s="158">
        <v>-110.15560000000001</v>
      </c>
      <c r="H240" s="158">
        <v>-31.751000000000001</v>
      </c>
      <c r="I240" s="158">
        <v>-25.1142</v>
      </c>
      <c r="J240" s="158">
        <v>0.46889999999999998</v>
      </c>
      <c r="K240" s="158">
        <v>15.553699999999999</v>
      </c>
      <c r="L240" s="158">
        <v>2.3062</v>
      </c>
      <c r="M240" s="158">
        <v>1.7311000000000001</v>
      </c>
      <c r="N240" s="158">
        <v>1.0234000000000001</v>
      </c>
      <c r="O240" s="158">
        <v>9.1071000000000009</v>
      </c>
      <c r="P240" s="158">
        <v>7.7049000000000003</v>
      </c>
      <c r="Q240" s="158">
        <v>8.3621999999999996</v>
      </c>
      <c r="R240" s="158">
        <v>8.8358000000000008</v>
      </c>
      <c r="T240" s="106"/>
      <c r="U240" s="107"/>
      <c r="V240" s="107"/>
      <c r="W240" s="107"/>
      <c r="X240" s="107"/>
      <c r="Y240" s="107"/>
      <c r="Z240" s="107"/>
      <c r="AA240" s="107"/>
      <c r="AB240" s="107"/>
      <c r="AC240" s="107"/>
      <c r="AD240" s="107"/>
      <c r="AE240" s="107"/>
      <c r="AF240" s="107"/>
      <c r="AG240" s="107"/>
      <c r="AH240" s="107"/>
    </row>
    <row r="241" spans="1:34" x14ac:dyDescent="0.3">
      <c r="A241" s="154" t="s">
        <v>1642</v>
      </c>
      <c r="B241" s="154" t="s">
        <v>1510</v>
      </c>
      <c r="C241" s="154">
        <v>118994</v>
      </c>
      <c r="D241" s="157">
        <v>44827</v>
      </c>
      <c r="E241" s="158">
        <v>48.676200000000001</v>
      </c>
      <c r="F241" s="158">
        <v>-178.04220000000001</v>
      </c>
      <c r="G241" s="158">
        <v>-120.20180000000001</v>
      </c>
      <c r="H241" s="158">
        <v>-33.515900000000002</v>
      </c>
      <c r="I241" s="158">
        <v>-32.006599999999999</v>
      </c>
      <c r="J241" s="158">
        <v>-7.8021000000000003</v>
      </c>
      <c r="K241" s="158">
        <v>13.264699999999999</v>
      </c>
      <c r="L241" s="158">
        <v>0.98870000000000002</v>
      </c>
      <c r="M241" s="158">
        <v>3.1461999999999999</v>
      </c>
      <c r="N241" s="158">
        <v>0.63009999999999999</v>
      </c>
      <c r="O241" s="158">
        <v>8.0973000000000006</v>
      </c>
      <c r="P241" s="158">
        <v>5.7369000000000003</v>
      </c>
      <c r="Q241" s="158">
        <v>8.14</v>
      </c>
      <c r="R241" s="158">
        <v>9.0184999999999995</v>
      </c>
      <c r="T241" s="106"/>
      <c r="U241" s="107"/>
      <c r="V241" s="107"/>
      <c r="W241" s="107"/>
      <c r="X241" s="107"/>
      <c r="Y241" s="107"/>
      <c r="Z241" s="107"/>
      <c r="AA241" s="107"/>
      <c r="AB241" s="107"/>
      <c r="AC241" s="107"/>
      <c r="AD241" s="107"/>
      <c r="AE241" s="107"/>
      <c r="AF241" s="107"/>
      <c r="AG241" s="107"/>
      <c r="AH241" s="107"/>
    </row>
    <row r="242" spans="1:34" x14ac:dyDescent="0.3">
      <c r="A242" s="154" t="s">
        <v>1642</v>
      </c>
      <c r="B242" s="154" t="s">
        <v>1529</v>
      </c>
      <c r="C242" s="154">
        <v>102448</v>
      </c>
      <c r="D242" s="157">
        <v>44827</v>
      </c>
      <c r="E242" s="158">
        <v>44.0105</v>
      </c>
      <c r="F242" s="158">
        <v>-178.6748</v>
      </c>
      <c r="G242" s="158">
        <v>-120.92140000000001</v>
      </c>
      <c r="H242" s="158">
        <v>-34.215600000000002</v>
      </c>
      <c r="I242" s="158">
        <v>-32.705100000000002</v>
      </c>
      <c r="J242" s="158">
        <v>-8.5045000000000002</v>
      </c>
      <c r="K242" s="158">
        <v>12.564500000000001</v>
      </c>
      <c r="L242" s="158">
        <v>0.32140000000000002</v>
      </c>
      <c r="M242" s="158">
        <v>2.4531000000000001</v>
      </c>
      <c r="N242" s="158">
        <v>-0.23480000000000001</v>
      </c>
      <c r="O242" s="158">
        <v>6.6102999999999996</v>
      </c>
      <c r="P242" s="158">
        <v>4.2840999999999996</v>
      </c>
      <c r="Q242" s="158">
        <v>8.4364000000000008</v>
      </c>
      <c r="R242" s="158">
        <v>7.6379000000000001</v>
      </c>
      <c r="T242" s="106"/>
      <c r="U242" s="107"/>
      <c r="V242" s="107"/>
      <c r="W242" s="107"/>
      <c r="X242" s="107"/>
      <c r="Y242" s="107"/>
      <c r="Z242" s="107"/>
      <c r="AA242" s="107"/>
      <c r="AB242" s="107"/>
      <c r="AC242" s="107"/>
      <c r="AD242" s="107"/>
      <c r="AE242" s="107"/>
      <c r="AF242" s="107"/>
      <c r="AG242" s="107"/>
      <c r="AH242" s="107"/>
    </row>
    <row r="243" spans="1:34" x14ac:dyDescent="0.3">
      <c r="A243" s="154" t="s">
        <v>1642</v>
      </c>
      <c r="B243" s="154" t="s">
        <v>1530</v>
      </c>
      <c r="C243" s="154">
        <v>100948</v>
      </c>
      <c r="D243" s="157">
        <v>44827</v>
      </c>
      <c r="E243" s="158">
        <v>68.989000000000004</v>
      </c>
      <c r="F243" s="158">
        <v>-179.5778</v>
      </c>
      <c r="G243" s="158">
        <v>-109.9953</v>
      </c>
      <c r="H243" s="158">
        <v>-29.826699999999999</v>
      </c>
      <c r="I243" s="158">
        <v>-28.674199999999999</v>
      </c>
      <c r="J243" s="158">
        <v>0.28339999999999999</v>
      </c>
      <c r="K243" s="158">
        <v>16.713999999999999</v>
      </c>
      <c r="L243" s="158">
        <v>4.0418000000000003</v>
      </c>
      <c r="M243" s="158">
        <v>2.4613999999999998</v>
      </c>
      <c r="N243" s="158">
        <v>1.4685999999999999</v>
      </c>
      <c r="O243" s="158">
        <v>6.3704000000000001</v>
      </c>
      <c r="P243" s="158">
        <v>5.7850000000000001</v>
      </c>
      <c r="Q243" s="158">
        <v>9.1758000000000006</v>
      </c>
      <c r="R243" s="158">
        <v>8.3120999999999992</v>
      </c>
      <c r="T243" s="106"/>
      <c r="U243" s="107"/>
      <c r="V243" s="107"/>
      <c r="W243" s="107"/>
      <c r="X243" s="107"/>
      <c r="Y243" s="107"/>
      <c r="Z243" s="107"/>
      <c r="AA243" s="107"/>
      <c r="AB243" s="107"/>
      <c r="AC243" s="107"/>
      <c r="AD243" s="107"/>
      <c r="AE243" s="107"/>
      <c r="AF243" s="107"/>
      <c r="AG243" s="107"/>
      <c r="AH243" s="107"/>
    </row>
    <row r="244" spans="1:34" x14ac:dyDescent="0.3">
      <c r="A244" s="154" t="s">
        <v>1642</v>
      </c>
      <c r="B244" s="154" t="s">
        <v>1511</v>
      </c>
      <c r="C244" s="154">
        <v>118574</v>
      </c>
      <c r="D244" s="157">
        <v>44827</v>
      </c>
      <c r="E244" s="158">
        <v>74.262799999999999</v>
      </c>
      <c r="F244" s="158">
        <v>-178.76259999999999</v>
      </c>
      <c r="G244" s="158">
        <v>-109.1725</v>
      </c>
      <c r="H244" s="158">
        <v>-29.0046</v>
      </c>
      <c r="I244" s="158">
        <v>-27.855</v>
      </c>
      <c r="J244" s="158">
        <v>1.0998000000000001</v>
      </c>
      <c r="K244" s="158">
        <v>17.570399999999999</v>
      </c>
      <c r="L244" s="158">
        <v>4.8930999999999996</v>
      </c>
      <c r="M244" s="158">
        <v>3.3126000000000002</v>
      </c>
      <c r="N244" s="158">
        <v>2.3029999999999999</v>
      </c>
      <c r="O244" s="158">
        <v>7.2294</v>
      </c>
      <c r="P244" s="158">
        <v>6.5952000000000002</v>
      </c>
      <c r="Q244" s="158">
        <v>8.8765000000000001</v>
      </c>
      <c r="R244" s="158">
        <v>9.1588999999999992</v>
      </c>
      <c r="T244" s="106"/>
      <c r="U244" s="107"/>
      <c r="V244" s="107"/>
      <c r="W244" s="107"/>
      <c r="X244" s="107"/>
      <c r="Y244" s="107"/>
      <c r="Z244" s="107"/>
      <c r="AA244" s="107"/>
      <c r="AB244" s="107"/>
      <c r="AC244" s="107"/>
      <c r="AD244" s="107"/>
      <c r="AE244" s="107"/>
      <c r="AF244" s="107"/>
      <c r="AG244" s="107"/>
      <c r="AH244" s="107"/>
    </row>
    <row r="245" spans="1:34" x14ac:dyDescent="0.3">
      <c r="A245" s="154" t="s">
        <v>1642</v>
      </c>
      <c r="B245" s="154" t="s">
        <v>1531</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1642</v>
      </c>
      <c r="B246" s="154" t="s">
        <v>1512</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1642</v>
      </c>
      <c r="B247" s="154" t="s">
        <v>1532</v>
      </c>
      <c r="C247" s="154">
        <v>102147</v>
      </c>
      <c r="D247" s="157">
        <v>44827</v>
      </c>
      <c r="E247" s="158">
        <v>60.980899999999998</v>
      </c>
      <c r="F247" s="158">
        <v>-210.13059999999999</v>
      </c>
      <c r="G247" s="158">
        <v>-114.5899</v>
      </c>
      <c r="H247" s="158">
        <v>-36.687600000000003</v>
      </c>
      <c r="I247" s="158">
        <v>-27.090599999999998</v>
      </c>
      <c r="J247" s="158">
        <v>0.42880000000000001</v>
      </c>
      <c r="K247" s="158">
        <v>18.674299999999999</v>
      </c>
      <c r="L247" s="158">
        <v>4.2667000000000002</v>
      </c>
      <c r="M247" s="158">
        <v>4.1166</v>
      </c>
      <c r="N247" s="158">
        <v>3.3919999999999999</v>
      </c>
      <c r="O247" s="158">
        <v>9.4863</v>
      </c>
      <c r="P247" s="158">
        <v>7.1471999999999998</v>
      </c>
      <c r="Q247" s="158">
        <v>10.119199999999999</v>
      </c>
      <c r="R247" s="158">
        <v>12.966200000000001</v>
      </c>
      <c r="T247" s="106"/>
      <c r="U247" s="107"/>
      <c r="V247" s="107"/>
      <c r="W247" s="107"/>
      <c r="X247" s="107"/>
      <c r="Y247" s="107"/>
      <c r="Z247" s="107"/>
      <c r="AA247" s="107"/>
      <c r="AB247" s="107"/>
      <c r="AC247" s="107"/>
      <c r="AD247" s="107"/>
      <c r="AE247" s="107"/>
      <c r="AF247" s="107"/>
      <c r="AG247" s="107"/>
      <c r="AH247" s="107"/>
    </row>
    <row r="248" spans="1:34" x14ac:dyDescent="0.3">
      <c r="A248" s="154" t="s">
        <v>1642</v>
      </c>
      <c r="B248" s="154" t="s">
        <v>1513</v>
      </c>
      <c r="C248" s="154">
        <v>119118</v>
      </c>
      <c r="D248" s="157">
        <v>44827</v>
      </c>
      <c r="E248" s="158">
        <v>63.925600000000003</v>
      </c>
      <c r="F248" s="158">
        <v>-209.59389999999999</v>
      </c>
      <c r="G248" s="158">
        <v>-114.1234</v>
      </c>
      <c r="H248" s="158">
        <v>-36.215800000000002</v>
      </c>
      <c r="I248" s="158">
        <v>-26.622399999999999</v>
      </c>
      <c r="J248" s="158">
        <v>0.89949999999999997</v>
      </c>
      <c r="K248" s="158">
        <v>19.177900000000001</v>
      </c>
      <c r="L248" s="158">
        <v>4.7129000000000003</v>
      </c>
      <c r="M248" s="158">
        <v>4.5911999999999997</v>
      </c>
      <c r="N248" s="158">
        <v>3.8719000000000001</v>
      </c>
      <c r="O248" s="158">
        <v>9.9571000000000005</v>
      </c>
      <c r="P248" s="158">
        <v>7.6603000000000003</v>
      </c>
      <c r="Q248" s="158">
        <v>9.4815000000000005</v>
      </c>
      <c r="R248" s="158">
        <v>13.4598</v>
      </c>
      <c r="T248" s="106"/>
      <c r="U248" s="107"/>
      <c r="V248" s="107"/>
      <c r="W248" s="107"/>
      <c r="X248" s="107"/>
      <c r="Y248" s="107"/>
      <c r="Z248" s="107"/>
      <c r="AA248" s="107"/>
      <c r="AB248" s="107"/>
      <c r="AC248" s="107"/>
      <c r="AD248" s="107"/>
      <c r="AE248" s="107"/>
      <c r="AF248" s="107"/>
      <c r="AG248" s="107"/>
      <c r="AH248" s="107"/>
    </row>
    <row r="249" spans="1:34" x14ac:dyDescent="0.3">
      <c r="A249" s="154" t="s">
        <v>1642</v>
      </c>
      <c r="B249" s="154" t="s">
        <v>1533</v>
      </c>
      <c r="C249" s="154">
        <v>102262</v>
      </c>
      <c r="D249" s="157">
        <v>44827</v>
      </c>
      <c r="E249" s="158">
        <v>45.692700000000002</v>
      </c>
      <c r="F249" s="158">
        <v>-229.09100000000001</v>
      </c>
      <c r="G249" s="158">
        <v>-137.84030000000001</v>
      </c>
      <c r="H249" s="158">
        <v>-41.771599999999999</v>
      </c>
      <c r="I249" s="158">
        <v>-42.936300000000003</v>
      </c>
      <c r="J249" s="158">
        <v>-9.7010000000000005</v>
      </c>
      <c r="K249" s="158">
        <v>13.7988</v>
      </c>
      <c r="L249" s="158">
        <v>-1.64</v>
      </c>
      <c r="M249" s="158">
        <v>-1.0389999999999999</v>
      </c>
      <c r="N249" s="158">
        <v>-1.1040000000000001</v>
      </c>
      <c r="O249" s="158">
        <v>6.5012999999999996</v>
      </c>
      <c r="P249" s="158">
        <v>5.5311000000000003</v>
      </c>
      <c r="Q249" s="158">
        <v>8.5153999999999996</v>
      </c>
      <c r="R249" s="158">
        <v>7.3342000000000001</v>
      </c>
      <c r="T249" s="106"/>
      <c r="U249" s="107"/>
      <c r="V249" s="107"/>
      <c r="W249" s="107"/>
      <c r="X249" s="107"/>
      <c r="Y249" s="107"/>
      <c r="Z249" s="107"/>
      <c r="AA249" s="107"/>
      <c r="AB249" s="107"/>
      <c r="AC249" s="107"/>
      <c r="AD249" s="107"/>
      <c r="AE249" s="107"/>
      <c r="AF249" s="107"/>
      <c r="AG249" s="107"/>
      <c r="AH249" s="107"/>
    </row>
    <row r="250" spans="1:34" x14ac:dyDescent="0.3">
      <c r="A250" s="154" t="s">
        <v>1642</v>
      </c>
      <c r="B250" s="154" t="s">
        <v>1514</v>
      </c>
      <c r="C250" s="154">
        <v>120073</v>
      </c>
      <c r="D250" s="157">
        <v>44827</v>
      </c>
      <c r="E250" s="158">
        <v>49.883000000000003</v>
      </c>
      <c r="F250" s="158">
        <v>-227.7423</v>
      </c>
      <c r="G250" s="158">
        <v>-136.54859999999999</v>
      </c>
      <c r="H250" s="158">
        <v>-40.481400000000001</v>
      </c>
      <c r="I250" s="158">
        <v>-41.663400000000003</v>
      </c>
      <c r="J250" s="158">
        <v>-8.4108000000000001</v>
      </c>
      <c r="K250" s="158">
        <v>15.140700000000001</v>
      </c>
      <c r="L250" s="158">
        <v>-0.35489999999999999</v>
      </c>
      <c r="M250" s="158">
        <v>0.28660000000000002</v>
      </c>
      <c r="N250" s="158">
        <v>0.26190000000000002</v>
      </c>
      <c r="O250" s="158">
        <v>8.2204999999999995</v>
      </c>
      <c r="P250" s="158">
        <v>6.8567</v>
      </c>
      <c r="Q250" s="158">
        <v>8.4319000000000006</v>
      </c>
      <c r="R250" s="158">
        <v>8.9471000000000007</v>
      </c>
      <c r="T250" s="106"/>
      <c r="U250" s="107"/>
      <c r="V250" s="107"/>
      <c r="W250" s="107"/>
      <c r="X250" s="107"/>
      <c r="Y250" s="107"/>
      <c r="Z250" s="107"/>
      <c r="AA250" s="107"/>
      <c r="AB250" s="107"/>
      <c r="AC250" s="107"/>
      <c r="AD250" s="107"/>
      <c r="AE250" s="107"/>
      <c r="AF250" s="107"/>
      <c r="AG250" s="107"/>
      <c r="AH250" s="107"/>
    </row>
    <row r="251" spans="1:34" x14ac:dyDescent="0.3">
      <c r="A251" s="154" t="s">
        <v>1642</v>
      </c>
      <c r="B251" s="154" t="s">
        <v>1723</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1642</v>
      </c>
      <c r="B252" s="154" t="s">
        <v>1724</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1642</v>
      </c>
      <c r="B253" s="154" t="s">
        <v>1534</v>
      </c>
      <c r="C253" s="154">
        <v>102330</v>
      </c>
      <c r="D253" s="157">
        <v>44827</v>
      </c>
      <c r="E253" s="158">
        <v>57.168300000000002</v>
      </c>
      <c r="F253" s="158">
        <v>-152.90770000000001</v>
      </c>
      <c r="G253" s="158">
        <v>-84.663200000000003</v>
      </c>
      <c r="H253" s="158">
        <v>-22.178599999999999</v>
      </c>
      <c r="I253" s="158">
        <v>-16.972300000000001</v>
      </c>
      <c r="J253" s="158">
        <v>3.2362000000000002</v>
      </c>
      <c r="K253" s="158">
        <v>16.975300000000001</v>
      </c>
      <c r="L253" s="158">
        <v>5.9337999999999997</v>
      </c>
      <c r="M253" s="158">
        <v>5.1729000000000003</v>
      </c>
      <c r="N253" s="158">
        <v>4.2323000000000004</v>
      </c>
      <c r="O253" s="158">
        <v>9.1059999999999999</v>
      </c>
      <c r="P253" s="158">
        <v>8.1412999999999993</v>
      </c>
      <c r="Q253" s="158">
        <v>9.8844999999999992</v>
      </c>
      <c r="R253" s="158">
        <v>9.7481000000000009</v>
      </c>
      <c r="T253" s="106"/>
      <c r="U253" s="107"/>
      <c r="V253" s="107"/>
      <c r="W253" s="107"/>
      <c r="X253" s="107"/>
      <c r="Y253" s="107"/>
      <c r="Z253" s="107"/>
      <c r="AA253" s="107"/>
      <c r="AB253" s="107"/>
      <c r="AC253" s="107"/>
      <c r="AD253" s="107"/>
      <c r="AE253" s="107"/>
      <c r="AF253" s="107"/>
      <c r="AG253" s="107"/>
      <c r="AH253" s="107"/>
    </row>
    <row r="254" spans="1:34" x14ac:dyDescent="0.3">
      <c r="A254" s="154" t="s">
        <v>1642</v>
      </c>
      <c r="B254" s="154" t="s">
        <v>1515</v>
      </c>
      <c r="C254" s="154">
        <v>120616</v>
      </c>
      <c r="D254" s="157">
        <v>44827</v>
      </c>
      <c r="E254" s="158">
        <v>61.575499999999998</v>
      </c>
      <c r="F254" s="158">
        <v>-152.11969999999999</v>
      </c>
      <c r="G254" s="158">
        <v>-83.887100000000004</v>
      </c>
      <c r="H254" s="158">
        <v>-21.412299999999998</v>
      </c>
      <c r="I254" s="158">
        <v>-16.212399999999999</v>
      </c>
      <c r="J254" s="158">
        <v>3.9965000000000002</v>
      </c>
      <c r="K254" s="158">
        <v>17.762699999999999</v>
      </c>
      <c r="L254" s="158">
        <v>6.7152000000000003</v>
      </c>
      <c r="M254" s="158">
        <v>5.9710000000000001</v>
      </c>
      <c r="N254" s="158">
        <v>5.0648999999999997</v>
      </c>
      <c r="O254" s="158">
        <v>9.9694000000000003</v>
      </c>
      <c r="P254" s="158">
        <v>8.9681999999999995</v>
      </c>
      <c r="Q254" s="158">
        <v>10.6441</v>
      </c>
      <c r="R254" s="158">
        <v>10.6866</v>
      </c>
      <c r="T254" s="106"/>
      <c r="U254" s="107"/>
      <c r="V254" s="107"/>
      <c r="W254" s="107"/>
      <c r="X254" s="107"/>
      <c r="Y254" s="107"/>
      <c r="Z254" s="107"/>
      <c r="AA254" s="107"/>
      <c r="AB254" s="107"/>
      <c r="AC254" s="107"/>
      <c r="AD254" s="107"/>
      <c r="AE254" s="107"/>
      <c r="AF254" s="107"/>
      <c r="AG254" s="107"/>
      <c r="AH254" s="107"/>
    </row>
    <row r="255" spans="1:34" x14ac:dyDescent="0.3">
      <c r="A255" s="154" t="s">
        <v>1642</v>
      </c>
      <c r="B255" s="154" t="s">
        <v>1516</v>
      </c>
      <c r="C255" s="154">
        <v>118491</v>
      </c>
      <c r="D255" s="157">
        <v>44827</v>
      </c>
      <c r="E255" s="158">
        <v>28.1755</v>
      </c>
      <c r="F255" s="158">
        <v>-159.03319999999999</v>
      </c>
      <c r="G255" s="158">
        <v>-74.0779</v>
      </c>
      <c r="H255" s="158">
        <v>-19.580100000000002</v>
      </c>
      <c r="I255" s="158">
        <v>-28.0197</v>
      </c>
      <c r="J255" s="158">
        <v>-5.6559999999999997</v>
      </c>
      <c r="K255" s="158">
        <v>12.140599999999999</v>
      </c>
      <c r="L255" s="158">
        <v>0.4778</v>
      </c>
      <c r="M255" s="158">
        <v>0.73019999999999996</v>
      </c>
      <c r="N255" s="158">
        <v>-0.1255</v>
      </c>
      <c r="O255" s="158">
        <v>6.1425999999999998</v>
      </c>
      <c r="P255" s="158">
        <v>6.0152999999999999</v>
      </c>
      <c r="Q255" s="158">
        <v>8.3488000000000007</v>
      </c>
      <c r="R255" s="158">
        <v>6.5930999999999997</v>
      </c>
      <c r="T255" s="106"/>
      <c r="U255" s="107"/>
      <c r="V255" s="107"/>
      <c r="W255" s="107"/>
      <c r="X255" s="107"/>
      <c r="Y255" s="107"/>
      <c r="Z255" s="107"/>
      <c r="AA255" s="107"/>
      <c r="AB255" s="107"/>
      <c r="AC255" s="107"/>
      <c r="AD255" s="107"/>
      <c r="AE255" s="107"/>
      <c r="AF255" s="107"/>
      <c r="AG255" s="107"/>
      <c r="AH255" s="107"/>
    </row>
    <row r="256" spans="1:34" x14ac:dyDescent="0.3">
      <c r="A256" s="154" t="s">
        <v>1642</v>
      </c>
      <c r="B256" s="154" t="s">
        <v>1535</v>
      </c>
      <c r="C256" s="154">
        <v>112353</v>
      </c>
      <c r="D256" s="157">
        <v>44827</v>
      </c>
      <c r="E256" s="158">
        <v>25.844799999999999</v>
      </c>
      <c r="F256" s="158">
        <v>-160.01249999999999</v>
      </c>
      <c r="G256" s="158">
        <v>-75.043999999999997</v>
      </c>
      <c r="H256" s="158">
        <v>-20.538</v>
      </c>
      <c r="I256" s="158">
        <v>-28.959299999999999</v>
      </c>
      <c r="J256" s="158">
        <v>-6.6005000000000003</v>
      </c>
      <c r="K256" s="158">
        <v>11.166399999999999</v>
      </c>
      <c r="L256" s="158">
        <v>-0.45950000000000002</v>
      </c>
      <c r="M256" s="158">
        <v>-0.2218</v>
      </c>
      <c r="N256" s="158">
        <v>-1.0694999999999999</v>
      </c>
      <c r="O256" s="158">
        <v>5.1561000000000003</v>
      </c>
      <c r="P256" s="158">
        <v>5.0646000000000004</v>
      </c>
      <c r="Q256" s="158">
        <v>7.8376999999999999</v>
      </c>
      <c r="R256" s="158">
        <v>5.5970000000000004</v>
      </c>
      <c r="T256" s="106"/>
      <c r="U256" s="107"/>
      <c r="V256" s="107"/>
      <c r="W256" s="107"/>
      <c r="X256" s="107"/>
      <c r="Y256" s="107"/>
      <c r="Z256" s="107"/>
      <c r="AA256" s="107"/>
      <c r="AB256" s="107"/>
      <c r="AC256" s="107"/>
      <c r="AD256" s="107"/>
      <c r="AE256" s="107"/>
      <c r="AF256" s="107"/>
      <c r="AG256" s="107"/>
      <c r="AH256" s="107"/>
    </row>
    <row r="257" spans="1:34" x14ac:dyDescent="0.3">
      <c r="A257" s="154" t="s">
        <v>1642</v>
      </c>
      <c r="B257" s="154" t="s">
        <v>1517</v>
      </c>
      <c r="C257" s="154">
        <v>135689</v>
      </c>
      <c r="D257" s="157"/>
      <c r="E257" s="158"/>
      <c r="F257" s="158"/>
      <c r="G257" s="158"/>
      <c r="H257" s="158"/>
      <c r="I257" s="158"/>
      <c r="J257" s="158"/>
      <c r="K257" s="158"/>
      <c r="L257" s="158"/>
      <c r="M257" s="158"/>
      <c r="N257" s="158"/>
      <c r="O257" s="158"/>
      <c r="P257" s="158"/>
      <c r="Q257" s="158"/>
      <c r="R257" s="158"/>
      <c r="S257" t="s">
        <v>1859</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1642</v>
      </c>
      <c r="B258" s="154" t="s">
        <v>1536</v>
      </c>
      <c r="C258" s="154">
        <v>135692</v>
      </c>
      <c r="D258" s="157"/>
      <c r="E258" s="158"/>
      <c r="F258" s="158"/>
      <c r="G258" s="158"/>
      <c r="H258" s="158"/>
      <c r="I258" s="158"/>
      <c r="J258" s="158"/>
      <c r="K258" s="158"/>
      <c r="L258" s="158"/>
      <c r="M258" s="158"/>
      <c r="N258" s="158"/>
      <c r="O258" s="158"/>
      <c r="P258" s="158"/>
      <c r="Q258" s="158"/>
      <c r="R258" s="158"/>
      <c r="S258" t="s">
        <v>1859</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1642</v>
      </c>
      <c r="B259" s="154" t="s">
        <v>1537</v>
      </c>
      <c r="C259" s="154">
        <v>114859</v>
      </c>
      <c r="D259" s="157">
        <v>44827</v>
      </c>
      <c r="E259" s="158">
        <v>43.762599999999999</v>
      </c>
      <c r="F259" s="158">
        <v>-196.10900000000001</v>
      </c>
      <c r="G259" s="158">
        <v>-90.264099999999999</v>
      </c>
      <c r="H259" s="158">
        <v>-20.7681</v>
      </c>
      <c r="I259" s="158">
        <v>-21.617599999999999</v>
      </c>
      <c r="J259" s="158">
        <v>5.8564999999999996</v>
      </c>
      <c r="K259" s="158">
        <v>21.985600000000002</v>
      </c>
      <c r="L259" s="158">
        <v>5.1871999999999998</v>
      </c>
      <c r="M259" s="158">
        <v>3.4033000000000002</v>
      </c>
      <c r="N259" s="158">
        <v>2.7806999999999999</v>
      </c>
      <c r="O259" s="158">
        <v>10.7704</v>
      </c>
      <c r="P259" s="158">
        <v>8.3331</v>
      </c>
      <c r="Q259" s="158">
        <v>8.1586999999999996</v>
      </c>
      <c r="R259" s="158">
        <v>11.9191</v>
      </c>
      <c r="T259" s="106"/>
      <c r="U259" s="107"/>
      <c r="V259" s="107"/>
      <c r="W259" s="107"/>
      <c r="X259" s="107"/>
      <c r="Y259" s="107"/>
      <c r="Z259" s="107"/>
      <c r="AA259" s="107"/>
      <c r="AB259" s="107"/>
      <c r="AC259" s="107"/>
      <c r="AD259" s="107"/>
      <c r="AE259" s="107"/>
      <c r="AF259" s="107"/>
      <c r="AG259" s="107"/>
      <c r="AH259" s="107"/>
    </row>
    <row r="260" spans="1:34" x14ac:dyDescent="0.3">
      <c r="A260" s="154" t="s">
        <v>1642</v>
      </c>
      <c r="B260" s="154" t="s">
        <v>1518</v>
      </c>
      <c r="C260" s="154">
        <v>120154</v>
      </c>
      <c r="D260" s="157">
        <v>44827</v>
      </c>
      <c r="E260" s="158">
        <v>48.762700000000002</v>
      </c>
      <c r="F260" s="158">
        <v>-194.7687</v>
      </c>
      <c r="G260" s="158">
        <v>-88.894000000000005</v>
      </c>
      <c r="H260" s="158">
        <v>-19.378599999999999</v>
      </c>
      <c r="I260" s="158">
        <v>-20.249400000000001</v>
      </c>
      <c r="J260" s="158">
        <v>7.2446000000000002</v>
      </c>
      <c r="K260" s="158">
        <v>23.4467</v>
      </c>
      <c r="L260" s="158">
        <v>6.6201999999999996</v>
      </c>
      <c r="M260" s="158">
        <v>4.8406000000000002</v>
      </c>
      <c r="N260" s="158">
        <v>4.2302999999999997</v>
      </c>
      <c r="O260" s="158">
        <v>12.178599999999999</v>
      </c>
      <c r="P260" s="158">
        <v>9.7224000000000004</v>
      </c>
      <c r="Q260" s="158">
        <v>10.653700000000001</v>
      </c>
      <c r="R260" s="158">
        <v>13.4123</v>
      </c>
      <c r="T260" s="106"/>
      <c r="U260" s="107"/>
      <c r="V260" s="107"/>
      <c r="W260" s="107"/>
      <c r="X260" s="107"/>
      <c r="Y260" s="107"/>
      <c r="Z260" s="107"/>
      <c r="AA260" s="107"/>
      <c r="AB260" s="107"/>
      <c r="AC260" s="107"/>
      <c r="AD260" s="107"/>
      <c r="AE260" s="107"/>
      <c r="AF260" s="107"/>
      <c r="AG260" s="107"/>
      <c r="AH260" s="107"/>
    </row>
    <row r="261" spans="1:34" x14ac:dyDescent="0.3">
      <c r="A261" s="154" t="s">
        <v>1642</v>
      </c>
      <c r="B261" s="154" t="s">
        <v>1519</v>
      </c>
      <c r="C261" s="154">
        <v>119852</v>
      </c>
      <c r="D261" s="157">
        <v>44827</v>
      </c>
      <c r="E261" s="158">
        <v>46.148400000000002</v>
      </c>
      <c r="F261" s="158">
        <v>-193.69280000000001</v>
      </c>
      <c r="G261" s="158">
        <v>-74.963300000000004</v>
      </c>
      <c r="H261" s="158">
        <v>-26.395600000000002</v>
      </c>
      <c r="I261" s="158">
        <v>-20.180700000000002</v>
      </c>
      <c r="J261" s="158">
        <v>-0.53039999999999998</v>
      </c>
      <c r="K261" s="158">
        <v>16.859100000000002</v>
      </c>
      <c r="L261" s="158">
        <v>-0.69650000000000001</v>
      </c>
      <c r="M261" s="158">
        <v>-0.1159</v>
      </c>
      <c r="N261" s="158">
        <v>1.0336000000000001</v>
      </c>
      <c r="O261" s="158">
        <v>6.8304999999999998</v>
      </c>
      <c r="P261" s="158">
        <v>6.5107999999999997</v>
      </c>
      <c r="Q261" s="158">
        <v>7.6997999999999998</v>
      </c>
      <c r="R261" s="158">
        <v>7.7624000000000004</v>
      </c>
      <c r="T261" s="106"/>
      <c r="U261" s="107"/>
      <c r="V261" s="107"/>
      <c r="W261" s="107"/>
      <c r="X261" s="107"/>
      <c r="Y261" s="107"/>
      <c r="Z261" s="107"/>
      <c r="AA261" s="107"/>
      <c r="AB261" s="107"/>
      <c r="AC261" s="107"/>
      <c r="AD261" s="107"/>
      <c r="AE261" s="107"/>
      <c r="AF261" s="107"/>
      <c r="AG261" s="107"/>
      <c r="AH261" s="107"/>
    </row>
    <row r="262" spans="1:34" x14ac:dyDescent="0.3">
      <c r="A262" s="154" t="s">
        <v>1642</v>
      </c>
      <c r="B262" s="154" t="s">
        <v>1538</v>
      </c>
      <c r="C262" s="154">
        <v>112487</v>
      </c>
      <c r="D262" s="157">
        <v>44827</v>
      </c>
      <c r="E262" s="158">
        <v>43.268700000000003</v>
      </c>
      <c r="F262" s="158">
        <v>-194.41319999999999</v>
      </c>
      <c r="G262" s="158">
        <v>-75.644499999999994</v>
      </c>
      <c r="H262" s="158">
        <v>-27.069800000000001</v>
      </c>
      <c r="I262" s="158">
        <v>-20.848800000000001</v>
      </c>
      <c r="J262" s="158">
        <v>-1.2041999999999999</v>
      </c>
      <c r="K262" s="158">
        <v>16.157599999999999</v>
      </c>
      <c r="L262" s="158">
        <v>-1.3577999999999999</v>
      </c>
      <c r="M262" s="158">
        <v>-0.76980000000000004</v>
      </c>
      <c r="N262" s="158">
        <v>0.37440000000000001</v>
      </c>
      <c r="O262" s="158">
        <v>6.2093999999999996</v>
      </c>
      <c r="P262" s="158">
        <v>5.8379000000000003</v>
      </c>
      <c r="Q262" s="158">
        <v>5.8720999999999997</v>
      </c>
      <c r="R262" s="158">
        <v>7.1016000000000004</v>
      </c>
      <c r="T262" s="106"/>
      <c r="U262" s="107"/>
      <c r="V262" s="107"/>
      <c r="W262" s="107"/>
      <c r="X262" s="107"/>
      <c r="Y262" s="107"/>
      <c r="Z262" s="107"/>
      <c r="AA262" s="107"/>
      <c r="AB262" s="107"/>
      <c r="AC262" s="107"/>
      <c r="AD262" s="107"/>
      <c r="AE262" s="107"/>
      <c r="AF262" s="107"/>
      <c r="AG262" s="107"/>
      <c r="AH262" s="107"/>
    </row>
    <row r="263" spans="1:34" x14ac:dyDescent="0.3">
      <c r="A263" s="154" t="s">
        <v>1642</v>
      </c>
      <c r="B263" s="154" t="s">
        <v>1539</v>
      </c>
      <c r="C263" s="154">
        <v>101869</v>
      </c>
      <c r="D263" s="157">
        <v>44827</v>
      </c>
      <c r="E263" s="158">
        <v>67.210899999999995</v>
      </c>
      <c r="F263" s="158">
        <v>-170.37559999999999</v>
      </c>
      <c r="G263" s="158">
        <v>-89.967600000000004</v>
      </c>
      <c r="H263" s="158">
        <v>-26.9282</v>
      </c>
      <c r="I263" s="158">
        <v>-43.517400000000002</v>
      </c>
      <c r="J263" s="158">
        <v>-15.8497</v>
      </c>
      <c r="K263" s="158">
        <v>9.7393999999999998</v>
      </c>
      <c r="L263" s="158">
        <v>-0.13689999999999999</v>
      </c>
      <c r="M263" s="158">
        <v>-0.68969999999999998</v>
      </c>
      <c r="N263" s="158">
        <v>-0.28989999999999999</v>
      </c>
      <c r="O263" s="158">
        <v>6.2182000000000004</v>
      </c>
      <c r="P263" s="158">
        <v>5.8559999999999999</v>
      </c>
      <c r="Q263" s="158">
        <v>8.0883000000000003</v>
      </c>
      <c r="R263" s="158">
        <v>6.1425999999999998</v>
      </c>
      <c r="T263" s="106"/>
      <c r="U263" s="107"/>
      <c r="V263" s="107"/>
      <c r="W263" s="107"/>
      <c r="X263" s="107"/>
      <c r="Y263" s="107"/>
      <c r="Z263" s="107"/>
      <c r="AA263" s="107"/>
      <c r="AB263" s="107"/>
      <c r="AC263" s="107"/>
      <c r="AD263" s="107"/>
      <c r="AE263" s="107"/>
      <c r="AF263" s="107"/>
      <c r="AG263" s="107"/>
      <c r="AH263" s="107"/>
    </row>
    <row r="264" spans="1:34" x14ac:dyDescent="0.3">
      <c r="A264" s="154" t="s">
        <v>1642</v>
      </c>
      <c r="B264" s="154" t="s">
        <v>1520</v>
      </c>
      <c r="C264" s="154">
        <v>120276</v>
      </c>
      <c r="D264" s="157">
        <v>44827</v>
      </c>
      <c r="E264" s="158">
        <v>72.546499999999995</v>
      </c>
      <c r="F264" s="158">
        <v>-169.46719999999999</v>
      </c>
      <c r="G264" s="158">
        <v>-89.050700000000006</v>
      </c>
      <c r="H264" s="158">
        <v>-26.017700000000001</v>
      </c>
      <c r="I264" s="158">
        <v>-42.614600000000003</v>
      </c>
      <c r="J264" s="158">
        <v>-14.945399999999999</v>
      </c>
      <c r="K264" s="158">
        <v>10.6839</v>
      </c>
      <c r="L264" s="158">
        <v>0.78979999999999995</v>
      </c>
      <c r="M264" s="158">
        <v>0.2369</v>
      </c>
      <c r="N264" s="158">
        <v>0.62949999999999995</v>
      </c>
      <c r="O264" s="158">
        <v>7.1318000000000001</v>
      </c>
      <c r="P264" s="158">
        <v>6.7839</v>
      </c>
      <c r="Q264" s="158">
        <v>7.6851000000000003</v>
      </c>
      <c r="R264" s="158">
        <v>7.0566000000000004</v>
      </c>
      <c r="T264" s="106"/>
      <c r="U264" s="107"/>
      <c r="V264" s="107"/>
      <c r="W264" s="107"/>
      <c r="X264" s="107"/>
      <c r="Y264" s="107"/>
      <c r="Z264" s="107"/>
      <c r="AA264" s="107"/>
      <c r="AB264" s="107"/>
      <c r="AC264" s="107"/>
      <c r="AD264" s="107"/>
      <c r="AE264" s="107"/>
      <c r="AF264" s="107"/>
      <c r="AG264" s="107"/>
      <c r="AH264" s="107"/>
    </row>
    <row r="265" spans="1:34" x14ac:dyDescent="0.3">
      <c r="A265" s="154" t="s">
        <v>1642</v>
      </c>
      <c r="B265" s="154" t="s">
        <v>1866</v>
      </c>
      <c r="C265" s="154">
        <v>119156</v>
      </c>
      <c r="D265" s="157">
        <v>44827</v>
      </c>
      <c r="E265" s="158">
        <v>25.9999</v>
      </c>
      <c r="F265" s="158">
        <v>-139.84729999999999</v>
      </c>
      <c r="G265" s="158">
        <v>-72.333699999999993</v>
      </c>
      <c r="H265" s="158">
        <v>-17.4694</v>
      </c>
      <c r="I265" s="158">
        <v>-10.0985</v>
      </c>
      <c r="J265" s="158">
        <v>4.2130000000000001</v>
      </c>
      <c r="K265" s="158">
        <v>14.591200000000001</v>
      </c>
      <c r="L265" s="158">
        <v>4.4630999999999998</v>
      </c>
      <c r="M265" s="158">
        <v>3.8580000000000001</v>
      </c>
      <c r="N265" s="158">
        <v>2.7961</v>
      </c>
      <c r="O265" s="158">
        <v>6.4985999999999997</v>
      </c>
      <c r="P265" s="158">
        <v>6.3893000000000004</v>
      </c>
      <c r="Q265" s="158">
        <v>8.3314000000000004</v>
      </c>
      <c r="R265" s="158">
        <v>7.7836999999999996</v>
      </c>
      <c r="T265" s="106"/>
      <c r="U265" s="107"/>
      <c r="V265" s="107"/>
      <c r="W265" s="107"/>
      <c r="X265" s="107"/>
      <c r="Y265" s="107"/>
      <c r="Z265" s="107"/>
      <c r="AA265" s="107"/>
      <c r="AB265" s="107"/>
      <c r="AC265" s="107"/>
      <c r="AD265" s="107"/>
      <c r="AE265" s="107"/>
      <c r="AF265" s="107"/>
      <c r="AG265" s="107"/>
      <c r="AH265" s="107"/>
    </row>
    <row r="266" spans="1:34" x14ac:dyDescent="0.3">
      <c r="A266" s="154" t="s">
        <v>1642</v>
      </c>
      <c r="B266" s="154" t="s">
        <v>1867</v>
      </c>
      <c r="C266" s="154">
        <v>113142</v>
      </c>
      <c r="D266" s="157">
        <v>44827</v>
      </c>
      <c r="E266" s="158">
        <v>22.3933</v>
      </c>
      <c r="F266" s="158">
        <v>-141.5805</v>
      </c>
      <c r="G266" s="158">
        <v>-74.089200000000005</v>
      </c>
      <c r="H266" s="158">
        <v>-19.232099999999999</v>
      </c>
      <c r="I266" s="158">
        <v>-11.8561</v>
      </c>
      <c r="J266" s="158">
        <v>2.4394999999999998</v>
      </c>
      <c r="K266" s="158">
        <v>12.747199999999999</v>
      </c>
      <c r="L266" s="158">
        <v>3.0026000000000002</v>
      </c>
      <c r="M266" s="158">
        <v>2.1962000000000002</v>
      </c>
      <c r="N266" s="158">
        <v>1.0419</v>
      </c>
      <c r="O266" s="158">
        <v>4.7695999999999996</v>
      </c>
      <c r="P266" s="158">
        <v>4.6475999999999997</v>
      </c>
      <c r="Q266" s="158">
        <v>6.8535000000000004</v>
      </c>
      <c r="R266" s="158">
        <v>5.9130000000000003</v>
      </c>
      <c r="T266" s="106"/>
      <c r="U266" s="107"/>
      <c r="V266" s="107"/>
      <c r="W266" s="107"/>
      <c r="X266" s="107"/>
      <c r="Y266" s="107"/>
      <c r="Z266" s="107"/>
      <c r="AA266" s="107"/>
      <c r="AB266" s="107"/>
      <c r="AC266" s="107"/>
      <c r="AD266" s="107"/>
      <c r="AE266" s="107"/>
      <c r="AF266" s="107"/>
      <c r="AG266" s="107"/>
      <c r="AH266" s="107"/>
    </row>
    <row r="267" spans="1:34" x14ac:dyDescent="0.3">
      <c r="A267" s="154" t="s">
        <v>1642</v>
      </c>
      <c r="B267" s="154" t="s">
        <v>1540</v>
      </c>
      <c r="C267" s="154">
        <v>102172</v>
      </c>
      <c r="D267" s="157">
        <v>44827</v>
      </c>
      <c r="E267" s="158">
        <v>45.231200000000001</v>
      </c>
      <c r="F267" s="158">
        <v>-90.718900000000005</v>
      </c>
      <c r="G267" s="158">
        <v>-54.414000000000001</v>
      </c>
      <c r="H267" s="158">
        <v>-14.7258</v>
      </c>
      <c r="I267" s="158">
        <v>-12.8992</v>
      </c>
      <c r="J267" s="158">
        <v>-0.28370000000000001</v>
      </c>
      <c r="K267" s="158">
        <v>11.2081</v>
      </c>
      <c r="L267" s="158">
        <v>3.2269000000000001</v>
      </c>
      <c r="M267" s="158">
        <v>3.8359000000000001</v>
      </c>
      <c r="N267" s="158">
        <v>3.9838</v>
      </c>
      <c r="O267" s="158">
        <v>1.494</v>
      </c>
      <c r="P267" s="158">
        <v>2.1204000000000001</v>
      </c>
      <c r="Q267" s="158">
        <v>8.4007000000000005</v>
      </c>
      <c r="R267" s="158">
        <v>9.0797000000000008</v>
      </c>
      <c r="T267" s="106"/>
      <c r="U267" s="107"/>
      <c r="V267" s="107"/>
      <c r="W267" s="107"/>
      <c r="X267" s="107"/>
      <c r="Y267" s="107"/>
      <c r="Z267" s="107"/>
      <c r="AA267" s="107"/>
      <c r="AB267" s="107"/>
      <c r="AC267" s="107"/>
      <c r="AD267" s="107"/>
      <c r="AE267" s="107"/>
      <c r="AF267" s="107"/>
      <c r="AG267" s="107"/>
      <c r="AH267" s="107"/>
    </row>
    <row r="268" spans="1:34" x14ac:dyDescent="0.3">
      <c r="A268" s="154" t="s">
        <v>1642</v>
      </c>
      <c r="B268" s="154" t="s">
        <v>1521</v>
      </c>
      <c r="C268" s="154">
        <v>118726</v>
      </c>
      <c r="D268" s="157">
        <v>44827</v>
      </c>
      <c r="E268" s="158">
        <v>48.860999999999997</v>
      </c>
      <c r="F268" s="158">
        <v>-90.165800000000004</v>
      </c>
      <c r="G268" s="158">
        <v>-53.795299999999997</v>
      </c>
      <c r="H268" s="158">
        <v>-14.091100000000001</v>
      </c>
      <c r="I268" s="158">
        <v>-12.2784</v>
      </c>
      <c r="J268" s="158">
        <v>0.32779999999999998</v>
      </c>
      <c r="K268" s="158">
        <v>11.8752</v>
      </c>
      <c r="L268" s="158">
        <v>3.903</v>
      </c>
      <c r="M268" s="158">
        <v>4.5039999999999996</v>
      </c>
      <c r="N268" s="158">
        <v>4.6509</v>
      </c>
      <c r="O268" s="158">
        <v>2.1446999999999998</v>
      </c>
      <c r="P268" s="158">
        <v>2.8732000000000002</v>
      </c>
      <c r="Q268" s="158">
        <v>6.9477000000000002</v>
      </c>
      <c r="R268" s="158">
        <v>9.7714999999999996</v>
      </c>
      <c r="T268" s="106"/>
      <c r="U268" s="107"/>
      <c r="V268" s="107"/>
      <c r="W268" s="107"/>
      <c r="X268" s="107"/>
      <c r="Y268" s="107"/>
      <c r="Z268" s="107"/>
      <c r="AA268" s="107"/>
      <c r="AB268" s="107"/>
      <c r="AC268" s="107"/>
      <c r="AD268" s="107"/>
      <c r="AE268" s="107"/>
      <c r="AF268" s="107"/>
      <c r="AG268" s="107"/>
      <c r="AH268" s="107"/>
    </row>
    <row r="269" spans="1:34" x14ac:dyDescent="0.3">
      <c r="A269" s="154" t="s">
        <v>1642</v>
      </c>
      <c r="B269" s="154" t="s">
        <v>1541</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1642</v>
      </c>
      <c r="B270" s="154" t="s">
        <v>1522</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1642</v>
      </c>
      <c r="B271" s="154" t="s">
        <v>1903</v>
      </c>
      <c r="C271" s="154">
        <v>119839</v>
      </c>
      <c r="D271" s="157">
        <v>44827</v>
      </c>
      <c r="E271" s="158">
        <v>59.189799999999998</v>
      </c>
      <c r="F271" s="158">
        <v>-139.50829999999999</v>
      </c>
      <c r="G271" s="158">
        <v>-71.805199999999999</v>
      </c>
      <c r="H271" s="158">
        <v>-15.6951</v>
      </c>
      <c r="I271" s="158">
        <v>-18.360800000000001</v>
      </c>
      <c r="J271" s="158">
        <v>7.7710999999999997</v>
      </c>
      <c r="K271" s="158">
        <v>20.9405</v>
      </c>
      <c r="L271" s="158">
        <v>8.0252999999999997</v>
      </c>
      <c r="M271" s="158">
        <v>4.8285</v>
      </c>
      <c r="N271" s="158">
        <v>6.1680999999999999</v>
      </c>
      <c r="O271" s="158">
        <v>11.1616</v>
      </c>
      <c r="P271" s="158">
        <v>8.3973999999999993</v>
      </c>
      <c r="Q271" s="158">
        <v>9.8071000000000002</v>
      </c>
      <c r="R271" s="158">
        <v>14.0623</v>
      </c>
      <c r="T271" s="106"/>
      <c r="U271" s="107"/>
      <c r="V271" s="107"/>
      <c r="W271" s="107"/>
      <c r="X271" s="107"/>
      <c r="Y271" s="107"/>
      <c r="Z271" s="107"/>
      <c r="AA271" s="107"/>
      <c r="AB271" s="107"/>
      <c r="AC271" s="107"/>
      <c r="AD271" s="107"/>
      <c r="AE271" s="107"/>
      <c r="AF271" s="107"/>
      <c r="AG271" s="107"/>
      <c r="AH271" s="107"/>
    </row>
    <row r="272" spans="1:34" x14ac:dyDescent="0.3">
      <c r="A272" s="154" t="s">
        <v>1642</v>
      </c>
      <c r="B272" s="154" t="s">
        <v>1904</v>
      </c>
      <c r="C272" s="154">
        <v>100968</v>
      </c>
      <c r="D272" s="157">
        <v>44827</v>
      </c>
      <c r="E272" s="158">
        <v>54.9452</v>
      </c>
      <c r="F272" s="158">
        <v>-140.02629999999999</v>
      </c>
      <c r="G272" s="158">
        <v>-72.330200000000005</v>
      </c>
      <c r="H272" s="158">
        <v>-16.224699999999999</v>
      </c>
      <c r="I272" s="158">
        <v>-18.898900000000001</v>
      </c>
      <c r="J272" s="158">
        <v>7.2271000000000001</v>
      </c>
      <c r="K272" s="158">
        <v>20.4026</v>
      </c>
      <c r="L272" s="158">
        <v>7.4859999999999998</v>
      </c>
      <c r="M272" s="158">
        <v>4.2835999999999999</v>
      </c>
      <c r="N272" s="158">
        <v>5.6151</v>
      </c>
      <c r="O272" s="158">
        <v>10.5167</v>
      </c>
      <c r="P272" s="158">
        <v>7.6630000000000003</v>
      </c>
      <c r="Q272" s="158">
        <v>8.2398000000000007</v>
      </c>
      <c r="R272" s="158">
        <v>13.416600000000001</v>
      </c>
      <c r="T272" s="106"/>
      <c r="U272" s="107"/>
      <c r="V272" s="107"/>
      <c r="W272" s="107"/>
      <c r="X272" s="107"/>
      <c r="Y272" s="107"/>
      <c r="Z272" s="107"/>
      <c r="AA272" s="107"/>
      <c r="AB272" s="107"/>
      <c r="AC272" s="107"/>
      <c r="AD272" s="107"/>
      <c r="AE272" s="107"/>
      <c r="AF272" s="107"/>
      <c r="AG272" s="107"/>
      <c r="AH272" s="107"/>
    </row>
    <row r="273" spans="1:34" x14ac:dyDescent="0.3">
      <c r="A273" s="154" t="s">
        <v>1642</v>
      </c>
      <c r="B273" s="154" t="s">
        <v>1542</v>
      </c>
      <c r="C273" s="154">
        <v>112868</v>
      </c>
      <c r="D273" s="157">
        <v>44827</v>
      </c>
      <c r="E273" s="158">
        <v>23.831800000000001</v>
      </c>
      <c r="F273" s="158">
        <v>-216.34569999999999</v>
      </c>
      <c r="G273" s="158">
        <v>-119.75230000000001</v>
      </c>
      <c r="H273" s="158">
        <v>-36.392400000000002</v>
      </c>
      <c r="I273" s="158">
        <v>-32.027099999999997</v>
      </c>
      <c r="J273" s="158">
        <v>-0.92320000000000002</v>
      </c>
      <c r="K273" s="158">
        <v>13.860799999999999</v>
      </c>
      <c r="L273" s="158">
        <v>2.2604000000000002</v>
      </c>
      <c r="M273" s="158">
        <v>1.2395</v>
      </c>
      <c r="N273" s="158">
        <v>2.7568999999999999</v>
      </c>
      <c r="O273" s="158">
        <v>8.3017000000000003</v>
      </c>
      <c r="P273" s="158">
        <v>5.1105999999999998</v>
      </c>
      <c r="Q273" s="158">
        <v>7.1627999999999998</v>
      </c>
      <c r="R273" s="158">
        <v>10.2171</v>
      </c>
      <c r="T273" s="106"/>
      <c r="U273" s="107"/>
      <c r="V273" s="107"/>
      <c r="W273" s="107"/>
      <c r="X273" s="107"/>
      <c r="Y273" s="107"/>
      <c r="Z273" s="107"/>
      <c r="AA273" s="107"/>
      <c r="AB273" s="107"/>
      <c r="AC273" s="107"/>
      <c r="AD273" s="107"/>
      <c r="AE273" s="107"/>
      <c r="AF273" s="107"/>
      <c r="AG273" s="107"/>
      <c r="AH273" s="107"/>
    </row>
    <row r="274" spans="1:34" x14ac:dyDescent="0.3">
      <c r="A274" s="154" t="s">
        <v>1642</v>
      </c>
      <c r="B274" s="154" t="s">
        <v>1523</v>
      </c>
      <c r="C274" s="154">
        <v>119635</v>
      </c>
      <c r="D274" s="157">
        <v>44827</v>
      </c>
      <c r="E274" s="158">
        <v>25.593699999999998</v>
      </c>
      <c r="F274" s="158">
        <v>-215.21039999999999</v>
      </c>
      <c r="G274" s="158">
        <v>-118.76690000000001</v>
      </c>
      <c r="H274" s="158">
        <v>-35.4313</v>
      </c>
      <c r="I274" s="158">
        <v>-31.071400000000001</v>
      </c>
      <c r="J274" s="158">
        <v>3.6799999999999999E-2</v>
      </c>
      <c r="K274" s="158">
        <v>14.8565</v>
      </c>
      <c r="L274" s="158">
        <v>3.2111000000000001</v>
      </c>
      <c r="M274" s="158">
        <v>2.1962000000000002</v>
      </c>
      <c r="N274" s="158">
        <v>3.7362000000000002</v>
      </c>
      <c r="O274" s="158">
        <v>9.2507999999999999</v>
      </c>
      <c r="P274" s="158">
        <v>6.1755000000000004</v>
      </c>
      <c r="Q274" s="158">
        <v>8.1226000000000003</v>
      </c>
      <c r="R274" s="158">
        <v>11.138999999999999</v>
      </c>
      <c r="T274" s="106"/>
      <c r="U274" s="107"/>
      <c r="V274" s="107"/>
      <c r="W274" s="107"/>
      <c r="X274" s="107"/>
      <c r="Y274" s="107"/>
      <c r="Z274" s="107"/>
      <c r="AA274" s="107"/>
      <c r="AB274" s="107"/>
      <c r="AC274" s="107"/>
      <c r="AD274" s="107"/>
      <c r="AE274" s="107"/>
      <c r="AF274" s="107"/>
      <c r="AG274" s="107"/>
      <c r="AH274" s="107"/>
    </row>
    <row r="275" spans="1:34" x14ac:dyDescent="0.3">
      <c r="A275" s="154" t="s">
        <v>1642</v>
      </c>
      <c r="B275" s="154" t="s">
        <v>1524</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1642</v>
      </c>
      <c r="B276" s="154" t="s">
        <v>1543</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1642</v>
      </c>
      <c r="B277" s="154" t="s">
        <v>1525</v>
      </c>
      <c r="C277" s="154">
        <v>120779</v>
      </c>
      <c r="D277" s="157">
        <v>44827</v>
      </c>
      <c r="E277" s="158">
        <v>55.747399999999999</v>
      </c>
      <c r="F277" s="158">
        <v>-235.68029999999999</v>
      </c>
      <c r="G277" s="158">
        <v>-134.0806</v>
      </c>
      <c r="H277" s="158">
        <v>-37.064100000000003</v>
      </c>
      <c r="I277" s="158">
        <v>-31.970600000000001</v>
      </c>
      <c r="J277" s="158">
        <v>-0.8548</v>
      </c>
      <c r="K277" s="158">
        <v>18.965199999999999</v>
      </c>
      <c r="L277" s="158">
        <v>3.5034999999999998</v>
      </c>
      <c r="M277" s="158">
        <v>2.6879</v>
      </c>
      <c r="N277" s="158">
        <v>2.6880999999999999</v>
      </c>
      <c r="O277" s="158">
        <v>9.1847999999999992</v>
      </c>
      <c r="P277" s="158">
        <v>7.0670999999999999</v>
      </c>
      <c r="Q277" s="158">
        <v>9.4595000000000002</v>
      </c>
      <c r="R277" s="158">
        <v>13.091100000000001</v>
      </c>
      <c r="T277" s="106"/>
      <c r="U277" s="107"/>
      <c r="V277" s="107"/>
      <c r="W277" s="107"/>
      <c r="X277" s="107"/>
      <c r="Y277" s="107"/>
      <c r="Z277" s="107"/>
      <c r="AA277" s="107"/>
      <c r="AB277" s="107"/>
      <c r="AC277" s="107"/>
      <c r="AD277" s="107"/>
      <c r="AE277" s="107"/>
      <c r="AF277" s="107"/>
      <c r="AG277" s="107"/>
      <c r="AH277" s="107"/>
    </row>
    <row r="278" spans="1:34" x14ac:dyDescent="0.3">
      <c r="A278" s="154" t="s">
        <v>1642</v>
      </c>
      <c r="B278" s="154" t="s">
        <v>1544</v>
      </c>
      <c r="C278" s="154">
        <v>102535</v>
      </c>
      <c r="D278" s="157">
        <v>44827</v>
      </c>
      <c r="E278" s="158">
        <v>52.397500000000001</v>
      </c>
      <c r="F278" s="158">
        <v>-236.2791</v>
      </c>
      <c r="G278" s="158">
        <v>-134.67740000000001</v>
      </c>
      <c r="H278" s="158">
        <v>-37.660800000000002</v>
      </c>
      <c r="I278" s="158">
        <v>-32.562100000000001</v>
      </c>
      <c r="J278" s="158">
        <v>-1.4542999999999999</v>
      </c>
      <c r="K278" s="158">
        <v>18.3371</v>
      </c>
      <c r="L278" s="158">
        <v>2.9173</v>
      </c>
      <c r="M278" s="158">
        <v>2.1097000000000001</v>
      </c>
      <c r="N278" s="158">
        <v>2.1103000000000001</v>
      </c>
      <c r="O278" s="158">
        <v>8.5178999999999991</v>
      </c>
      <c r="P278" s="158">
        <v>6.3890000000000002</v>
      </c>
      <c r="Q278" s="158">
        <v>9.2180999999999997</v>
      </c>
      <c r="R278" s="158">
        <v>12.4305</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-182.00489999999999</v>
      </c>
      <c r="G279" s="160">
        <v>-97.030764102564078</v>
      </c>
      <c r="H279" s="160">
        <v>-26.504543589743587</v>
      </c>
      <c r="I279" s="160">
        <v>-25.863623076923076</v>
      </c>
      <c r="J279" s="160">
        <v>-0.99043076923076934</v>
      </c>
      <c r="K279" s="160">
        <v>16.140723076923077</v>
      </c>
      <c r="L279" s="160">
        <v>4.7297000000000011</v>
      </c>
      <c r="M279" s="160">
        <v>3.9146948717948717</v>
      </c>
      <c r="N279" s="160">
        <v>3.1427128205128194</v>
      </c>
      <c r="O279" s="160">
        <v>8.2878461538461536</v>
      </c>
      <c r="P279" s="160">
        <v>6.5208282051282049</v>
      </c>
      <c r="Q279" s="160">
        <v>8.643771794871796</v>
      </c>
      <c r="R279" s="160">
        <v>10.269179487179489</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-179.5778</v>
      </c>
      <c r="G280" s="160">
        <v>-93.458600000000004</v>
      </c>
      <c r="H280" s="160">
        <v>-26.395600000000002</v>
      </c>
      <c r="I280" s="160">
        <v>-26.622399999999999</v>
      </c>
      <c r="J280" s="160">
        <v>3.6799999999999999E-2</v>
      </c>
      <c r="K280" s="160">
        <v>16.713999999999999</v>
      </c>
      <c r="L280" s="160">
        <v>3.2111000000000001</v>
      </c>
      <c r="M280" s="160">
        <v>2.9981</v>
      </c>
      <c r="N280" s="160">
        <v>2.3029999999999999</v>
      </c>
      <c r="O280" s="160">
        <v>8.4916</v>
      </c>
      <c r="P280" s="160">
        <v>6.5107999999999997</v>
      </c>
      <c r="Q280" s="160">
        <v>8.4319000000000006</v>
      </c>
      <c r="R280" s="160">
        <v>9.7481000000000009</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44827</v>
      </c>
      <c r="E283" s="158">
        <v>78.41</v>
      </c>
      <c r="F283" s="158">
        <v>-1.7172000000000001</v>
      </c>
      <c r="G283" s="158">
        <v>-2.6808999999999998</v>
      </c>
      <c r="H283" s="158">
        <v>-1.1097999999999999</v>
      </c>
      <c r="I283" s="158">
        <v>-2.0975999999999999</v>
      </c>
      <c r="J283" s="158">
        <v>0.88780000000000003</v>
      </c>
      <c r="K283" s="158">
        <v>15.4107</v>
      </c>
      <c r="L283" s="158">
        <v>5.5457999999999998</v>
      </c>
      <c r="M283" s="158">
        <v>3.4296000000000002</v>
      </c>
      <c r="N283" s="158">
        <v>1.7783</v>
      </c>
      <c r="O283" s="158">
        <v>18.432500000000001</v>
      </c>
      <c r="P283" s="158">
        <v>13.521699999999999</v>
      </c>
      <c r="Q283" s="158">
        <v>14.2456</v>
      </c>
      <c r="R283" s="158">
        <v>27.267700000000001</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44827</v>
      </c>
      <c r="E284" s="158">
        <v>89</v>
      </c>
      <c r="F284" s="158">
        <v>-1.7118</v>
      </c>
      <c r="G284" s="158">
        <v>-2.6684000000000001</v>
      </c>
      <c r="H284" s="158">
        <v>-1.0781000000000001</v>
      </c>
      <c r="I284" s="158">
        <v>-2.0470999999999999</v>
      </c>
      <c r="J284" s="158">
        <v>0.98719999999999997</v>
      </c>
      <c r="K284" s="158">
        <v>15.764799999999999</v>
      </c>
      <c r="L284" s="158">
        <v>6.2179000000000002</v>
      </c>
      <c r="M284" s="158">
        <v>4.4111000000000002</v>
      </c>
      <c r="N284" s="158">
        <v>3.0689000000000002</v>
      </c>
      <c r="O284" s="158">
        <v>19.898399999999999</v>
      </c>
      <c r="P284" s="158">
        <v>14.9506</v>
      </c>
      <c r="Q284" s="158">
        <v>18.204799999999999</v>
      </c>
      <c r="R284" s="158">
        <v>28.918500000000002</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44827</v>
      </c>
      <c r="E285" s="158">
        <v>83.950999999999993</v>
      </c>
      <c r="F285" s="158">
        <v>-1.9137999999999999</v>
      </c>
      <c r="G285" s="158">
        <v>-2.9558</v>
      </c>
      <c r="H285" s="158">
        <v>-1.4313</v>
      </c>
      <c r="I285" s="158">
        <v>-2.8603000000000001</v>
      </c>
      <c r="J285" s="158">
        <v>-6.0699999999999997E-2</v>
      </c>
      <c r="K285" s="158">
        <v>13.8056</v>
      </c>
      <c r="L285" s="158">
        <v>3.3803000000000001</v>
      </c>
      <c r="M285" s="158">
        <v>3.2873999999999999</v>
      </c>
      <c r="N285" s="158">
        <v>0.22559999999999999</v>
      </c>
      <c r="O285" s="158">
        <v>16.3688</v>
      </c>
      <c r="P285" s="158">
        <v>12.9924</v>
      </c>
      <c r="Q285" s="158">
        <v>13.192299999999999</v>
      </c>
      <c r="R285" s="158">
        <v>27.864799999999999</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44827</v>
      </c>
      <c r="E286" s="158">
        <v>95.340999999999994</v>
      </c>
      <c r="F286" s="158">
        <v>-1.9095</v>
      </c>
      <c r="G286" s="158">
        <v>-2.944</v>
      </c>
      <c r="H286" s="158">
        <v>-1.4033</v>
      </c>
      <c r="I286" s="158">
        <v>-2.8085</v>
      </c>
      <c r="J286" s="158">
        <v>5.7700000000000001E-2</v>
      </c>
      <c r="K286" s="158">
        <v>14.2027</v>
      </c>
      <c r="L286" s="158">
        <v>4.1113</v>
      </c>
      <c r="M286" s="158">
        <v>4.3746</v>
      </c>
      <c r="N286" s="158">
        <v>1.6178999999999999</v>
      </c>
      <c r="O286" s="158">
        <v>17.958100000000002</v>
      </c>
      <c r="P286" s="158">
        <v>14.538</v>
      </c>
      <c r="Q286" s="158">
        <v>15.5099</v>
      </c>
      <c r="R286" s="158">
        <v>29.621200000000002</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1725</v>
      </c>
      <c r="C287" s="154">
        <v>119835</v>
      </c>
      <c r="D287" s="157">
        <v>44827</v>
      </c>
      <c r="E287" s="158">
        <v>232.68729999999999</v>
      </c>
      <c r="F287" s="158">
        <v>-1.8536999999999999</v>
      </c>
      <c r="G287" s="158">
        <v>-2.6482000000000001</v>
      </c>
      <c r="H287" s="158">
        <v>-1.2942</v>
      </c>
      <c r="I287" s="158">
        <v>-2.2696000000000001</v>
      </c>
      <c r="J287" s="158">
        <v>2.4394</v>
      </c>
      <c r="K287" s="158">
        <v>15.726599999999999</v>
      </c>
      <c r="L287" s="158">
        <v>11.5001</v>
      </c>
      <c r="M287" s="158">
        <v>9.6958000000000002</v>
      </c>
      <c r="N287" s="158">
        <v>12.3995</v>
      </c>
      <c r="O287" s="158">
        <v>29.0898</v>
      </c>
      <c r="P287" s="158">
        <v>15.4955</v>
      </c>
      <c r="Q287" s="158">
        <v>15.124599999999999</v>
      </c>
      <c r="R287" s="158">
        <v>46.624699999999997</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1835</v>
      </c>
      <c r="C288" s="154">
        <v>119724</v>
      </c>
      <c r="D288" s="157">
        <v>44827</v>
      </c>
      <c r="E288" s="158">
        <v>68.112843594467805</v>
      </c>
      <c r="F288" s="158">
        <v>-1.8536999999999999</v>
      </c>
      <c r="G288" s="158">
        <v>-2.6480999999999999</v>
      </c>
      <c r="H288" s="158">
        <v>-1.2942</v>
      </c>
      <c r="I288" s="158">
        <v>-2.2694999999999999</v>
      </c>
      <c r="J288" s="158">
        <v>2.4396</v>
      </c>
      <c r="K288" s="158">
        <v>15.7265</v>
      </c>
      <c r="L288" s="158">
        <v>11.499499999999999</v>
      </c>
      <c r="M288" s="158">
        <v>9.6951999999999998</v>
      </c>
      <c r="N288" s="158">
        <v>12.397</v>
      </c>
      <c r="O288" s="158">
        <v>29.087700000000002</v>
      </c>
      <c r="P288" s="158">
        <v>15.4962</v>
      </c>
      <c r="Q288" s="158">
        <v>15.136200000000001</v>
      </c>
      <c r="R288" s="158">
        <v>46.628900000000002</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1726</v>
      </c>
      <c r="C289" s="154">
        <v>102414</v>
      </c>
      <c r="D289" s="157">
        <v>44827</v>
      </c>
      <c r="E289" s="158">
        <v>553.28686104413305</v>
      </c>
      <c r="F289" s="158">
        <v>-1.8557999999999999</v>
      </c>
      <c r="G289" s="158">
        <v>-2.6547000000000001</v>
      </c>
      <c r="H289" s="158">
        <v>-1.3092999999999999</v>
      </c>
      <c r="I289" s="158">
        <v>-2.2995000000000001</v>
      </c>
      <c r="J289" s="158">
        <v>2.37</v>
      </c>
      <c r="K289" s="158">
        <v>15.511699999999999</v>
      </c>
      <c r="L289" s="158">
        <v>11.0974</v>
      </c>
      <c r="M289" s="158">
        <v>9.0749999999999993</v>
      </c>
      <c r="N289" s="158">
        <v>11.563000000000001</v>
      </c>
      <c r="O289" s="158">
        <v>28.231300000000001</v>
      </c>
      <c r="P289" s="158">
        <v>14.7203</v>
      </c>
      <c r="Q289" s="158">
        <v>18.392800000000001</v>
      </c>
      <c r="R289" s="158">
        <v>45.588299999999997</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1836</v>
      </c>
      <c r="C290" s="154">
        <v>100915</v>
      </c>
      <c r="D290" s="157">
        <v>44827</v>
      </c>
      <c r="E290" s="158">
        <v>557.21957743143503</v>
      </c>
      <c r="F290" s="158">
        <v>-1.8560000000000001</v>
      </c>
      <c r="G290" s="158">
        <v>-2.6547000000000001</v>
      </c>
      <c r="H290" s="158">
        <v>-1.3095000000000001</v>
      </c>
      <c r="I290" s="158">
        <v>-2.2995000000000001</v>
      </c>
      <c r="J290" s="158">
        <v>2.3696999999999999</v>
      </c>
      <c r="K290" s="158">
        <v>15.511900000000001</v>
      </c>
      <c r="L290" s="158">
        <v>11.098000000000001</v>
      </c>
      <c r="M290" s="158">
        <v>9.0757999999999992</v>
      </c>
      <c r="N290" s="158">
        <v>11.563800000000001</v>
      </c>
      <c r="O290" s="158">
        <v>28.232900000000001</v>
      </c>
      <c r="P290" s="158">
        <v>14.721399999999999</v>
      </c>
      <c r="Q290" s="158">
        <v>18.889700000000001</v>
      </c>
      <c r="R290" s="158">
        <v>45.590899999999998</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-1.8339375</v>
      </c>
      <c r="G291" s="160">
        <v>-2.7318499999999997</v>
      </c>
      <c r="H291" s="160">
        <v>-1.2787124999999999</v>
      </c>
      <c r="I291" s="160">
        <v>-2.3689500000000008</v>
      </c>
      <c r="J291" s="160">
        <v>1.4363374999999998</v>
      </c>
      <c r="K291" s="160">
        <v>15.2075625</v>
      </c>
      <c r="L291" s="160">
        <v>8.0562874999999998</v>
      </c>
      <c r="M291" s="160">
        <v>6.6305624999999999</v>
      </c>
      <c r="N291" s="160">
        <v>6.8267500000000005</v>
      </c>
      <c r="O291" s="160">
        <v>23.412437500000003</v>
      </c>
      <c r="P291" s="160">
        <v>14.5545125</v>
      </c>
      <c r="Q291" s="160">
        <v>16.086987500000003</v>
      </c>
      <c r="R291" s="160">
        <v>37.263124999999995</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-1.8547499999999999</v>
      </c>
      <c r="G292" s="160">
        <v>-2.6615500000000001</v>
      </c>
      <c r="H292" s="160">
        <v>-1.30175</v>
      </c>
      <c r="I292" s="160">
        <v>-2.2845500000000003</v>
      </c>
      <c r="J292" s="160">
        <v>1.6784499999999998</v>
      </c>
      <c r="K292" s="160">
        <v>15.511800000000001</v>
      </c>
      <c r="L292" s="160">
        <v>8.6576500000000003</v>
      </c>
      <c r="M292" s="160">
        <v>6.7430500000000002</v>
      </c>
      <c r="N292" s="160">
        <v>7.31595</v>
      </c>
      <c r="O292" s="160">
        <v>24.06485</v>
      </c>
      <c r="P292" s="160">
        <v>14.720849999999999</v>
      </c>
      <c r="Q292" s="160">
        <v>15.32305</v>
      </c>
      <c r="R292" s="160">
        <v>37.604749999999996</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44827</v>
      </c>
      <c r="E295" s="158">
        <v>91.047499999999999</v>
      </c>
      <c r="F295" s="158">
        <v>-37.8048</v>
      </c>
      <c r="G295" s="158">
        <v>-21.383199999999999</v>
      </c>
      <c r="H295" s="158">
        <v>-11.2065</v>
      </c>
      <c r="I295" s="158">
        <v>-9.4665999999999997</v>
      </c>
      <c r="J295" s="158">
        <v>0.6431</v>
      </c>
      <c r="K295" s="158">
        <v>6.5183</v>
      </c>
      <c r="L295" s="158">
        <v>2.7006999999999999</v>
      </c>
      <c r="M295" s="158">
        <v>2.9980000000000002</v>
      </c>
      <c r="N295" s="158">
        <v>2.7164999999999999</v>
      </c>
      <c r="O295" s="158">
        <v>6.6841999999999997</v>
      </c>
      <c r="P295" s="158">
        <v>7.07</v>
      </c>
      <c r="Q295" s="158">
        <v>9.0203000000000007</v>
      </c>
      <c r="R295" s="158">
        <v>4.4958</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44827</v>
      </c>
      <c r="E296" s="158">
        <v>92.144199999999998</v>
      </c>
      <c r="F296" s="158">
        <v>-37.671500000000002</v>
      </c>
      <c r="G296" s="158">
        <v>-21.221299999999999</v>
      </c>
      <c r="H296" s="158">
        <v>-11.045199999999999</v>
      </c>
      <c r="I296" s="158">
        <v>-9.3065999999999995</v>
      </c>
      <c r="J296" s="158">
        <v>0.80430000000000001</v>
      </c>
      <c r="K296" s="158">
        <v>6.681</v>
      </c>
      <c r="L296" s="158">
        <v>2.8637000000000001</v>
      </c>
      <c r="M296" s="158">
        <v>3.1621999999999999</v>
      </c>
      <c r="N296" s="158">
        <v>2.8811</v>
      </c>
      <c r="O296" s="158">
        <v>6.8486000000000002</v>
      </c>
      <c r="P296" s="158">
        <v>7.2214</v>
      </c>
      <c r="Q296" s="158">
        <v>8.2716999999999992</v>
      </c>
      <c r="R296" s="158">
        <v>4.6614000000000004</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44827</v>
      </c>
      <c r="E297" s="158">
        <v>14.4412</v>
      </c>
      <c r="F297" s="158">
        <v>-35.3506</v>
      </c>
      <c r="G297" s="158">
        <v>-21.9495</v>
      </c>
      <c r="H297" s="158">
        <v>-10.522</v>
      </c>
      <c r="I297" s="158">
        <v>-8.0808999999999997</v>
      </c>
      <c r="J297" s="158">
        <v>0.68530000000000002</v>
      </c>
      <c r="K297" s="158">
        <v>6.4721000000000002</v>
      </c>
      <c r="L297" s="158">
        <v>3.0348000000000002</v>
      </c>
      <c r="M297" s="158">
        <v>3.4241000000000001</v>
      </c>
      <c r="N297" s="158">
        <v>3.2694999999999999</v>
      </c>
      <c r="O297" s="158">
        <v>7.2431000000000001</v>
      </c>
      <c r="P297" s="158">
        <v>7.2702999999999998</v>
      </c>
      <c r="Q297" s="158">
        <v>7.3230000000000004</v>
      </c>
      <c r="R297" s="158">
        <v>4.8253000000000004</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44827</v>
      </c>
      <c r="E298" s="158">
        <v>13.885300000000001</v>
      </c>
      <c r="F298" s="158">
        <v>-35.977400000000003</v>
      </c>
      <c r="G298" s="158">
        <v>-22.652000000000001</v>
      </c>
      <c r="H298" s="158">
        <v>-11.2041</v>
      </c>
      <c r="I298" s="158">
        <v>-8.7764000000000006</v>
      </c>
      <c r="J298" s="158">
        <v>-8.5000000000000006E-3</v>
      </c>
      <c r="K298" s="158">
        <v>5.7686000000000002</v>
      </c>
      <c r="L298" s="158">
        <v>2.3401999999999998</v>
      </c>
      <c r="M298" s="158">
        <v>2.7284999999999999</v>
      </c>
      <c r="N298" s="158">
        <v>2.5722</v>
      </c>
      <c r="O298" s="158">
        <v>6.4988999999999999</v>
      </c>
      <c r="P298" s="158">
        <v>6.4694000000000003</v>
      </c>
      <c r="Q298" s="158">
        <v>6.5159000000000002</v>
      </c>
      <c r="R298" s="158">
        <v>4.1223000000000001</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1962</v>
      </c>
      <c r="C299" s="154">
        <v>150235</v>
      </c>
      <c r="D299" s="157">
        <v>44827</v>
      </c>
      <c r="E299" s="158">
        <v>22.231100000000001</v>
      </c>
      <c r="F299" s="158">
        <v>-26.7425</v>
      </c>
      <c r="G299" s="158">
        <v>-17.160399999999999</v>
      </c>
      <c r="H299" s="158">
        <v>-7.9625000000000004</v>
      </c>
      <c r="I299" s="158">
        <v>-5.0681000000000003</v>
      </c>
      <c r="J299" s="158">
        <v>0.89580000000000004</v>
      </c>
      <c r="K299" s="158">
        <v>5.2382999999999997</v>
      </c>
      <c r="L299" s="158">
        <v>-1.0076000000000001</v>
      </c>
      <c r="M299" s="158">
        <v>-8.9800000000000005E-2</v>
      </c>
      <c r="N299" s="158">
        <v>0.41830000000000001</v>
      </c>
      <c r="O299" s="158">
        <v>4.7839999999999998</v>
      </c>
      <c r="P299" s="158">
        <v>3.8071000000000002</v>
      </c>
      <c r="Q299" s="158">
        <v>5.9237000000000002</v>
      </c>
      <c r="R299" s="158">
        <v>2.3605</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1963</v>
      </c>
      <c r="C300" s="154">
        <v>150237</v>
      </c>
      <c r="D300" s="157">
        <v>44827</v>
      </c>
      <c r="E300" s="158">
        <v>23.404399999999999</v>
      </c>
      <c r="F300" s="158">
        <v>-26.492899999999999</v>
      </c>
      <c r="G300" s="158">
        <v>-16.871500000000001</v>
      </c>
      <c r="H300" s="158">
        <v>-7.6749999999999998</v>
      </c>
      <c r="I300" s="158">
        <v>-4.7478999999999996</v>
      </c>
      <c r="J300" s="158">
        <v>1.2085999999999999</v>
      </c>
      <c r="K300" s="158">
        <v>5.5606999999999998</v>
      </c>
      <c r="L300" s="158">
        <v>-0.65890000000000004</v>
      </c>
      <c r="M300" s="158">
        <v>0.28010000000000002</v>
      </c>
      <c r="N300" s="158">
        <v>0.8276</v>
      </c>
      <c r="O300" s="158">
        <v>5.3041</v>
      </c>
      <c r="P300" s="158">
        <v>4.298</v>
      </c>
      <c r="Q300" s="158">
        <v>6.7272999999999996</v>
      </c>
      <c r="R300" s="158">
        <v>2.9104999999999999</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44827</v>
      </c>
      <c r="E301" s="158">
        <v>19.014199999999999</v>
      </c>
      <c r="F301" s="158">
        <v>-28.1966</v>
      </c>
      <c r="G301" s="158">
        <v>-19.739999999999998</v>
      </c>
      <c r="H301" s="158">
        <v>-10.290699999999999</v>
      </c>
      <c r="I301" s="158">
        <v>-8.2283000000000008</v>
      </c>
      <c r="J301" s="158">
        <v>-0.54469999999999996</v>
      </c>
      <c r="K301" s="158">
        <v>4.6676000000000002</v>
      </c>
      <c r="L301" s="158">
        <v>1.8044</v>
      </c>
      <c r="M301" s="158">
        <v>2.4573</v>
      </c>
      <c r="N301" s="158">
        <v>2.2856999999999998</v>
      </c>
      <c r="O301" s="158">
        <v>5.8981000000000003</v>
      </c>
      <c r="P301" s="158">
        <v>6.4260999999999999</v>
      </c>
      <c r="Q301" s="158">
        <v>7.7302</v>
      </c>
      <c r="R301" s="158">
        <v>3.8607</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44827</v>
      </c>
      <c r="E302" s="158">
        <v>18.066600000000001</v>
      </c>
      <c r="F302" s="158">
        <v>-29.069199999999999</v>
      </c>
      <c r="G302" s="158">
        <v>-20.437999999999999</v>
      </c>
      <c r="H302" s="158">
        <v>-10.9443</v>
      </c>
      <c r="I302" s="158">
        <v>-8.8878000000000004</v>
      </c>
      <c r="J302" s="158">
        <v>-1.1849000000000001</v>
      </c>
      <c r="K302" s="158">
        <v>4.0328999999999997</v>
      </c>
      <c r="L302" s="158">
        <v>1.1852</v>
      </c>
      <c r="M302" s="158">
        <v>1.8222</v>
      </c>
      <c r="N302" s="158">
        <v>1.6456999999999999</v>
      </c>
      <c r="O302" s="158">
        <v>5.2122000000000002</v>
      </c>
      <c r="P302" s="158">
        <v>5.7107000000000001</v>
      </c>
      <c r="Q302" s="158">
        <v>7.0940000000000003</v>
      </c>
      <c r="R302" s="158">
        <v>3.2136</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44827</v>
      </c>
      <c r="E303" s="158">
        <v>13.1732</v>
      </c>
      <c r="F303" s="158">
        <v>-104.9867</v>
      </c>
      <c r="G303" s="158">
        <v>-57.543399999999998</v>
      </c>
      <c r="H303" s="158">
        <v>-32.061399999999999</v>
      </c>
      <c r="I303" s="158">
        <v>-26.001100000000001</v>
      </c>
      <c r="J303" s="158">
        <v>-8.7034000000000002</v>
      </c>
      <c r="K303" s="158">
        <v>5.9951999999999996</v>
      </c>
      <c r="L303" s="158">
        <v>-1.7049000000000001</v>
      </c>
      <c r="M303" s="158">
        <v>0.1144</v>
      </c>
      <c r="N303" s="158">
        <v>0.90690000000000004</v>
      </c>
      <c r="O303" s="158">
        <v>5.2656000000000001</v>
      </c>
      <c r="P303" s="158"/>
      <c r="Q303" s="158">
        <v>7.0628000000000002</v>
      </c>
      <c r="R303" s="158">
        <v>2.7241</v>
      </c>
      <c r="S303" t="s">
        <v>1858</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44827</v>
      </c>
      <c r="E304" s="158">
        <v>13.039400000000001</v>
      </c>
      <c r="F304" s="158">
        <v>-105.2259</v>
      </c>
      <c r="G304" s="158">
        <v>-57.8538</v>
      </c>
      <c r="H304" s="158">
        <v>-32.3489</v>
      </c>
      <c r="I304" s="158">
        <v>-26.2652</v>
      </c>
      <c r="J304" s="158">
        <v>-8.9699000000000009</v>
      </c>
      <c r="K304" s="158">
        <v>5.7317999999999998</v>
      </c>
      <c r="L304" s="158">
        <v>-1.9567000000000001</v>
      </c>
      <c r="M304" s="158">
        <v>-0.1368</v>
      </c>
      <c r="N304" s="158">
        <v>0.65380000000000005</v>
      </c>
      <c r="O304" s="158">
        <v>4.9988000000000001</v>
      </c>
      <c r="P304" s="158"/>
      <c r="Q304" s="158">
        <v>6.7925000000000004</v>
      </c>
      <c r="R304" s="158">
        <v>2.4649000000000001</v>
      </c>
      <c r="S304" t="s">
        <v>1858</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2044</v>
      </c>
      <c r="C307" s="154">
        <v>148795</v>
      </c>
      <c r="D307" s="157">
        <v>44827</v>
      </c>
      <c r="E307" s="158">
        <v>10.6471</v>
      </c>
      <c r="F307" s="158">
        <v>-74.581299999999999</v>
      </c>
      <c r="G307" s="158">
        <v>-34.753399999999999</v>
      </c>
      <c r="H307" s="158">
        <v>-22.916499999999999</v>
      </c>
      <c r="I307" s="158">
        <v>-23.0809</v>
      </c>
      <c r="J307" s="158">
        <v>-7.3411</v>
      </c>
      <c r="K307" s="158">
        <v>5.7919999999999998</v>
      </c>
      <c r="L307" s="158">
        <v>-0.95669999999999999</v>
      </c>
      <c r="M307" s="158">
        <v>0.38269999999999998</v>
      </c>
      <c r="N307" s="158">
        <v>0.92989999999999995</v>
      </c>
      <c r="O307" s="158"/>
      <c r="P307" s="158"/>
      <c r="Q307" s="158">
        <v>4.2176</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2045</v>
      </c>
      <c r="C308" s="154">
        <v>148797</v>
      </c>
      <c r="D308" s="157">
        <v>44827</v>
      </c>
      <c r="E308" s="158">
        <v>10.621499999999999</v>
      </c>
      <c r="F308" s="158">
        <v>-74.760599999999997</v>
      </c>
      <c r="G308" s="158">
        <v>-34.837000000000003</v>
      </c>
      <c r="H308" s="158">
        <v>-23.0688</v>
      </c>
      <c r="I308" s="158">
        <v>-23.256599999999999</v>
      </c>
      <c r="J308" s="158">
        <v>-7.5118999999999998</v>
      </c>
      <c r="K308" s="158">
        <v>5.6177999999999999</v>
      </c>
      <c r="L308" s="158">
        <v>-1.1272</v>
      </c>
      <c r="M308" s="158">
        <v>0.21729999999999999</v>
      </c>
      <c r="N308" s="158">
        <v>0.76659999999999995</v>
      </c>
      <c r="O308" s="158"/>
      <c r="P308" s="158"/>
      <c r="Q308" s="158">
        <v>4.0525000000000002</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44827</v>
      </c>
      <c r="E309" s="158">
        <v>80.858599999999996</v>
      </c>
      <c r="F309" s="158">
        <v>-33.823999999999998</v>
      </c>
      <c r="G309" s="158">
        <v>-23.0382</v>
      </c>
      <c r="H309" s="158">
        <v>-11.703799999999999</v>
      </c>
      <c r="I309" s="158">
        <v>-10.174799999999999</v>
      </c>
      <c r="J309" s="158">
        <v>-1.5589</v>
      </c>
      <c r="K309" s="158">
        <v>4.3110999999999997</v>
      </c>
      <c r="L309" s="158">
        <v>1.5161</v>
      </c>
      <c r="M309" s="158">
        <v>2.0724999999999998</v>
      </c>
      <c r="N309" s="158">
        <v>2.0409000000000002</v>
      </c>
      <c r="O309" s="158">
        <v>5.7020999999999997</v>
      </c>
      <c r="P309" s="158">
        <v>6.3800999999999997</v>
      </c>
      <c r="Q309" s="158">
        <v>8.6234000000000002</v>
      </c>
      <c r="R309" s="158">
        <v>4.0800999999999998</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44827</v>
      </c>
      <c r="E310" s="158">
        <v>86.247</v>
      </c>
      <c r="F310" s="158">
        <v>-33.275700000000001</v>
      </c>
      <c r="G310" s="158">
        <v>-22.515000000000001</v>
      </c>
      <c r="H310" s="158">
        <v>-11.178800000000001</v>
      </c>
      <c r="I310" s="158">
        <v>-9.6494999999999997</v>
      </c>
      <c r="J310" s="158">
        <v>-1.0325</v>
      </c>
      <c r="K310" s="158">
        <v>4.8456999999999999</v>
      </c>
      <c r="L310" s="158">
        <v>2.0632000000000001</v>
      </c>
      <c r="M310" s="158">
        <v>2.6297000000000001</v>
      </c>
      <c r="N310" s="158">
        <v>2.5943000000000001</v>
      </c>
      <c r="O310" s="158">
        <v>6.2887000000000004</v>
      </c>
      <c r="P310" s="158">
        <v>6.9805999999999999</v>
      </c>
      <c r="Q310" s="158">
        <v>8.5213999999999999</v>
      </c>
      <c r="R310" s="158">
        <v>4.6475999999999997</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44827</v>
      </c>
      <c r="E312" s="158">
        <v>26.279399999999999</v>
      </c>
      <c r="F312" s="158">
        <v>-74.986199999999997</v>
      </c>
      <c r="G312" s="158">
        <v>-33.473199999999999</v>
      </c>
      <c r="H312" s="158">
        <v>-17.9148</v>
      </c>
      <c r="I312" s="158">
        <v>-12.1851</v>
      </c>
      <c r="J312" s="158">
        <v>0.46610000000000001</v>
      </c>
      <c r="K312" s="158">
        <v>7.0542999999999996</v>
      </c>
      <c r="L312" s="158">
        <v>1.4515</v>
      </c>
      <c r="M312" s="158">
        <v>1.9295</v>
      </c>
      <c r="N312" s="158">
        <v>1.9249000000000001</v>
      </c>
      <c r="O312" s="158">
        <v>6.3606999999999996</v>
      </c>
      <c r="P312" s="158">
        <v>6.8613999999999997</v>
      </c>
      <c r="Q312" s="158">
        <v>8.2110000000000003</v>
      </c>
      <c r="R312" s="158">
        <v>4.1356999999999999</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44827</v>
      </c>
      <c r="E313" s="158">
        <v>26.665299999999998</v>
      </c>
      <c r="F313" s="158">
        <v>-74.721199999999996</v>
      </c>
      <c r="G313" s="158">
        <v>-33.126300000000001</v>
      </c>
      <c r="H313" s="158">
        <v>-17.637</v>
      </c>
      <c r="I313" s="158">
        <v>-11.903</v>
      </c>
      <c r="J313" s="158">
        <v>0.75109999999999999</v>
      </c>
      <c r="K313" s="158">
        <v>7.3419999999999996</v>
      </c>
      <c r="L313" s="158">
        <v>1.732</v>
      </c>
      <c r="M313" s="158">
        <v>2.2179000000000002</v>
      </c>
      <c r="N313" s="158">
        <v>2.2210999999999999</v>
      </c>
      <c r="O313" s="158">
        <v>6.6440999999999999</v>
      </c>
      <c r="P313" s="158">
        <v>7.0822000000000003</v>
      </c>
      <c r="Q313" s="158">
        <v>8.1405999999999992</v>
      </c>
      <c r="R313" s="158">
        <v>4.4457000000000004</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1727</v>
      </c>
      <c r="C314" s="154">
        <v>148492</v>
      </c>
      <c r="D314" s="157">
        <v>44827</v>
      </c>
      <c r="E314" s="158">
        <v>10.6911</v>
      </c>
      <c r="F314" s="158">
        <v>-29.678100000000001</v>
      </c>
      <c r="G314" s="158">
        <v>-22.264299999999999</v>
      </c>
      <c r="H314" s="158">
        <v>-9.9792000000000005</v>
      </c>
      <c r="I314" s="158">
        <v>-7.6590999999999996</v>
      </c>
      <c r="J314" s="158">
        <v>-0.49540000000000001</v>
      </c>
      <c r="K314" s="158">
        <v>5.0091000000000001</v>
      </c>
      <c r="L314" s="158">
        <v>0.36059999999999998</v>
      </c>
      <c r="M314" s="158">
        <v>1.5504</v>
      </c>
      <c r="N314" s="158">
        <v>1.5713999999999999</v>
      </c>
      <c r="O314" s="158"/>
      <c r="P314" s="158"/>
      <c r="Q314" s="158">
        <v>3.4264000000000001</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1728</v>
      </c>
      <c r="C315" s="154">
        <v>148496</v>
      </c>
      <c r="D315" s="157">
        <v>44827</v>
      </c>
      <c r="E315" s="158">
        <v>10.6028</v>
      </c>
      <c r="F315" s="158">
        <v>-30.268799999999999</v>
      </c>
      <c r="G315" s="158">
        <v>-22.792400000000001</v>
      </c>
      <c r="H315" s="158">
        <v>-10.404999999999999</v>
      </c>
      <c r="I315" s="158">
        <v>-8.0892999999999997</v>
      </c>
      <c r="J315" s="158">
        <v>-0.92100000000000004</v>
      </c>
      <c r="K315" s="158">
        <v>4.5875000000000004</v>
      </c>
      <c r="L315" s="158">
        <v>-5.6099999999999997E-2</v>
      </c>
      <c r="M315" s="158">
        <v>1.1264000000000001</v>
      </c>
      <c r="N315" s="158">
        <v>1.1467000000000001</v>
      </c>
      <c r="O315" s="158"/>
      <c r="P315" s="158"/>
      <c r="Q315" s="158">
        <v>2.9948999999999999</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44827</v>
      </c>
      <c r="E316" s="158">
        <v>24.126999999999999</v>
      </c>
      <c r="F316" s="158">
        <v>-25.5489</v>
      </c>
      <c r="G316" s="158">
        <v>-13.449299999999999</v>
      </c>
      <c r="H316" s="158">
        <v>-3.8224999999999998</v>
      </c>
      <c r="I316" s="158">
        <v>-0.96140000000000003</v>
      </c>
      <c r="J316" s="158">
        <v>6.6351000000000004</v>
      </c>
      <c r="K316" s="158">
        <v>8.1029</v>
      </c>
      <c r="L316" s="158">
        <v>4.3738999999999999</v>
      </c>
      <c r="M316" s="158">
        <v>3.5909</v>
      </c>
      <c r="N316" s="158">
        <v>3.2715000000000001</v>
      </c>
      <c r="O316" s="158">
        <v>6.5270999999999999</v>
      </c>
      <c r="P316" s="158">
        <v>6.8329000000000004</v>
      </c>
      <c r="Q316" s="158">
        <v>6.9401999999999999</v>
      </c>
      <c r="R316" s="158">
        <v>4.6319999999999997</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44827</v>
      </c>
      <c r="E317" s="158">
        <v>25.113600000000002</v>
      </c>
      <c r="F317" s="158">
        <v>-25.271599999999999</v>
      </c>
      <c r="G317" s="158">
        <v>-13.1632</v>
      </c>
      <c r="H317" s="158">
        <v>-3.5272999999999999</v>
      </c>
      <c r="I317" s="158">
        <v>-0.65390000000000004</v>
      </c>
      <c r="J317" s="158">
        <v>6.9466999999999999</v>
      </c>
      <c r="K317" s="158">
        <v>8.4198000000000004</v>
      </c>
      <c r="L317" s="158">
        <v>4.6913</v>
      </c>
      <c r="M317" s="158">
        <v>3.9110999999999998</v>
      </c>
      <c r="N317" s="158">
        <v>3.5941000000000001</v>
      </c>
      <c r="O317" s="158">
        <v>6.86</v>
      </c>
      <c r="P317" s="158">
        <v>7.1643999999999997</v>
      </c>
      <c r="Q317" s="158">
        <v>8.2585999999999995</v>
      </c>
      <c r="R317" s="158">
        <v>4.9596</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44827</v>
      </c>
      <c r="E318" s="158">
        <v>16.058499999999999</v>
      </c>
      <c r="F318" s="158">
        <v>-19.9909</v>
      </c>
      <c r="G318" s="158">
        <v>-19.667000000000002</v>
      </c>
      <c r="H318" s="158">
        <v>-10.014099999999999</v>
      </c>
      <c r="I318" s="158">
        <v>-8.1085999999999991</v>
      </c>
      <c r="J318" s="158">
        <v>-0.90849999999999997</v>
      </c>
      <c r="K318" s="158">
        <v>4.9427000000000003</v>
      </c>
      <c r="L318" s="158">
        <v>0.59099999999999997</v>
      </c>
      <c r="M318" s="158">
        <v>1.6936</v>
      </c>
      <c r="N318" s="158">
        <v>1.6959</v>
      </c>
      <c r="O318" s="158">
        <v>6.2455999999999996</v>
      </c>
      <c r="P318" s="158">
        <v>6.6134000000000004</v>
      </c>
      <c r="Q318" s="158">
        <v>7.3238000000000003</v>
      </c>
      <c r="R318" s="158">
        <v>4.1300999999999997</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44827</v>
      </c>
      <c r="E319" s="158">
        <v>15.729699999999999</v>
      </c>
      <c r="F319" s="158">
        <v>-20.1768</v>
      </c>
      <c r="G319" s="158">
        <v>-20.000299999999999</v>
      </c>
      <c r="H319" s="158">
        <v>-10.322100000000001</v>
      </c>
      <c r="I319" s="158">
        <v>-8.4093</v>
      </c>
      <c r="J319" s="158">
        <v>-1.2114</v>
      </c>
      <c r="K319" s="158">
        <v>4.6390000000000002</v>
      </c>
      <c r="L319" s="158">
        <v>0.28799999999999998</v>
      </c>
      <c r="M319" s="158">
        <v>1.3793</v>
      </c>
      <c r="N319" s="158">
        <v>1.3832</v>
      </c>
      <c r="O319" s="158">
        <v>5.9211</v>
      </c>
      <c r="P319" s="158">
        <v>6.2893999999999997</v>
      </c>
      <c r="Q319" s="158">
        <v>6.9930000000000003</v>
      </c>
      <c r="R319" s="158">
        <v>3.8117000000000001</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44827</v>
      </c>
      <c r="E320" s="158">
        <v>2588.0016000000001</v>
      </c>
      <c r="F320" s="158">
        <v>-38.604300000000002</v>
      </c>
      <c r="G320" s="158">
        <v>-26.8642</v>
      </c>
      <c r="H320" s="158">
        <v>-13.049099999999999</v>
      </c>
      <c r="I320" s="158">
        <v>-10.694000000000001</v>
      </c>
      <c r="J320" s="158">
        <v>-1.8698999999999999</v>
      </c>
      <c r="K320" s="158">
        <v>4.5437000000000003</v>
      </c>
      <c r="L320" s="158">
        <v>0.6139</v>
      </c>
      <c r="M320" s="158">
        <v>1.5609</v>
      </c>
      <c r="N320" s="158">
        <v>1.4762999999999999</v>
      </c>
      <c r="O320" s="158">
        <v>5.5971000000000002</v>
      </c>
      <c r="P320" s="158">
        <v>5.4568000000000003</v>
      </c>
      <c r="Q320" s="158">
        <v>6.4760999999999997</v>
      </c>
      <c r="R320" s="158">
        <v>3.3384999999999998</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44827</v>
      </c>
      <c r="E321" s="158">
        <v>2744.4223999999999</v>
      </c>
      <c r="F321" s="158">
        <v>-38.224499999999999</v>
      </c>
      <c r="G321" s="158">
        <v>-26.484400000000001</v>
      </c>
      <c r="H321" s="158">
        <v>-12.6698</v>
      </c>
      <c r="I321" s="158">
        <v>-10.315200000000001</v>
      </c>
      <c r="J321" s="158">
        <v>-1.4903</v>
      </c>
      <c r="K321" s="158">
        <v>4.9283999999999999</v>
      </c>
      <c r="L321" s="158">
        <v>0.99560000000000004</v>
      </c>
      <c r="M321" s="158">
        <v>1.9498</v>
      </c>
      <c r="N321" s="158">
        <v>1.8707</v>
      </c>
      <c r="O321" s="158">
        <v>6.0141999999999998</v>
      </c>
      <c r="P321" s="158">
        <v>5.9659000000000004</v>
      </c>
      <c r="Q321" s="158">
        <v>7.3396999999999997</v>
      </c>
      <c r="R321" s="158">
        <v>3.7464</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44827</v>
      </c>
      <c r="E322" s="158">
        <v>3060.5120000000002</v>
      </c>
      <c r="F322" s="158">
        <v>-45.582999999999998</v>
      </c>
      <c r="G322" s="158">
        <v>-25.426500000000001</v>
      </c>
      <c r="H322" s="158">
        <v>-12.3444</v>
      </c>
      <c r="I322" s="158">
        <v>-9.0553000000000008</v>
      </c>
      <c r="J322" s="158">
        <v>0.61250000000000004</v>
      </c>
      <c r="K322" s="158">
        <v>5.5511999999999997</v>
      </c>
      <c r="L322" s="158">
        <v>2.1358000000000001</v>
      </c>
      <c r="M322" s="158">
        <v>2.4977</v>
      </c>
      <c r="N322" s="158">
        <v>2.4455</v>
      </c>
      <c r="O322" s="158">
        <v>5.8007999999999997</v>
      </c>
      <c r="P322" s="158">
        <v>6.6910999999999996</v>
      </c>
      <c r="Q322" s="158">
        <v>7.7335000000000003</v>
      </c>
      <c r="R322" s="158">
        <v>4.0233999999999996</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44827</v>
      </c>
      <c r="E323" s="158">
        <v>3165.9209000000001</v>
      </c>
      <c r="F323" s="158">
        <v>-45.224200000000003</v>
      </c>
      <c r="G323" s="158">
        <v>-25.067299999999999</v>
      </c>
      <c r="H323" s="158">
        <v>-11.984999999999999</v>
      </c>
      <c r="I323" s="158">
        <v>-8.6998999999999995</v>
      </c>
      <c r="J323" s="158">
        <v>0.97099999999999997</v>
      </c>
      <c r="K323" s="158">
        <v>5.9100999999999999</v>
      </c>
      <c r="L323" s="158">
        <v>2.5001000000000002</v>
      </c>
      <c r="M323" s="158">
        <v>2.8658999999999999</v>
      </c>
      <c r="N323" s="158">
        <v>2.8147000000000002</v>
      </c>
      <c r="O323" s="158">
        <v>6.1508000000000003</v>
      </c>
      <c r="P323" s="158">
        <v>7.0255000000000001</v>
      </c>
      <c r="Q323" s="158">
        <v>8.0475999999999992</v>
      </c>
      <c r="R323" s="158">
        <v>4.3897000000000004</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44827</v>
      </c>
      <c r="E324" s="158">
        <v>62.640700000000002</v>
      </c>
      <c r="F324" s="158">
        <v>-145.72890000000001</v>
      </c>
      <c r="G324" s="158">
        <v>-76.642600000000002</v>
      </c>
      <c r="H324" s="158">
        <v>-40.438800000000001</v>
      </c>
      <c r="I324" s="158">
        <v>-30.203800000000001</v>
      </c>
      <c r="J324" s="158">
        <v>-7.0122999999999998</v>
      </c>
      <c r="K324" s="158">
        <v>7.5612000000000004</v>
      </c>
      <c r="L324" s="158">
        <v>-0.26</v>
      </c>
      <c r="M324" s="158">
        <v>0.3649</v>
      </c>
      <c r="N324" s="158">
        <v>0.73929999999999996</v>
      </c>
      <c r="O324" s="158">
        <v>6.6383999999999999</v>
      </c>
      <c r="P324" s="158">
        <v>7.1906999999999996</v>
      </c>
      <c r="Q324" s="158">
        <v>7.6131000000000002</v>
      </c>
      <c r="R324" s="158">
        <v>3.6208</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44827</v>
      </c>
      <c r="E325" s="158">
        <v>59.360900000000001</v>
      </c>
      <c r="F325" s="158">
        <v>-146.12370000000001</v>
      </c>
      <c r="G325" s="158">
        <v>-77.005300000000005</v>
      </c>
      <c r="H325" s="158">
        <v>-40.787700000000001</v>
      </c>
      <c r="I325" s="158">
        <v>-30.544599999999999</v>
      </c>
      <c r="J325" s="158">
        <v>-7.3521999999999998</v>
      </c>
      <c r="K325" s="158">
        <v>7.2140000000000004</v>
      </c>
      <c r="L325" s="158">
        <v>-0.59899999999999998</v>
      </c>
      <c r="M325" s="158">
        <v>2.4199999999999999E-2</v>
      </c>
      <c r="N325" s="158">
        <v>0.39729999999999999</v>
      </c>
      <c r="O325" s="158">
        <v>6.2808999999999999</v>
      </c>
      <c r="P325" s="158">
        <v>6.8518999999999997</v>
      </c>
      <c r="Q325" s="158">
        <v>7.2346000000000004</v>
      </c>
      <c r="R325" s="158">
        <v>3.2650999999999999</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1729</v>
      </c>
      <c r="C326" s="154">
        <v>148755</v>
      </c>
      <c r="D326" s="157">
        <v>44827</v>
      </c>
      <c r="E326" s="158">
        <v>10.527100000000001</v>
      </c>
      <c r="F326" s="158">
        <v>-52.971800000000002</v>
      </c>
      <c r="G326" s="158">
        <v>-31.815200000000001</v>
      </c>
      <c r="H326" s="158">
        <v>-16.885100000000001</v>
      </c>
      <c r="I326" s="158">
        <v>-12.422599999999999</v>
      </c>
      <c r="J326" s="158">
        <v>-2.2214999999999998</v>
      </c>
      <c r="K326" s="158">
        <v>4.5746000000000002</v>
      </c>
      <c r="L326" s="158">
        <v>1.0495000000000001</v>
      </c>
      <c r="M326" s="158">
        <v>1.9073</v>
      </c>
      <c r="N326" s="158">
        <v>1.8251999999999999</v>
      </c>
      <c r="O326" s="158"/>
      <c r="P326" s="158"/>
      <c r="Q326" s="158">
        <v>3.4359999999999999</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1730</v>
      </c>
      <c r="C327" s="154">
        <v>148757</v>
      </c>
      <c r="D327" s="157">
        <v>44827</v>
      </c>
      <c r="E327" s="158">
        <v>10.456799999999999</v>
      </c>
      <c r="F327" s="158">
        <v>-53.327399999999997</v>
      </c>
      <c r="G327" s="158">
        <v>-32.26</v>
      </c>
      <c r="H327" s="158">
        <v>-17.344999999999999</v>
      </c>
      <c r="I327" s="158">
        <v>-12.8514</v>
      </c>
      <c r="J327" s="158">
        <v>-2.6625000000000001</v>
      </c>
      <c r="K327" s="158">
        <v>4.1441999999999997</v>
      </c>
      <c r="L327" s="158">
        <v>0.61850000000000005</v>
      </c>
      <c r="M327" s="158">
        <v>1.4682999999999999</v>
      </c>
      <c r="N327" s="158">
        <v>1.3845000000000001</v>
      </c>
      <c r="O327" s="158"/>
      <c r="P327" s="158"/>
      <c r="Q327" s="158">
        <v>2.9811999999999999</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1647</v>
      </c>
      <c r="C328" s="154">
        <v>100856</v>
      </c>
      <c r="D328" s="157">
        <v>44827</v>
      </c>
      <c r="E328" s="158">
        <v>48.2879</v>
      </c>
      <c r="F328" s="158">
        <v>-43.487000000000002</v>
      </c>
      <c r="G328" s="158">
        <v>-25.143999999999998</v>
      </c>
      <c r="H328" s="158">
        <v>-13.1515</v>
      </c>
      <c r="I328" s="158">
        <v>-8.3527000000000005</v>
      </c>
      <c r="J328" s="158">
        <v>0.1171</v>
      </c>
      <c r="K328" s="158">
        <v>5.9856999999999996</v>
      </c>
      <c r="L328" s="158">
        <v>2.5194000000000001</v>
      </c>
      <c r="M328" s="158">
        <v>3.0783999999999998</v>
      </c>
      <c r="N328" s="158">
        <v>3.008</v>
      </c>
      <c r="O328" s="158">
        <v>6.0755999999999997</v>
      </c>
      <c r="P328" s="158">
        <v>6.4542000000000002</v>
      </c>
      <c r="Q328" s="158">
        <v>7.4062000000000001</v>
      </c>
      <c r="R328" s="158">
        <v>4.7960000000000003</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1648</v>
      </c>
      <c r="C329" s="154">
        <v>118814</v>
      </c>
      <c r="D329" s="157">
        <v>44827</v>
      </c>
      <c r="E329" s="158">
        <v>50.173499999999997</v>
      </c>
      <c r="F329" s="158">
        <v>-43.161000000000001</v>
      </c>
      <c r="G329" s="158">
        <v>-24.8047</v>
      </c>
      <c r="H329" s="158">
        <v>-12.792899999999999</v>
      </c>
      <c r="I329" s="158">
        <v>-7.9984000000000002</v>
      </c>
      <c r="J329" s="158">
        <v>0.47660000000000002</v>
      </c>
      <c r="K329" s="158">
        <v>6.3507999999999996</v>
      </c>
      <c r="L329" s="158">
        <v>2.8835999999999999</v>
      </c>
      <c r="M329" s="158">
        <v>3.4468999999999999</v>
      </c>
      <c r="N329" s="158">
        <v>3.3887</v>
      </c>
      <c r="O329" s="158">
        <v>6.4892000000000003</v>
      </c>
      <c r="P329" s="158">
        <v>6.8628</v>
      </c>
      <c r="Q329" s="158">
        <v>7.9309000000000003</v>
      </c>
      <c r="R329" s="158">
        <v>5.1994999999999996</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1939</v>
      </c>
      <c r="C330" s="154">
        <v>138318</v>
      </c>
      <c r="D330" s="157">
        <v>44827</v>
      </c>
      <c r="E330" s="158">
        <v>35.5383</v>
      </c>
      <c r="F330" s="158">
        <v>-42.368400000000001</v>
      </c>
      <c r="G330" s="158">
        <v>-23.781199999999998</v>
      </c>
      <c r="H330" s="158">
        <v>-12.091200000000001</v>
      </c>
      <c r="I330" s="158">
        <v>-9.8080999999999996</v>
      </c>
      <c r="J330" s="158">
        <v>-1.9944</v>
      </c>
      <c r="K330" s="158">
        <v>3.6913</v>
      </c>
      <c r="L330" s="158">
        <v>1.7529999999999999</v>
      </c>
      <c r="M330" s="158">
        <v>2.2210000000000001</v>
      </c>
      <c r="N330" s="158">
        <v>2.0562</v>
      </c>
      <c r="O330" s="158">
        <v>5.8208000000000002</v>
      </c>
      <c r="P330" s="158">
        <v>5.6969000000000003</v>
      </c>
      <c r="Q330" s="158">
        <v>6.6622000000000003</v>
      </c>
      <c r="R330" s="158">
        <v>4.0242000000000004</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1940</v>
      </c>
      <c r="C331" s="154">
        <v>138330</v>
      </c>
      <c r="D331" s="157">
        <v>44827</v>
      </c>
      <c r="E331" s="158">
        <v>38.807699999999997</v>
      </c>
      <c r="F331" s="158">
        <v>-41.5244</v>
      </c>
      <c r="G331" s="158">
        <v>-23.030799999999999</v>
      </c>
      <c r="H331" s="158">
        <v>-11.328900000000001</v>
      </c>
      <c r="I331" s="158">
        <v>-9.0447000000000006</v>
      </c>
      <c r="J331" s="158">
        <v>-1.2517</v>
      </c>
      <c r="K331" s="158">
        <v>4.4306000000000001</v>
      </c>
      <c r="L331" s="158">
        <v>2.4754</v>
      </c>
      <c r="M331" s="158">
        <v>2.9643999999999999</v>
      </c>
      <c r="N331" s="158">
        <v>2.8155000000000001</v>
      </c>
      <c r="O331" s="158">
        <v>6.6040000000000001</v>
      </c>
      <c r="P331" s="158">
        <v>6.6375000000000002</v>
      </c>
      <c r="Q331" s="158">
        <v>7.5444000000000004</v>
      </c>
      <c r="R331" s="158">
        <v>4.7451999999999996</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1731</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1732</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44827</v>
      </c>
      <c r="E334" s="158">
        <v>12.8667</v>
      </c>
      <c r="F334" s="158">
        <v>-36.840899999999998</v>
      </c>
      <c r="G334" s="158">
        <v>-21.427199999999999</v>
      </c>
      <c r="H334" s="158">
        <v>-10.232799999999999</v>
      </c>
      <c r="I334" s="158">
        <v>-7.6368999999999998</v>
      </c>
      <c r="J334" s="158">
        <v>-6.4100000000000004E-2</v>
      </c>
      <c r="K334" s="158">
        <v>4.5850999999999997</v>
      </c>
      <c r="L334" s="158">
        <v>1.7513000000000001</v>
      </c>
      <c r="M334" s="158">
        <v>2.4697</v>
      </c>
      <c r="N334" s="158">
        <v>2.3702000000000001</v>
      </c>
      <c r="O334" s="158">
        <v>6.1988000000000003</v>
      </c>
      <c r="P334" s="158"/>
      <c r="Q334" s="158">
        <v>7.1622000000000003</v>
      </c>
      <c r="R334" s="158">
        <v>3.9247999999999998</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44827</v>
      </c>
      <c r="E335" s="158">
        <v>12.642899999999999</v>
      </c>
      <c r="F335" s="158">
        <v>-37.492400000000004</v>
      </c>
      <c r="G335" s="158">
        <v>-21.805800000000001</v>
      </c>
      <c r="H335" s="158">
        <v>-10.66</v>
      </c>
      <c r="I335" s="158">
        <v>-8.0791000000000004</v>
      </c>
      <c r="J335" s="158">
        <v>-0.51200000000000001</v>
      </c>
      <c r="K335" s="158">
        <v>4.1410999999999998</v>
      </c>
      <c r="L335" s="158">
        <v>1.3061</v>
      </c>
      <c r="M335" s="158">
        <v>2.0173000000000001</v>
      </c>
      <c r="N335" s="158">
        <v>1.9145000000000001</v>
      </c>
      <c r="O335" s="158">
        <v>5.6974999999999998</v>
      </c>
      <c r="P335" s="158"/>
      <c r="Q335" s="158">
        <v>6.6474000000000002</v>
      </c>
      <c r="R335" s="158">
        <v>3.4517000000000002</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44827</v>
      </c>
      <c r="E336" s="158">
        <v>32.936100000000003</v>
      </c>
      <c r="F336" s="158">
        <v>-10.9679</v>
      </c>
      <c r="G336" s="158">
        <v>-5.4278000000000004</v>
      </c>
      <c r="H336" s="158">
        <v>-2.1522000000000001</v>
      </c>
      <c r="I336" s="158">
        <v>-0.81510000000000005</v>
      </c>
      <c r="J336" s="158">
        <v>2.5221</v>
      </c>
      <c r="K336" s="158">
        <v>4.7405999999999997</v>
      </c>
      <c r="L336" s="158">
        <v>2.3048999999999999</v>
      </c>
      <c r="M336" s="158">
        <v>2.8332000000000002</v>
      </c>
      <c r="N336" s="158">
        <v>2.4923000000000002</v>
      </c>
      <c r="O336" s="158">
        <v>6.3609</v>
      </c>
      <c r="P336" s="158">
        <v>6.4352999999999998</v>
      </c>
      <c r="Q336" s="158">
        <v>6.9490999999999996</v>
      </c>
      <c r="R336" s="158">
        <v>4.0396000000000001</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44827</v>
      </c>
      <c r="E337" s="158">
        <v>33.8461</v>
      </c>
      <c r="F337" s="158">
        <v>-10.6731</v>
      </c>
      <c r="G337" s="158">
        <v>-5.1383000000000001</v>
      </c>
      <c r="H337" s="158">
        <v>-1.8942000000000001</v>
      </c>
      <c r="I337" s="158">
        <v>-0.56220000000000003</v>
      </c>
      <c r="J337" s="158">
        <v>2.7791000000000001</v>
      </c>
      <c r="K337" s="158">
        <v>4.9983000000000004</v>
      </c>
      <c r="L337" s="158">
        <v>2.5466000000000002</v>
      </c>
      <c r="M337" s="158">
        <v>3.0825999999999998</v>
      </c>
      <c r="N337" s="158">
        <v>2.7450999999999999</v>
      </c>
      <c r="O337" s="158">
        <v>6.6127000000000002</v>
      </c>
      <c r="P337" s="158">
        <v>6.7640000000000002</v>
      </c>
      <c r="Q337" s="158">
        <v>7.6196999999999999</v>
      </c>
      <c r="R337" s="158">
        <v>4.2984</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1858</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1858</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44827</v>
      </c>
      <c r="E340" s="158">
        <v>12.6675</v>
      </c>
      <c r="F340" s="158">
        <v>-56.962499999999999</v>
      </c>
      <c r="G340" s="158">
        <v>-30.084</v>
      </c>
      <c r="H340" s="158">
        <v>-15.9224</v>
      </c>
      <c r="I340" s="158">
        <v>-11.862399999999999</v>
      </c>
      <c r="J340" s="158">
        <v>-2.3654000000000002</v>
      </c>
      <c r="K340" s="158">
        <v>3.9251999999999998</v>
      </c>
      <c r="L340" s="158">
        <v>0.2258</v>
      </c>
      <c r="M340" s="158">
        <v>1.4328000000000001</v>
      </c>
      <c r="N340" s="158">
        <v>1.5210999999999999</v>
      </c>
      <c r="O340" s="158">
        <v>5.8331999999999997</v>
      </c>
      <c r="P340" s="158"/>
      <c r="Q340" s="158">
        <v>5.6070000000000002</v>
      </c>
      <c r="R340" s="158">
        <v>3.5773000000000001</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44827</v>
      </c>
      <c r="E341" s="158">
        <v>12.487</v>
      </c>
      <c r="F341" s="158">
        <v>-57.784599999999998</v>
      </c>
      <c r="G341" s="158">
        <v>-30.517700000000001</v>
      </c>
      <c r="H341" s="158">
        <v>-16.276299999999999</v>
      </c>
      <c r="I341" s="158">
        <v>-12.198499999999999</v>
      </c>
      <c r="J341" s="158">
        <v>-2.7</v>
      </c>
      <c r="K341" s="158">
        <v>3.5907</v>
      </c>
      <c r="L341" s="158">
        <v>-0.1207</v>
      </c>
      <c r="M341" s="158">
        <v>1.0494000000000001</v>
      </c>
      <c r="N341" s="158">
        <v>1.1559999999999999</v>
      </c>
      <c r="O341" s="158">
        <v>5.4931999999999999</v>
      </c>
      <c r="P341" s="158"/>
      <c r="Q341" s="158">
        <v>5.2579000000000002</v>
      </c>
      <c r="R341" s="158">
        <v>3.2587000000000002</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44827</v>
      </c>
      <c r="E342" s="158">
        <v>13.5273</v>
      </c>
      <c r="F342" s="158">
        <v>-36.928600000000003</v>
      </c>
      <c r="G342" s="158">
        <v>-21.816600000000001</v>
      </c>
      <c r="H342" s="158">
        <v>-10.3484</v>
      </c>
      <c r="I342" s="158">
        <v>-7.8973000000000004</v>
      </c>
      <c r="J342" s="158">
        <v>-6.9599999999999995E-2</v>
      </c>
      <c r="K342" s="158">
        <v>5.1246</v>
      </c>
      <c r="L342" s="158">
        <v>2.1987999999999999</v>
      </c>
      <c r="M342" s="158">
        <v>2.7109999999999999</v>
      </c>
      <c r="N342" s="158">
        <v>2.5806</v>
      </c>
      <c r="O342" s="158">
        <v>6.6790000000000003</v>
      </c>
      <c r="P342" s="158"/>
      <c r="Q342" s="158">
        <v>7.5918999999999999</v>
      </c>
      <c r="R342" s="158">
        <v>4.2103999999999999</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44827</v>
      </c>
      <c r="E343" s="158">
        <v>13.3514</v>
      </c>
      <c r="F343" s="158">
        <v>-37.141800000000003</v>
      </c>
      <c r="G343" s="158">
        <v>-22.012699999999999</v>
      </c>
      <c r="H343" s="158">
        <v>-10.64</v>
      </c>
      <c r="I343" s="158">
        <v>-8.1951000000000001</v>
      </c>
      <c r="J343" s="158">
        <v>-0.36149999999999999</v>
      </c>
      <c r="K343" s="158">
        <v>4.8212000000000002</v>
      </c>
      <c r="L343" s="158">
        <v>1.8732</v>
      </c>
      <c r="M343" s="158">
        <v>2.3742999999999999</v>
      </c>
      <c r="N343" s="158">
        <v>2.2383000000000002</v>
      </c>
      <c r="O343" s="158">
        <v>6.3593000000000002</v>
      </c>
      <c r="P343" s="158"/>
      <c r="Q343" s="158">
        <v>7.2514000000000003</v>
      </c>
      <c r="R343" s="158">
        <v>3.8786</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-47.755300000000013</v>
      </c>
      <c r="G344" s="160">
        <v>-27.296404761904775</v>
      </c>
      <c r="H344" s="160">
        <v>-14.065385714285712</v>
      </c>
      <c r="I344" s="160">
        <v>-10.86185</v>
      </c>
      <c r="J344" s="160">
        <v>-1.0905952380952384</v>
      </c>
      <c r="K344" s="160">
        <v>5.4319761904761901</v>
      </c>
      <c r="L344" s="160">
        <v>1.2452452380952379</v>
      </c>
      <c r="M344" s="160">
        <v>1.9471785714285719</v>
      </c>
      <c r="N344" s="160">
        <v>1.9656619047619051</v>
      </c>
      <c r="O344" s="160">
        <v>6.1109277777777775</v>
      </c>
      <c r="P344" s="160">
        <v>6.4467857142857143</v>
      </c>
      <c r="Q344" s="160">
        <v>6.7775452380952395</v>
      </c>
      <c r="R344" s="160">
        <v>3.9519416666666669</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-37.738150000000005</v>
      </c>
      <c r="G345" s="160">
        <v>-22.9116</v>
      </c>
      <c r="H345" s="160">
        <v>-11.267700000000001</v>
      </c>
      <c r="I345" s="160">
        <v>-8.9662500000000005</v>
      </c>
      <c r="J345" s="160">
        <v>-0.52834999999999999</v>
      </c>
      <c r="K345" s="160">
        <v>5.0668500000000005</v>
      </c>
      <c r="L345" s="160">
        <v>1.4838</v>
      </c>
      <c r="M345" s="160">
        <v>2.0449000000000002</v>
      </c>
      <c r="N345" s="160">
        <v>1.9829000000000001</v>
      </c>
      <c r="O345" s="160">
        <v>6.2222</v>
      </c>
      <c r="P345" s="160">
        <v>6.6642999999999999</v>
      </c>
      <c r="Q345" s="160">
        <v>7.1984000000000004</v>
      </c>
      <c r="R345" s="160">
        <v>4.0319000000000003</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44827</v>
      </c>
      <c r="E348" s="158">
        <v>18.028600000000001</v>
      </c>
      <c r="F348" s="158">
        <v>-17.807400000000001</v>
      </c>
      <c r="G348" s="158">
        <v>-13.9534</v>
      </c>
      <c r="H348" s="158">
        <v>-8.5757999999999992</v>
      </c>
      <c r="I348" s="158">
        <v>-5.5701000000000001</v>
      </c>
      <c r="J348" s="158">
        <v>3.4518</v>
      </c>
      <c r="K348" s="158">
        <v>16.771100000000001</v>
      </c>
      <c r="L348" s="158">
        <v>9.5901999999999994</v>
      </c>
      <c r="M348" s="158">
        <v>7.9935999999999998</v>
      </c>
      <c r="N348" s="158">
        <v>7.1778000000000004</v>
      </c>
      <c r="O348" s="158">
        <v>6.8682999999999996</v>
      </c>
      <c r="P348" s="158">
        <v>7.0593000000000004</v>
      </c>
      <c r="Q348" s="158">
        <v>8.2319999999999993</v>
      </c>
      <c r="R348" s="158">
        <v>8.3984000000000005</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44827</v>
      </c>
      <c r="E349" s="158">
        <v>16.855699999999999</v>
      </c>
      <c r="F349" s="158">
        <v>-18.829599999999999</v>
      </c>
      <c r="G349" s="158">
        <v>-14.779199999999999</v>
      </c>
      <c r="H349" s="158">
        <v>-9.4181000000000008</v>
      </c>
      <c r="I349" s="158">
        <v>-6.4185999999999996</v>
      </c>
      <c r="J349" s="158">
        <v>2.5901999999999998</v>
      </c>
      <c r="K349" s="158">
        <v>15.8773</v>
      </c>
      <c r="L349" s="158">
        <v>8.6039999999999992</v>
      </c>
      <c r="M349" s="158">
        <v>7.0262000000000002</v>
      </c>
      <c r="N349" s="158">
        <v>6.2404999999999999</v>
      </c>
      <c r="O349" s="158">
        <v>5.9766000000000004</v>
      </c>
      <c r="P349" s="158">
        <v>6.08</v>
      </c>
      <c r="Q349" s="158">
        <v>7.2579000000000002</v>
      </c>
      <c r="R349" s="158">
        <v>7.4819000000000004</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44827</v>
      </c>
      <c r="E350" s="158">
        <v>0.17030000000000001</v>
      </c>
      <c r="F350" s="158">
        <v>0</v>
      </c>
      <c r="G350" s="158">
        <v>0</v>
      </c>
      <c r="H350" s="158">
        <v>3.0636000000000001</v>
      </c>
      <c r="I350" s="158">
        <v>1.5318000000000001</v>
      </c>
      <c r="J350" s="158">
        <v>0.69179999999999997</v>
      </c>
      <c r="K350" s="158">
        <v>0.46650000000000003</v>
      </c>
      <c r="L350" s="158">
        <v>-117.10339999999999</v>
      </c>
      <c r="M350" s="158">
        <v>-78.638800000000003</v>
      </c>
      <c r="N350" s="158">
        <v>-59.033000000000001</v>
      </c>
      <c r="O350" s="158"/>
      <c r="P350" s="158"/>
      <c r="Q350" s="158">
        <v>-33.766500000000001</v>
      </c>
      <c r="R350" s="158">
        <v>-35.994500000000002</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44827</v>
      </c>
      <c r="E351" s="158">
        <v>0.16300000000000001</v>
      </c>
      <c r="F351" s="158">
        <v>0</v>
      </c>
      <c r="G351" s="158">
        <v>0</v>
      </c>
      <c r="H351" s="158">
        <v>0</v>
      </c>
      <c r="I351" s="158">
        <v>0</v>
      </c>
      <c r="J351" s="158">
        <v>0.7228</v>
      </c>
      <c r="K351" s="158">
        <v>0.4874</v>
      </c>
      <c r="L351" s="158">
        <v>-117.12779999999999</v>
      </c>
      <c r="M351" s="158">
        <v>-78.655100000000004</v>
      </c>
      <c r="N351" s="158">
        <v>-59.045200000000001</v>
      </c>
      <c r="O351" s="158"/>
      <c r="P351" s="158"/>
      <c r="Q351" s="158">
        <v>-33.772199999999998</v>
      </c>
      <c r="R351" s="158">
        <v>-36.004100000000001</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44827</v>
      </c>
      <c r="E352" s="158">
        <v>19.040199999999999</v>
      </c>
      <c r="F352" s="158">
        <v>-30.454799999999999</v>
      </c>
      <c r="G352" s="158">
        <v>-20.668399999999998</v>
      </c>
      <c r="H352" s="158">
        <v>-8.9398</v>
      </c>
      <c r="I352" s="158">
        <v>-7.2370999999999999</v>
      </c>
      <c r="J352" s="158">
        <v>0.79210000000000003</v>
      </c>
      <c r="K352" s="158">
        <v>6.8011999999999997</v>
      </c>
      <c r="L352" s="158">
        <v>3.3618000000000001</v>
      </c>
      <c r="M352" s="158">
        <v>3.9899</v>
      </c>
      <c r="N352" s="158">
        <v>4.0686999999999998</v>
      </c>
      <c r="O352" s="158">
        <v>7.3552</v>
      </c>
      <c r="P352" s="158">
        <v>6.6730999999999998</v>
      </c>
      <c r="Q352" s="158">
        <v>8.1727000000000007</v>
      </c>
      <c r="R352" s="158">
        <v>6.3937999999999997</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44827</v>
      </c>
      <c r="E353" s="158">
        <v>17.398800000000001</v>
      </c>
      <c r="F353" s="158">
        <v>-31.4406</v>
      </c>
      <c r="G353" s="158">
        <v>-21.569500000000001</v>
      </c>
      <c r="H353" s="158">
        <v>-9.8114000000000008</v>
      </c>
      <c r="I353" s="158">
        <v>-8.1113</v>
      </c>
      <c r="J353" s="158">
        <v>-8.1199999999999994E-2</v>
      </c>
      <c r="K353" s="158">
        <v>5.92</v>
      </c>
      <c r="L353" s="158">
        <v>2.4948000000000001</v>
      </c>
      <c r="M353" s="158">
        <v>3.113</v>
      </c>
      <c r="N353" s="158">
        <v>3.1791999999999998</v>
      </c>
      <c r="O353" s="158">
        <v>6.2950999999999997</v>
      </c>
      <c r="P353" s="158">
        <v>5.4995000000000003</v>
      </c>
      <c r="Q353" s="158">
        <v>6.9896000000000003</v>
      </c>
      <c r="R353" s="158">
        <v>5.3898000000000001</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2018</v>
      </c>
      <c r="C354" s="154">
        <v>133868</v>
      </c>
      <c r="D354" s="157">
        <v>44827</v>
      </c>
      <c r="E354" s="158">
        <v>10.560600000000001</v>
      </c>
      <c r="F354" s="158">
        <v>-16.237100000000002</v>
      </c>
      <c r="G354" s="158">
        <v>-14.7288</v>
      </c>
      <c r="H354" s="158">
        <v>-6.6570999999999998</v>
      </c>
      <c r="I354" s="158">
        <v>-4.2885999999999997</v>
      </c>
      <c r="J354" s="158">
        <v>0.61350000000000005</v>
      </c>
      <c r="K354" s="158">
        <v>5.0332999999999997</v>
      </c>
      <c r="L354" s="158">
        <v>248.3141</v>
      </c>
      <c r="M354" s="158">
        <v>187.01669999999999</v>
      </c>
      <c r="N354" s="158">
        <v>141.3741</v>
      </c>
      <c r="O354" s="158">
        <v>13.5383</v>
      </c>
      <c r="P354" s="158">
        <v>-3.8851</v>
      </c>
      <c r="Q354" s="158">
        <v>0.72260000000000002</v>
      </c>
      <c r="R354" s="158">
        <v>63.651499999999999</v>
      </c>
      <c r="S354" t="s">
        <v>1859</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2019</v>
      </c>
      <c r="C355" s="154">
        <v>133867</v>
      </c>
      <c r="D355" s="157">
        <v>44827</v>
      </c>
      <c r="E355" s="158">
        <v>10.398199999999999</v>
      </c>
      <c r="F355" s="158">
        <v>-16.490600000000001</v>
      </c>
      <c r="G355" s="158">
        <v>-14.958500000000001</v>
      </c>
      <c r="H355" s="158">
        <v>-6.9109999999999996</v>
      </c>
      <c r="I355" s="158">
        <v>-4.5803000000000003</v>
      </c>
      <c r="J355" s="158">
        <v>0.33979999999999999</v>
      </c>
      <c r="K355" s="158">
        <v>4.7492000000000001</v>
      </c>
      <c r="L355" s="158">
        <v>247.6746</v>
      </c>
      <c r="M355" s="158">
        <v>186.34020000000001</v>
      </c>
      <c r="N355" s="158">
        <v>140.6935</v>
      </c>
      <c r="O355" s="158">
        <v>13.218999999999999</v>
      </c>
      <c r="P355" s="158">
        <v>-4.1223999999999998</v>
      </c>
      <c r="Q355" s="158">
        <v>0.51680000000000004</v>
      </c>
      <c r="R355" s="158">
        <v>63.193199999999997</v>
      </c>
      <c r="S355" t="s">
        <v>1859</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1990</v>
      </c>
      <c r="C356" s="154">
        <v>133488</v>
      </c>
      <c r="D356" s="157">
        <v>44827</v>
      </c>
      <c r="E356" s="158">
        <v>19.365300000000001</v>
      </c>
      <c r="F356" s="158">
        <v>-25.427299999999999</v>
      </c>
      <c r="G356" s="158">
        <v>16.672000000000001</v>
      </c>
      <c r="H356" s="158">
        <v>7.4691999999999998</v>
      </c>
      <c r="I356" s="158">
        <v>3.7886000000000002</v>
      </c>
      <c r="J356" s="158">
        <v>6.7016999999999998</v>
      </c>
      <c r="K356" s="158">
        <v>8.4275000000000002</v>
      </c>
      <c r="L356" s="158">
        <v>4.1731999999999996</v>
      </c>
      <c r="M356" s="158">
        <v>4.8685999999999998</v>
      </c>
      <c r="N356" s="158">
        <v>12.2197</v>
      </c>
      <c r="O356" s="158">
        <v>9.0566999999999993</v>
      </c>
      <c r="P356" s="158">
        <v>7.4726999999999997</v>
      </c>
      <c r="Q356" s="158">
        <v>8.9972999999999992</v>
      </c>
      <c r="R356" s="158">
        <v>13.4259</v>
      </c>
      <c r="S356" t="s">
        <v>1859</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1991</v>
      </c>
      <c r="C357" s="154">
        <v>133486</v>
      </c>
      <c r="D357" s="157">
        <v>44827</v>
      </c>
      <c r="E357" s="158">
        <v>17.9832</v>
      </c>
      <c r="F357" s="158">
        <v>-26.164000000000001</v>
      </c>
      <c r="G357" s="158">
        <v>15.8521</v>
      </c>
      <c r="H357" s="158">
        <v>6.6483999999999996</v>
      </c>
      <c r="I357" s="158">
        <v>2.4668999999999999</v>
      </c>
      <c r="J357" s="158">
        <v>5.6577999999999999</v>
      </c>
      <c r="K357" s="158">
        <v>7.5148999999999999</v>
      </c>
      <c r="L357" s="158">
        <v>3.3289</v>
      </c>
      <c r="M357" s="158">
        <v>4.0201000000000002</v>
      </c>
      <c r="N357" s="158">
        <v>11.322800000000001</v>
      </c>
      <c r="O357" s="158">
        <v>8.2309000000000001</v>
      </c>
      <c r="P357" s="158">
        <v>6.5819000000000001</v>
      </c>
      <c r="Q357" s="158">
        <v>7.9503000000000004</v>
      </c>
      <c r="R357" s="158">
        <v>12.5822</v>
      </c>
      <c r="S357" t="s">
        <v>1859</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1992</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1993</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44827</v>
      </c>
      <c r="E360" s="158">
        <v>35.373399999999997</v>
      </c>
      <c r="F360" s="158">
        <v>-29.796099999999999</v>
      </c>
      <c r="G360" s="158">
        <v>-24.337199999999999</v>
      </c>
      <c r="H360" s="158">
        <v>-11.340400000000001</v>
      </c>
      <c r="I360" s="158">
        <v>-9.5536999999999992</v>
      </c>
      <c r="J360" s="158">
        <v>-1.1240000000000001</v>
      </c>
      <c r="K360" s="158">
        <v>4.6191000000000004</v>
      </c>
      <c r="L360" s="158">
        <v>14.603199999999999</v>
      </c>
      <c r="M360" s="158">
        <v>10.8476</v>
      </c>
      <c r="N360" s="158">
        <v>8.6797000000000004</v>
      </c>
      <c r="O360" s="158">
        <v>6.5956000000000001</v>
      </c>
      <c r="P360" s="158">
        <v>4.3041</v>
      </c>
      <c r="Q360" s="158">
        <v>7.0667</v>
      </c>
      <c r="R360" s="158">
        <v>6.6317000000000004</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44827</v>
      </c>
      <c r="E361" s="158">
        <v>33.125300000000003</v>
      </c>
      <c r="F361" s="158">
        <v>-30.6065</v>
      </c>
      <c r="G361" s="158">
        <v>-25.144200000000001</v>
      </c>
      <c r="H361" s="158">
        <v>-12.155200000000001</v>
      </c>
      <c r="I361" s="158">
        <v>-10.379099999999999</v>
      </c>
      <c r="J361" s="158">
        <v>-1.9517</v>
      </c>
      <c r="K361" s="158">
        <v>3.7930999999999999</v>
      </c>
      <c r="L361" s="158">
        <v>13.7805</v>
      </c>
      <c r="M361" s="158">
        <v>9.9785000000000004</v>
      </c>
      <c r="N361" s="158">
        <v>7.7725999999999997</v>
      </c>
      <c r="O361" s="158">
        <v>5.7458999999999998</v>
      </c>
      <c r="P361" s="158">
        <v>3.4992000000000001</v>
      </c>
      <c r="Q361" s="158">
        <v>6.3757999999999999</v>
      </c>
      <c r="R361" s="158">
        <v>5.7621000000000002</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44827</v>
      </c>
      <c r="E362" s="158">
        <v>23.5703</v>
      </c>
      <c r="F362" s="158">
        <v>-79.422700000000006</v>
      </c>
      <c r="G362" s="158">
        <v>-39.206600000000002</v>
      </c>
      <c r="H362" s="158">
        <v>-20.8001</v>
      </c>
      <c r="I362" s="158">
        <v>-14.552199999999999</v>
      </c>
      <c r="J362" s="158">
        <v>-11.6281</v>
      </c>
      <c r="K362" s="158">
        <v>-1.3320000000000001</v>
      </c>
      <c r="L362" s="158">
        <v>8.9689999999999994</v>
      </c>
      <c r="M362" s="158">
        <v>5.4749999999999996</v>
      </c>
      <c r="N362" s="158">
        <v>8.5934000000000008</v>
      </c>
      <c r="O362" s="158">
        <v>6.0046999999999997</v>
      </c>
      <c r="P362" s="158">
        <v>6.2126999999999999</v>
      </c>
      <c r="Q362" s="158">
        <v>8.2604000000000006</v>
      </c>
      <c r="R362" s="158">
        <v>12.3443</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44827</v>
      </c>
      <c r="E363" s="158">
        <v>23.784500000000001</v>
      </c>
      <c r="F363" s="158">
        <v>-79.3202</v>
      </c>
      <c r="G363" s="158">
        <v>-39.210500000000003</v>
      </c>
      <c r="H363" s="158">
        <v>-20.787500000000001</v>
      </c>
      <c r="I363" s="158">
        <v>-14.562799999999999</v>
      </c>
      <c r="J363" s="158">
        <v>-11.6312</v>
      </c>
      <c r="K363" s="158">
        <v>-1.3315999999999999</v>
      </c>
      <c r="L363" s="158">
        <v>-1.9555</v>
      </c>
      <c r="M363" s="158">
        <v>-1.8322000000000001</v>
      </c>
      <c r="N363" s="158">
        <v>2.8715000000000002</v>
      </c>
      <c r="O363" s="158">
        <v>4.4268999999999998</v>
      </c>
      <c r="P363" s="158">
        <v>5.5662000000000003</v>
      </c>
      <c r="Q363" s="158">
        <v>7.9264000000000001</v>
      </c>
      <c r="R363" s="158">
        <v>9.4968000000000004</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44827</v>
      </c>
      <c r="E366" s="158">
        <v>0.50519999999999998</v>
      </c>
      <c r="F366" s="158">
        <v>14.455399999999999</v>
      </c>
      <c r="G366" s="158">
        <v>14.466900000000001</v>
      </c>
      <c r="H366" s="158">
        <v>14.4899</v>
      </c>
      <c r="I366" s="158">
        <v>15.052199999999999</v>
      </c>
      <c r="J366" s="158">
        <v>-66.206500000000005</v>
      </c>
      <c r="K366" s="158">
        <v>-15.5436</v>
      </c>
      <c r="L366" s="158">
        <v>-2.4049</v>
      </c>
      <c r="M366" s="158"/>
      <c r="N366" s="158"/>
      <c r="O366" s="158"/>
      <c r="P366" s="158"/>
      <c r="Q366" s="158">
        <v>-1.0162</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44827</v>
      </c>
      <c r="E367" s="158">
        <v>0.53449999999999998</v>
      </c>
      <c r="F367" s="158">
        <v>13.662699999999999</v>
      </c>
      <c r="G367" s="158">
        <v>13.673</v>
      </c>
      <c r="H367" s="158">
        <v>14.6744</v>
      </c>
      <c r="I367" s="158">
        <v>15.209199999999999</v>
      </c>
      <c r="J367" s="158">
        <v>-66.313000000000002</v>
      </c>
      <c r="K367" s="158">
        <v>-15.5472</v>
      </c>
      <c r="L367" s="158">
        <v>-2.3834</v>
      </c>
      <c r="M367" s="158"/>
      <c r="N367" s="158"/>
      <c r="O367" s="158"/>
      <c r="P367" s="158"/>
      <c r="Q367" s="158">
        <v>-1.0266999999999999</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44827</v>
      </c>
      <c r="E370" s="158">
        <v>19.6218</v>
      </c>
      <c r="F370" s="158">
        <v>-53.494500000000002</v>
      </c>
      <c r="G370" s="158">
        <v>-30.3689</v>
      </c>
      <c r="H370" s="158">
        <v>-14.310499999999999</v>
      </c>
      <c r="I370" s="158">
        <v>-10.283300000000001</v>
      </c>
      <c r="J370" s="158">
        <v>-3.5999999999999997E-2</v>
      </c>
      <c r="K370" s="158">
        <v>6.7698</v>
      </c>
      <c r="L370" s="158">
        <v>2.0375999999999999</v>
      </c>
      <c r="M370" s="158">
        <v>2.7198000000000002</v>
      </c>
      <c r="N370" s="158">
        <v>2.9540000000000002</v>
      </c>
      <c r="O370" s="158">
        <v>7.4001000000000001</v>
      </c>
      <c r="P370" s="158">
        <v>6.8888999999999996</v>
      </c>
      <c r="Q370" s="158">
        <v>8.2487999999999992</v>
      </c>
      <c r="R370" s="158">
        <v>6.4702999999999999</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44827</v>
      </c>
      <c r="E371" s="158">
        <v>20.847799999999999</v>
      </c>
      <c r="F371" s="158">
        <v>-52.971800000000002</v>
      </c>
      <c r="G371" s="158">
        <v>-29.748799999999999</v>
      </c>
      <c r="H371" s="158">
        <v>-13.670199999999999</v>
      </c>
      <c r="I371" s="158">
        <v>-9.6434999999999995</v>
      </c>
      <c r="J371" s="158">
        <v>0.59899999999999998</v>
      </c>
      <c r="K371" s="158">
        <v>7.3974000000000002</v>
      </c>
      <c r="L371" s="158">
        <v>2.6642999999999999</v>
      </c>
      <c r="M371" s="158">
        <v>3.3801000000000001</v>
      </c>
      <c r="N371" s="158">
        <v>3.6132</v>
      </c>
      <c r="O371" s="158">
        <v>7.9733999999999998</v>
      </c>
      <c r="P371" s="158">
        <v>7.5198</v>
      </c>
      <c r="Q371" s="158">
        <v>9.0230999999999995</v>
      </c>
      <c r="R371" s="158">
        <v>7.0894000000000004</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44827</v>
      </c>
      <c r="E372" s="158">
        <v>25.5961</v>
      </c>
      <c r="F372" s="158">
        <v>-16.3916</v>
      </c>
      <c r="G372" s="158">
        <v>-14.8597</v>
      </c>
      <c r="H372" s="158">
        <v>-5.2302</v>
      </c>
      <c r="I372" s="158">
        <v>-4.4943</v>
      </c>
      <c r="J372" s="158">
        <v>1.0037</v>
      </c>
      <c r="K372" s="158">
        <v>6.4471999999999996</v>
      </c>
      <c r="L372" s="158">
        <v>3.7187000000000001</v>
      </c>
      <c r="M372" s="158">
        <v>4.3094999999999999</v>
      </c>
      <c r="N372" s="158">
        <v>4.47</v>
      </c>
      <c r="O372" s="158">
        <v>7.4314</v>
      </c>
      <c r="P372" s="158">
        <v>7.2380000000000004</v>
      </c>
      <c r="Q372" s="158">
        <v>8.2806999999999995</v>
      </c>
      <c r="R372" s="158">
        <v>6.1943999999999999</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44827</v>
      </c>
      <c r="E373" s="158">
        <v>27.6938</v>
      </c>
      <c r="F373" s="158">
        <v>-15.5456</v>
      </c>
      <c r="G373" s="158">
        <v>-14.129899999999999</v>
      </c>
      <c r="H373" s="158">
        <v>-4.5336999999999996</v>
      </c>
      <c r="I373" s="158">
        <v>-3.8071999999999999</v>
      </c>
      <c r="J373" s="158">
        <v>1.6732</v>
      </c>
      <c r="K373" s="158">
        <v>7.1208999999999998</v>
      </c>
      <c r="L373" s="158">
        <v>4.3921999999999999</v>
      </c>
      <c r="M373" s="158">
        <v>4.9790000000000001</v>
      </c>
      <c r="N373" s="158">
        <v>5.1513</v>
      </c>
      <c r="O373" s="158">
        <v>8.1194000000000006</v>
      </c>
      <c r="P373" s="158">
        <v>8.0155999999999992</v>
      </c>
      <c r="Q373" s="158">
        <v>8.9821000000000009</v>
      </c>
      <c r="R373" s="158">
        <v>6.9066000000000001</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44827</v>
      </c>
      <c r="E374" s="158">
        <v>15.3683</v>
      </c>
      <c r="F374" s="158">
        <v>-53.122999999999998</v>
      </c>
      <c r="G374" s="158">
        <v>-37.252499999999998</v>
      </c>
      <c r="H374" s="158">
        <v>-18.021599999999999</v>
      </c>
      <c r="I374" s="158">
        <v>-11.552199999999999</v>
      </c>
      <c r="J374" s="158">
        <v>-1.7442</v>
      </c>
      <c r="K374" s="158">
        <v>5.3795999999999999</v>
      </c>
      <c r="L374" s="158">
        <v>0.79830000000000001</v>
      </c>
      <c r="M374" s="158">
        <v>1.9730000000000001</v>
      </c>
      <c r="N374" s="158">
        <v>12.885199999999999</v>
      </c>
      <c r="O374" s="158">
        <v>3.4710000000000001</v>
      </c>
      <c r="P374" s="158">
        <v>2.8033000000000001</v>
      </c>
      <c r="Q374" s="158">
        <v>5.1456</v>
      </c>
      <c r="R374" s="158">
        <v>10.289</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44827</v>
      </c>
      <c r="E375" s="158">
        <v>16.5029</v>
      </c>
      <c r="F375" s="158">
        <v>-52.3429</v>
      </c>
      <c r="G375" s="158">
        <v>-36.604300000000002</v>
      </c>
      <c r="H375" s="158">
        <v>-17.288799999999998</v>
      </c>
      <c r="I375" s="158">
        <v>-10.839600000000001</v>
      </c>
      <c r="J375" s="158">
        <v>-1.0122</v>
      </c>
      <c r="K375" s="158">
        <v>6.1199000000000003</v>
      </c>
      <c r="L375" s="158">
        <v>1.5323</v>
      </c>
      <c r="M375" s="158">
        <v>2.7164000000000001</v>
      </c>
      <c r="N375" s="158">
        <v>13.7119</v>
      </c>
      <c r="O375" s="158">
        <v>4.1816000000000004</v>
      </c>
      <c r="P375" s="158">
        <v>3.6158999999999999</v>
      </c>
      <c r="Q375" s="158">
        <v>6.0236999999999998</v>
      </c>
      <c r="R375" s="158">
        <v>11.0868</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44827</v>
      </c>
      <c r="E376" s="158">
        <v>14.4495</v>
      </c>
      <c r="F376" s="158">
        <v>-31.8004</v>
      </c>
      <c r="G376" s="158">
        <v>-19.839099999999998</v>
      </c>
      <c r="H376" s="158">
        <v>-8.2507000000000001</v>
      </c>
      <c r="I376" s="158">
        <v>-7.2690999999999999</v>
      </c>
      <c r="J376" s="158">
        <v>1.4114</v>
      </c>
      <c r="K376" s="158">
        <v>6.1764000000000001</v>
      </c>
      <c r="L376" s="158">
        <v>2.4009999999999998</v>
      </c>
      <c r="M376" s="158">
        <v>2.7810999999999999</v>
      </c>
      <c r="N376" s="158">
        <v>2.7534999999999998</v>
      </c>
      <c r="O376" s="158">
        <v>6.0575000000000001</v>
      </c>
      <c r="P376" s="158">
        <v>6.5086000000000004</v>
      </c>
      <c r="Q376" s="158">
        <v>6.8419999999999996</v>
      </c>
      <c r="R376" s="158">
        <v>5.0088999999999997</v>
      </c>
      <c r="S376" t="s">
        <v>1858</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44827</v>
      </c>
      <c r="E377" s="158">
        <v>13.6775</v>
      </c>
      <c r="F377" s="158">
        <v>-32.794499999999999</v>
      </c>
      <c r="G377" s="158">
        <v>-20.690999999999999</v>
      </c>
      <c r="H377" s="158">
        <v>-9.2095000000000002</v>
      </c>
      <c r="I377" s="158">
        <v>-8.1897000000000002</v>
      </c>
      <c r="J377" s="158">
        <v>0.47370000000000001</v>
      </c>
      <c r="K377" s="158">
        <v>5.2222999999999997</v>
      </c>
      <c r="L377" s="158">
        <v>1.4478</v>
      </c>
      <c r="M377" s="158">
        <v>1.8185</v>
      </c>
      <c r="N377" s="158">
        <v>1.7867999999999999</v>
      </c>
      <c r="O377" s="158">
        <v>5.0663</v>
      </c>
      <c r="P377" s="158">
        <v>5.4612999999999996</v>
      </c>
      <c r="Q377" s="158">
        <v>5.7923999999999998</v>
      </c>
      <c r="R377" s="158">
        <v>3.9971999999999999</v>
      </c>
      <c r="S377" t="s">
        <v>1858</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44827</v>
      </c>
      <c r="E378" s="158">
        <v>1492.7430999999999</v>
      </c>
      <c r="F378" s="158">
        <v>-29.340399999999999</v>
      </c>
      <c r="G378" s="158">
        <v>-24.101400000000002</v>
      </c>
      <c r="H378" s="158">
        <v>-10.708399999999999</v>
      </c>
      <c r="I378" s="158">
        <v>-11.436299999999999</v>
      </c>
      <c r="J378" s="158">
        <v>-1.9576</v>
      </c>
      <c r="K378" s="158">
        <v>3.4131</v>
      </c>
      <c r="L378" s="158">
        <v>0.42209999999999998</v>
      </c>
      <c r="M378" s="158">
        <v>0.94069999999999998</v>
      </c>
      <c r="N378" s="158">
        <v>1.0561</v>
      </c>
      <c r="O378" s="158">
        <v>4.3587999999999996</v>
      </c>
      <c r="P378" s="158">
        <v>2.339</v>
      </c>
      <c r="Q378" s="158">
        <v>5.0975999999999999</v>
      </c>
      <c r="R378" s="158">
        <v>2.4950999999999999</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44827</v>
      </c>
      <c r="E379" s="158">
        <v>1608.9623999999999</v>
      </c>
      <c r="F379" s="158">
        <v>-28.119599999999998</v>
      </c>
      <c r="G379" s="158">
        <v>-22.883500000000002</v>
      </c>
      <c r="H379" s="158">
        <v>-9.4908000000000001</v>
      </c>
      <c r="I379" s="158">
        <v>-10.221399999999999</v>
      </c>
      <c r="J379" s="158">
        <v>-0.73899999999999999</v>
      </c>
      <c r="K379" s="158">
        <v>4.6454000000000004</v>
      </c>
      <c r="L379" s="158">
        <v>1.6473</v>
      </c>
      <c r="M379" s="158">
        <v>2.1741999999999999</v>
      </c>
      <c r="N379" s="158">
        <v>2.2867999999999999</v>
      </c>
      <c r="O379" s="158">
        <v>5.6064999999999996</v>
      </c>
      <c r="P379" s="158">
        <v>3.4096000000000002</v>
      </c>
      <c r="Q379" s="158">
        <v>6.0800999999999998</v>
      </c>
      <c r="R379" s="158">
        <v>3.7147999999999999</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44827</v>
      </c>
      <c r="E380" s="158">
        <v>24.273800000000001</v>
      </c>
      <c r="F380" s="158">
        <v>-44.304699999999997</v>
      </c>
      <c r="G380" s="158">
        <v>-32.043999999999997</v>
      </c>
      <c r="H380" s="158">
        <v>-14.3741</v>
      </c>
      <c r="I380" s="158">
        <v>-12.6126</v>
      </c>
      <c r="J380" s="158">
        <v>-1.4921</v>
      </c>
      <c r="K380" s="158">
        <v>5.0953999999999997</v>
      </c>
      <c r="L380" s="158">
        <v>-2.8052999999999999</v>
      </c>
      <c r="M380" s="158">
        <v>-0.54600000000000004</v>
      </c>
      <c r="N380" s="158">
        <v>0.31369999999999998</v>
      </c>
      <c r="O380" s="158">
        <v>4.6821000000000002</v>
      </c>
      <c r="P380" s="158">
        <v>5.5119999999999996</v>
      </c>
      <c r="Q380" s="158">
        <v>7.4272999999999998</v>
      </c>
      <c r="R380" s="158">
        <v>3.3984000000000001</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44827</v>
      </c>
      <c r="E381" s="158">
        <v>26.599</v>
      </c>
      <c r="F381" s="158">
        <v>-43.311100000000003</v>
      </c>
      <c r="G381" s="158">
        <v>-31.0701</v>
      </c>
      <c r="H381" s="158">
        <v>-13.393800000000001</v>
      </c>
      <c r="I381" s="158">
        <v>-11.6509</v>
      </c>
      <c r="J381" s="158">
        <v>-0.51770000000000005</v>
      </c>
      <c r="K381" s="158">
        <v>6.0804</v>
      </c>
      <c r="L381" s="158">
        <v>-1.8433999999999999</v>
      </c>
      <c r="M381" s="158">
        <v>0.43359999999999999</v>
      </c>
      <c r="N381" s="158">
        <v>1.3037000000000001</v>
      </c>
      <c r="O381" s="158">
        <v>5.7290000000000001</v>
      </c>
      <c r="P381" s="158">
        <v>6.5164999999999997</v>
      </c>
      <c r="Q381" s="158">
        <v>8.2766000000000002</v>
      </c>
      <c r="R381" s="158">
        <v>4.4474999999999998</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44827</v>
      </c>
      <c r="E382" s="158">
        <v>25.223299999999998</v>
      </c>
      <c r="F382" s="158">
        <v>-15.3325</v>
      </c>
      <c r="G382" s="158">
        <v>-19.648399999999999</v>
      </c>
      <c r="H382" s="158">
        <v>-8.3177000000000003</v>
      </c>
      <c r="I382" s="158">
        <v>-4.3752000000000004</v>
      </c>
      <c r="J382" s="158">
        <v>2.1934</v>
      </c>
      <c r="K382" s="158">
        <v>6.3426999999999998</v>
      </c>
      <c r="L382" s="158">
        <v>2.6354000000000002</v>
      </c>
      <c r="M382" s="158">
        <v>2.863</v>
      </c>
      <c r="N382" s="158">
        <v>4.6509999999999998</v>
      </c>
      <c r="O382" s="158">
        <v>5.7919</v>
      </c>
      <c r="P382" s="158">
        <v>4.9874999999999998</v>
      </c>
      <c r="Q382" s="158">
        <v>7.1628999999999996</v>
      </c>
      <c r="R382" s="158">
        <v>5.6018999999999997</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1929</v>
      </c>
      <c r="C383" s="154">
        <v>112632</v>
      </c>
      <c r="D383" s="157">
        <v>44827</v>
      </c>
      <c r="E383" s="158">
        <v>23.790700000000001</v>
      </c>
      <c r="F383" s="158">
        <v>-16.1021</v>
      </c>
      <c r="G383" s="158">
        <v>-20.421800000000001</v>
      </c>
      <c r="H383" s="158">
        <v>-9.1016999999999992</v>
      </c>
      <c r="I383" s="158">
        <v>-5.1622000000000003</v>
      </c>
      <c r="J383" s="158">
        <v>1.3923000000000001</v>
      </c>
      <c r="K383" s="158">
        <v>5.5326000000000004</v>
      </c>
      <c r="L383" s="158">
        <v>1.8269</v>
      </c>
      <c r="M383" s="158">
        <v>2.0489999999999999</v>
      </c>
      <c r="N383" s="158">
        <v>3.8174000000000001</v>
      </c>
      <c r="O383" s="158">
        <v>4.8891999999999998</v>
      </c>
      <c r="P383" s="158">
        <v>4.1932</v>
      </c>
      <c r="Q383" s="158">
        <v>6.9123000000000001</v>
      </c>
      <c r="R383" s="158">
        <v>4.7629999999999999</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44827</v>
      </c>
      <c r="E384" s="158">
        <v>28.021100000000001</v>
      </c>
      <c r="F384" s="158">
        <v>-26.033200000000001</v>
      </c>
      <c r="G384" s="158">
        <v>-22.1038</v>
      </c>
      <c r="H384" s="158">
        <v>-11.104100000000001</v>
      </c>
      <c r="I384" s="158">
        <v>-6.8761999999999999</v>
      </c>
      <c r="J384" s="158">
        <v>0.3362</v>
      </c>
      <c r="K384" s="158">
        <v>6.1641000000000004</v>
      </c>
      <c r="L384" s="158">
        <v>2.008</v>
      </c>
      <c r="M384" s="158">
        <v>2.8963999999999999</v>
      </c>
      <c r="N384" s="158">
        <v>3.4180000000000001</v>
      </c>
      <c r="O384" s="158">
        <v>3.2033</v>
      </c>
      <c r="P384" s="158">
        <v>3.5842999999999998</v>
      </c>
      <c r="Q384" s="158">
        <v>6.12</v>
      </c>
      <c r="R384" s="158">
        <v>9.3588000000000005</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44827</v>
      </c>
      <c r="E385" s="158">
        <v>30.209800000000001</v>
      </c>
      <c r="F385" s="158">
        <v>-25.354900000000001</v>
      </c>
      <c r="G385" s="158">
        <v>-21.4282</v>
      </c>
      <c r="H385" s="158">
        <v>-10.4216</v>
      </c>
      <c r="I385" s="158">
        <v>-6.2161</v>
      </c>
      <c r="J385" s="158">
        <v>0.96740000000000004</v>
      </c>
      <c r="K385" s="158">
        <v>6.8194999999999997</v>
      </c>
      <c r="L385" s="158">
        <v>2.6583999999999999</v>
      </c>
      <c r="M385" s="158">
        <v>3.5482999999999998</v>
      </c>
      <c r="N385" s="158">
        <v>4.0758999999999999</v>
      </c>
      <c r="O385" s="158">
        <v>3.8563999999999998</v>
      </c>
      <c r="P385" s="158">
        <v>4.3048000000000002</v>
      </c>
      <c r="Q385" s="158">
        <v>7.0964999999999998</v>
      </c>
      <c r="R385" s="158">
        <v>10.0458</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1859</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1859</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1949</v>
      </c>
      <c r="C392" s="154">
        <v>149806</v>
      </c>
      <c r="D392" s="157"/>
      <c r="E392" s="158"/>
      <c r="F392" s="158"/>
      <c r="G392" s="158"/>
      <c r="H392" s="158"/>
      <c r="I392" s="158"/>
      <c r="J392" s="158"/>
      <c r="K392" s="158"/>
      <c r="L392" s="158"/>
      <c r="M392" s="158"/>
      <c r="N392" s="158"/>
      <c r="O392" s="158"/>
      <c r="P392" s="158"/>
      <c r="Q392" s="158"/>
      <c r="R392" s="158"/>
      <c r="S392" t="s">
        <v>1859</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1950</v>
      </c>
      <c r="C393" s="154">
        <v>149810</v>
      </c>
      <c r="D393" s="157"/>
      <c r="E393" s="158"/>
      <c r="F393" s="158"/>
      <c r="G393" s="158"/>
      <c r="H393" s="158"/>
      <c r="I393" s="158"/>
      <c r="J393" s="158"/>
      <c r="K393" s="158"/>
      <c r="L393" s="158"/>
      <c r="M393" s="158"/>
      <c r="N393" s="158"/>
      <c r="O393" s="158"/>
      <c r="P393" s="158"/>
      <c r="Q393" s="158"/>
      <c r="R393" s="158"/>
      <c r="S393" t="s">
        <v>1859</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1859</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1859</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44827</v>
      </c>
      <c r="E396" s="158">
        <v>38.872700000000002</v>
      </c>
      <c r="F396" s="158">
        <v>-25.8032</v>
      </c>
      <c r="G396" s="158">
        <v>-12.912699999999999</v>
      </c>
      <c r="H396" s="158">
        <v>-3.2574999999999998</v>
      </c>
      <c r="I396" s="158">
        <v>-3.2286999999999999</v>
      </c>
      <c r="J396" s="158">
        <v>2.5710999999999999</v>
      </c>
      <c r="K396" s="158">
        <v>6.4356</v>
      </c>
      <c r="L396" s="158">
        <v>3.6217999999999999</v>
      </c>
      <c r="M396" s="158">
        <v>4.0545</v>
      </c>
      <c r="N396" s="158">
        <v>3.8805000000000001</v>
      </c>
      <c r="O396" s="158">
        <v>6.9950000000000001</v>
      </c>
      <c r="P396" s="158">
        <v>6.8456000000000001</v>
      </c>
      <c r="Q396" s="158">
        <v>8.6069999999999993</v>
      </c>
      <c r="R396" s="158">
        <v>5.9207999999999998</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44827</v>
      </c>
      <c r="E397" s="158">
        <v>36.646900000000002</v>
      </c>
      <c r="F397" s="158">
        <v>-26.4742</v>
      </c>
      <c r="G397" s="158">
        <v>-13.497299999999999</v>
      </c>
      <c r="H397" s="158">
        <v>-3.8815</v>
      </c>
      <c r="I397" s="158">
        <v>-3.8502000000000001</v>
      </c>
      <c r="J397" s="158">
        <v>1.9470000000000001</v>
      </c>
      <c r="K397" s="158">
        <v>5.7986000000000004</v>
      </c>
      <c r="L397" s="158">
        <v>2.9929000000000001</v>
      </c>
      <c r="M397" s="158">
        <v>3.4146000000000001</v>
      </c>
      <c r="N397" s="158">
        <v>3.2353999999999998</v>
      </c>
      <c r="O397" s="158">
        <v>6.3296999999999999</v>
      </c>
      <c r="P397" s="158">
        <v>6.1257999999999999</v>
      </c>
      <c r="Q397" s="158">
        <v>7.3944000000000001</v>
      </c>
      <c r="R397" s="158">
        <v>5.2567000000000004</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44827</v>
      </c>
      <c r="E406" s="158">
        <v>15.489800000000001</v>
      </c>
      <c r="F406" s="158">
        <v>-28.725300000000001</v>
      </c>
      <c r="G406" s="158">
        <v>-23.2836</v>
      </c>
      <c r="H406" s="158">
        <v>-10.7834</v>
      </c>
      <c r="I406" s="158">
        <v>-7.1337999999999999</v>
      </c>
      <c r="J406" s="158">
        <v>1.4308000000000001</v>
      </c>
      <c r="K406" s="158">
        <v>6.0167000000000002</v>
      </c>
      <c r="L406" s="158">
        <v>3.0070000000000001</v>
      </c>
      <c r="M406" s="158">
        <v>3.4723000000000002</v>
      </c>
      <c r="N406" s="158">
        <v>10.9259</v>
      </c>
      <c r="O406" s="158">
        <v>-2.5604</v>
      </c>
      <c r="P406" s="158">
        <v>-1.0276000000000001</v>
      </c>
      <c r="Q406" s="158">
        <v>4.4683000000000002</v>
      </c>
      <c r="R406" s="158">
        <v>13.382899999999999</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44827</v>
      </c>
      <c r="E407" s="158">
        <v>13.9856</v>
      </c>
      <c r="F407" s="158">
        <v>-29.206700000000001</v>
      </c>
      <c r="G407" s="158">
        <v>-24.049800000000001</v>
      </c>
      <c r="H407" s="158">
        <v>-11.5694</v>
      </c>
      <c r="I407" s="158">
        <v>-7.9172000000000002</v>
      </c>
      <c r="J407" s="158">
        <v>0.64859999999999995</v>
      </c>
      <c r="K407" s="158">
        <v>5.2164000000000001</v>
      </c>
      <c r="L407" s="158">
        <v>2.2216999999999998</v>
      </c>
      <c r="M407" s="158">
        <v>2.6838000000000002</v>
      </c>
      <c r="N407" s="158">
        <v>10.122</v>
      </c>
      <c r="O407" s="158">
        <v>-3.3216999999999999</v>
      </c>
      <c r="P407" s="158">
        <v>-1.9005000000000001</v>
      </c>
      <c r="Q407" s="158">
        <v>3.4643999999999999</v>
      </c>
      <c r="R407" s="158">
        <v>12.527799999999999</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-28.345861111111109</v>
      </c>
      <c r="G408" s="160">
        <v>-17.74530833333333</v>
      </c>
      <c r="H408" s="160">
        <v>-7.6658361111111093</v>
      </c>
      <c r="I408" s="160">
        <v>-5.6656888888888908</v>
      </c>
      <c r="J408" s="160">
        <v>-3.5618111111111119</v>
      </c>
      <c r="K408" s="160">
        <v>4.58056111111111</v>
      </c>
      <c r="L408" s="160">
        <v>10.036230555555559</v>
      </c>
      <c r="M408" s="160">
        <v>9.5354441176470601</v>
      </c>
      <c r="N408" s="160">
        <v>9.780223529411769</v>
      </c>
      <c r="O408" s="160">
        <v>5.8929281250000018</v>
      </c>
      <c r="P408" s="160">
        <v>4.4963374999999992</v>
      </c>
      <c r="Q408" s="160">
        <v>4.0370194444444447</v>
      </c>
      <c r="R408" s="160">
        <v>8.2561499999999999</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-27.296900000000001</v>
      </c>
      <c r="G409" s="160">
        <v>-20.679699999999997</v>
      </c>
      <c r="H409" s="160">
        <v>-9.3138000000000005</v>
      </c>
      <c r="I409" s="160">
        <v>-7.0049999999999999</v>
      </c>
      <c r="J409" s="160">
        <v>0.60624999999999996</v>
      </c>
      <c r="K409" s="160">
        <v>5.8593000000000002</v>
      </c>
      <c r="L409" s="160">
        <v>2.5651000000000002</v>
      </c>
      <c r="M409" s="160">
        <v>3.24655</v>
      </c>
      <c r="N409" s="160">
        <v>4.0723000000000003</v>
      </c>
      <c r="O409" s="160">
        <v>5.9906500000000005</v>
      </c>
      <c r="P409" s="160">
        <v>5.5057499999999999</v>
      </c>
      <c r="Q409" s="160">
        <v>7.0281500000000001</v>
      </c>
      <c r="R409" s="160">
        <v>6.5510000000000002</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44827</v>
      </c>
      <c r="E412" s="158">
        <v>1187.1202000000001</v>
      </c>
      <c r="F412" s="158">
        <v>-10.8964</v>
      </c>
      <c r="G412" s="158">
        <v>-0.87009999999999998</v>
      </c>
      <c r="H412" s="158">
        <v>3.95E-2</v>
      </c>
      <c r="I412" s="158">
        <v>1.0209999999999999</v>
      </c>
      <c r="J412" s="158">
        <v>3.762</v>
      </c>
      <c r="K412" s="158">
        <v>5.3883000000000001</v>
      </c>
      <c r="L412" s="158">
        <v>3.1156000000000001</v>
      </c>
      <c r="M412" s="158">
        <v>3.5788000000000002</v>
      </c>
      <c r="N412" s="158">
        <v>3.278</v>
      </c>
      <c r="O412" s="158"/>
      <c r="P412" s="158"/>
      <c r="Q412" s="158">
        <v>6.4497999999999998</v>
      </c>
      <c r="R412" s="158">
        <v>4.7061000000000002</v>
      </c>
      <c r="S412" t="s">
        <v>1858</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44827</v>
      </c>
      <c r="E413" s="158">
        <v>1202.9847</v>
      </c>
      <c r="F413" s="158">
        <v>-166.44479999999999</v>
      </c>
      <c r="G413" s="158">
        <v>-76.9101</v>
      </c>
      <c r="H413" s="158">
        <v>-43.824800000000003</v>
      </c>
      <c r="I413" s="158">
        <v>-29.9604</v>
      </c>
      <c r="J413" s="158">
        <v>-4.8323999999999998</v>
      </c>
      <c r="K413" s="158">
        <v>10.1195</v>
      </c>
      <c r="L413" s="158">
        <v>0.53349999999999997</v>
      </c>
      <c r="M413" s="158">
        <v>1.2341</v>
      </c>
      <c r="N413" s="158">
        <v>1.7275</v>
      </c>
      <c r="O413" s="158"/>
      <c r="P413" s="158"/>
      <c r="Q413" s="158">
        <v>6.9676999999999998</v>
      </c>
      <c r="R413" s="158">
        <v>4.6805000000000003</v>
      </c>
      <c r="S413" t="s">
        <v>1858</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2050</v>
      </c>
      <c r="C414" s="154">
        <v>144947</v>
      </c>
      <c r="D414" s="157">
        <v>44829</v>
      </c>
      <c r="E414" s="158">
        <v>1138.02942611297</v>
      </c>
      <c r="F414" s="158">
        <v>0</v>
      </c>
      <c r="G414" s="158">
        <v>1.7316</v>
      </c>
      <c r="H414" s="158">
        <v>3.802</v>
      </c>
      <c r="I414" s="158">
        <v>4.4539</v>
      </c>
      <c r="J414" s="158">
        <v>4.7485999999999997</v>
      </c>
      <c r="K414" s="158">
        <v>4.7259000000000002</v>
      </c>
      <c r="L414" s="158">
        <v>4.2571000000000003</v>
      </c>
      <c r="M414" s="158">
        <v>3.9329000000000001</v>
      </c>
      <c r="N414" s="158">
        <v>3.7462</v>
      </c>
      <c r="O414" s="158">
        <v>3.0215000000000001</v>
      </c>
      <c r="P414" s="158"/>
      <c r="Q414" s="158">
        <v>3.2772999999999999</v>
      </c>
      <c r="R414" s="158">
        <v>3.1478000000000002</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2058</v>
      </c>
      <c r="C415" s="154">
        <v>133307</v>
      </c>
      <c r="D415" s="157">
        <v>44827</v>
      </c>
      <c r="E415" s="158">
        <v>22.189599999999999</v>
      </c>
      <c r="F415" s="158">
        <v>-170.92490000000001</v>
      </c>
      <c r="G415" s="158">
        <v>-96.389899999999997</v>
      </c>
      <c r="H415" s="158">
        <v>-46.231499999999997</v>
      </c>
      <c r="I415" s="158">
        <v>-34.526299999999999</v>
      </c>
      <c r="J415" s="158">
        <v>-3.5286</v>
      </c>
      <c r="K415" s="158">
        <v>7.9051999999999998</v>
      </c>
      <c r="L415" s="158">
        <v>-2.3199999999999998E-2</v>
      </c>
      <c r="M415" s="158">
        <v>-1.4089</v>
      </c>
      <c r="N415" s="158">
        <v>-1.2778</v>
      </c>
      <c r="O415" s="158">
        <v>4.2755000000000001</v>
      </c>
      <c r="P415" s="158">
        <v>5.3277999999999999</v>
      </c>
      <c r="Q415" s="158">
        <v>6.7114000000000003</v>
      </c>
      <c r="R415" s="158">
        <v>1.4705999999999999</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2051</v>
      </c>
      <c r="C416" s="154">
        <v>140086</v>
      </c>
      <c r="D416" s="157">
        <v>44829</v>
      </c>
      <c r="E416" s="158">
        <v>2390.7050629907999</v>
      </c>
      <c r="F416" s="158">
        <v>0</v>
      </c>
      <c r="G416" s="158">
        <v>1.5665</v>
      </c>
      <c r="H416" s="158">
        <v>3.4630000000000001</v>
      </c>
      <c r="I416" s="158">
        <v>4.0500999999999996</v>
      </c>
      <c r="J416" s="158">
        <v>4.3155999999999999</v>
      </c>
      <c r="K416" s="158">
        <v>4.0297000000000001</v>
      </c>
      <c r="L416" s="158">
        <v>3.6042999999999998</v>
      </c>
      <c r="M416" s="158">
        <v>3.3416999999999999</v>
      </c>
      <c r="N416" s="158">
        <v>3.1627000000000001</v>
      </c>
      <c r="O416" s="158">
        <v>2.7313999999999998</v>
      </c>
      <c r="P416" s="158">
        <v>3.2583000000000002</v>
      </c>
      <c r="Q416" s="158">
        <v>4.6367000000000003</v>
      </c>
      <c r="R416" s="158">
        <v>2.7551000000000001</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2046</v>
      </c>
      <c r="C417" s="154">
        <v>139496</v>
      </c>
      <c r="D417" s="157">
        <v>44827</v>
      </c>
      <c r="E417" s="158">
        <v>22.501799999999999</v>
      </c>
      <c r="F417" s="158">
        <v>-172.58179999999999</v>
      </c>
      <c r="G417" s="158">
        <v>-97.351399999999998</v>
      </c>
      <c r="H417" s="158">
        <v>-46.642899999999997</v>
      </c>
      <c r="I417" s="158">
        <v>-34.956099999999999</v>
      </c>
      <c r="J417" s="158">
        <v>-3.6461999999999999</v>
      </c>
      <c r="K417" s="158">
        <v>8.0482999999999993</v>
      </c>
      <c r="L417" s="158">
        <v>-8.8099999999999998E-2</v>
      </c>
      <c r="M417" s="158">
        <v>-1.6632</v>
      </c>
      <c r="N417" s="158">
        <v>-1.5385</v>
      </c>
      <c r="O417" s="158">
        <v>4.2648000000000001</v>
      </c>
      <c r="P417" s="158">
        <v>5.4855999999999998</v>
      </c>
      <c r="Q417" s="158">
        <v>6.2760999999999996</v>
      </c>
      <c r="R417" s="158">
        <v>1.4096</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2056</v>
      </c>
      <c r="C418" s="154">
        <v>139430</v>
      </c>
      <c r="D418" s="157">
        <v>44827</v>
      </c>
      <c r="E418" s="158">
        <v>201.333</v>
      </c>
      <c r="F418" s="158">
        <v>-166.6764</v>
      </c>
      <c r="G418" s="158">
        <v>-94.986699999999999</v>
      </c>
      <c r="H418" s="158">
        <v>-46.192100000000003</v>
      </c>
      <c r="I418" s="158">
        <v>-41.539900000000003</v>
      </c>
      <c r="J418" s="158">
        <v>-6.3691000000000004</v>
      </c>
      <c r="K418" s="158">
        <v>6.3013000000000003</v>
      </c>
      <c r="L418" s="158">
        <v>-1.3887</v>
      </c>
      <c r="M418" s="158">
        <v>-2.3401000000000001</v>
      </c>
      <c r="N418" s="158">
        <v>-2.4887000000000001</v>
      </c>
      <c r="O418" s="158">
        <v>3.0653999999999999</v>
      </c>
      <c r="P418" s="158">
        <v>4.0632999999999999</v>
      </c>
      <c r="Q418" s="158">
        <v>5.2938000000000001</v>
      </c>
      <c r="R418" s="158">
        <v>0.62609999999999999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-98.217757142857153</v>
      </c>
      <c r="G419" s="160">
        <v>-51.887157142857134</v>
      </c>
      <c r="H419" s="160">
        <v>-25.083828571428572</v>
      </c>
      <c r="I419" s="160">
        <v>-18.779671428571426</v>
      </c>
      <c r="J419" s="160">
        <v>-0.79287142857142867</v>
      </c>
      <c r="K419" s="160">
        <v>6.6454571428571416</v>
      </c>
      <c r="L419" s="160">
        <v>1.4300714285714284</v>
      </c>
      <c r="M419" s="160">
        <v>0.95361428571428575</v>
      </c>
      <c r="N419" s="160">
        <v>0.94419999999999982</v>
      </c>
      <c r="O419" s="160">
        <v>3.4717200000000004</v>
      </c>
      <c r="P419" s="160">
        <v>4.5337499999999995</v>
      </c>
      <c r="Q419" s="160">
        <v>5.6589714285714283</v>
      </c>
      <c r="R419" s="160">
        <v>2.685114285714286</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-166.44479999999999</v>
      </c>
      <c r="G420" s="160">
        <v>-76.9101</v>
      </c>
      <c r="H420" s="160">
        <v>-43.824800000000003</v>
      </c>
      <c r="I420" s="160">
        <v>-29.9604</v>
      </c>
      <c r="J420" s="160">
        <v>-3.5286</v>
      </c>
      <c r="K420" s="160">
        <v>6.3013000000000003</v>
      </c>
      <c r="L420" s="160">
        <v>0.53349999999999997</v>
      </c>
      <c r="M420" s="160">
        <v>1.2341</v>
      </c>
      <c r="N420" s="160">
        <v>1.7275</v>
      </c>
      <c r="O420" s="160">
        <v>3.0653999999999999</v>
      </c>
      <c r="P420" s="160">
        <v>4.6955499999999999</v>
      </c>
      <c r="Q420" s="160">
        <v>6.2760999999999996</v>
      </c>
      <c r="R420" s="160">
        <v>2.7551000000000001</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1858</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1858</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44827</v>
      </c>
      <c r="E423" s="158">
        <v>30.6191</v>
      </c>
      <c r="F423" s="158">
        <v>-14.775600000000001</v>
      </c>
      <c r="G423" s="158">
        <v>-8.6165000000000003</v>
      </c>
      <c r="H423" s="158">
        <v>-3.3527</v>
      </c>
      <c r="I423" s="158">
        <v>-2.7134</v>
      </c>
      <c r="J423" s="158">
        <v>2.1187999999999998</v>
      </c>
      <c r="K423" s="158">
        <v>5.2754000000000003</v>
      </c>
      <c r="L423" s="158">
        <v>1.2628999999999999</v>
      </c>
      <c r="M423" s="158">
        <v>1.9592000000000001</v>
      </c>
      <c r="N423" s="158">
        <v>1.9349000000000001</v>
      </c>
      <c r="O423" s="158">
        <v>5.5843999999999996</v>
      </c>
      <c r="P423" s="158">
        <v>5.6970999999999998</v>
      </c>
      <c r="Q423" s="158">
        <v>7.3644999999999996</v>
      </c>
      <c r="R423" s="158">
        <v>3.8683000000000001</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44827</v>
      </c>
      <c r="E424" s="158">
        <v>32.056899999999999</v>
      </c>
      <c r="F424" s="158">
        <v>-14.3407</v>
      </c>
      <c r="G424" s="158">
        <v>-8.1545000000000005</v>
      </c>
      <c r="H424" s="158">
        <v>-2.8774000000000002</v>
      </c>
      <c r="I424" s="158">
        <v>-2.2345999999999999</v>
      </c>
      <c r="J424" s="158">
        <v>2.6025</v>
      </c>
      <c r="K424" s="158">
        <v>5.7491000000000003</v>
      </c>
      <c r="L424" s="158">
        <v>1.7454000000000001</v>
      </c>
      <c r="M424" s="158">
        <v>2.4498000000000002</v>
      </c>
      <c r="N424" s="158">
        <v>2.4297</v>
      </c>
      <c r="O424" s="158">
        <v>6.1044</v>
      </c>
      <c r="P424" s="158">
        <v>6.2275</v>
      </c>
      <c r="Q424" s="158">
        <v>7.5338000000000003</v>
      </c>
      <c r="R424" s="158">
        <v>4.3243</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1660</v>
      </c>
      <c r="C425" s="154">
        <v>131864</v>
      </c>
      <c r="D425" s="157">
        <v>44827</v>
      </c>
      <c r="E425" s="158">
        <v>42.916800000000002</v>
      </c>
      <c r="F425" s="158">
        <v>-382.74349999999998</v>
      </c>
      <c r="G425" s="158">
        <v>-168.4957</v>
      </c>
      <c r="H425" s="158">
        <v>-34.542200000000001</v>
      </c>
      <c r="I425" s="158">
        <v>-39.840400000000002</v>
      </c>
      <c r="J425" s="158">
        <v>-6.6454000000000004</v>
      </c>
      <c r="K425" s="158">
        <v>24.951599999999999</v>
      </c>
      <c r="L425" s="158">
        <v>0.65759999999999996</v>
      </c>
      <c r="M425" s="158">
        <v>6.83E-2</v>
      </c>
      <c r="N425" s="158">
        <v>-0.34810000000000002</v>
      </c>
      <c r="O425" s="158">
        <v>13.6982</v>
      </c>
      <c r="P425" s="158">
        <v>9.2536000000000005</v>
      </c>
      <c r="Q425" s="158">
        <v>9.4619999999999997</v>
      </c>
      <c r="R425" s="158">
        <v>16.6114</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1661</v>
      </c>
      <c r="C426" s="154">
        <v>131865</v>
      </c>
      <c r="D426" s="157">
        <v>44827</v>
      </c>
      <c r="E426" s="158">
        <v>21.980799999999999</v>
      </c>
      <c r="F426" s="158">
        <v>-381.70940000000002</v>
      </c>
      <c r="G426" s="158">
        <v>-167.4803</v>
      </c>
      <c r="H426" s="158">
        <v>-33.5627</v>
      </c>
      <c r="I426" s="158">
        <v>-38.861699999999999</v>
      </c>
      <c r="J426" s="158">
        <v>-5.6612999999999998</v>
      </c>
      <c r="K426" s="158">
        <v>26.217300000000002</v>
      </c>
      <c r="L426" s="158">
        <v>1.7783</v>
      </c>
      <c r="M426" s="158">
        <v>1.1355999999999999</v>
      </c>
      <c r="N426" s="158">
        <v>0.65669999999999995</v>
      </c>
      <c r="O426" s="158">
        <v>14.384</v>
      </c>
      <c r="P426" s="158">
        <v>9.7812999999999999</v>
      </c>
      <c r="Q426" s="158">
        <v>10.5274</v>
      </c>
      <c r="R426" s="158">
        <v>17.479399999999998</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44827</v>
      </c>
      <c r="E427" s="158">
        <v>24.4</v>
      </c>
      <c r="F427" s="158">
        <v>-217.25040000000001</v>
      </c>
      <c r="G427" s="158">
        <v>-88.802000000000007</v>
      </c>
      <c r="H427" s="158">
        <v>-16.8703</v>
      </c>
      <c r="I427" s="158">
        <v>-25.750399999999999</v>
      </c>
      <c r="J427" s="158">
        <v>-1.1907000000000001</v>
      </c>
      <c r="K427" s="158">
        <v>16.604900000000001</v>
      </c>
      <c r="L427" s="158">
        <v>2.2911999999999999</v>
      </c>
      <c r="M427" s="158">
        <v>2.7624</v>
      </c>
      <c r="N427" s="158">
        <v>1.9155</v>
      </c>
      <c r="O427" s="158">
        <v>9.2253000000000007</v>
      </c>
      <c r="P427" s="158">
        <v>7.2720000000000002</v>
      </c>
      <c r="Q427" s="158">
        <v>8.1509999999999998</v>
      </c>
      <c r="R427" s="158">
        <v>10.6546</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44827</v>
      </c>
      <c r="E428" s="158">
        <v>25.652100000000001</v>
      </c>
      <c r="F428" s="158">
        <v>-216.6919</v>
      </c>
      <c r="G428" s="158">
        <v>-88.331800000000001</v>
      </c>
      <c r="H428" s="158">
        <v>-16.392800000000001</v>
      </c>
      <c r="I428" s="158">
        <v>-25.263100000000001</v>
      </c>
      <c r="J428" s="158">
        <v>-0.69269999999999998</v>
      </c>
      <c r="K428" s="158">
        <v>17.053599999999999</v>
      </c>
      <c r="L428" s="158">
        <v>2.8401999999999998</v>
      </c>
      <c r="M428" s="158">
        <v>3.2128000000000001</v>
      </c>
      <c r="N428" s="158">
        <v>2.3765999999999998</v>
      </c>
      <c r="O428" s="158">
        <v>9.7863000000000007</v>
      </c>
      <c r="P428" s="158">
        <v>7.8291000000000004</v>
      </c>
      <c r="Q428" s="158">
        <v>8.4308999999999994</v>
      </c>
      <c r="R428" s="158">
        <v>11.248799999999999</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44827</v>
      </c>
      <c r="E429" s="158">
        <v>28.381</v>
      </c>
      <c r="F429" s="158">
        <v>-342.45269999999999</v>
      </c>
      <c r="G429" s="158">
        <v>-152.8135</v>
      </c>
      <c r="H429" s="158">
        <v>-30.139299999999999</v>
      </c>
      <c r="I429" s="158">
        <v>-38.938000000000002</v>
      </c>
      <c r="J429" s="158">
        <v>-0.65100000000000002</v>
      </c>
      <c r="K429" s="158">
        <v>26.3203</v>
      </c>
      <c r="L429" s="158">
        <v>2.7423000000000002</v>
      </c>
      <c r="M429" s="158">
        <v>2.6848000000000001</v>
      </c>
      <c r="N429" s="158">
        <v>1.1869000000000001</v>
      </c>
      <c r="O429" s="158">
        <v>11.7616</v>
      </c>
      <c r="P429" s="158">
        <v>8.5254999999999992</v>
      </c>
      <c r="Q429" s="158">
        <v>9.5965000000000007</v>
      </c>
      <c r="R429" s="158">
        <v>15.1633</v>
      </c>
      <c r="S429" t="s">
        <v>1858</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44827</v>
      </c>
      <c r="E430" s="158">
        <v>29.8935</v>
      </c>
      <c r="F430" s="158">
        <v>-341.70370000000003</v>
      </c>
      <c r="G430" s="158">
        <v>-152.2029</v>
      </c>
      <c r="H430" s="158">
        <v>-29.554200000000002</v>
      </c>
      <c r="I430" s="158">
        <v>-38.351199999999999</v>
      </c>
      <c r="J430" s="158">
        <v>-4.7300000000000002E-2</v>
      </c>
      <c r="K430" s="158">
        <v>26.8718</v>
      </c>
      <c r="L430" s="158">
        <v>3.4121000000000001</v>
      </c>
      <c r="M430" s="158">
        <v>3.2801999999999998</v>
      </c>
      <c r="N430" s="158">
        <v>1.8025</v>
      </c>
      <c r="O430" s="158">
        <v>12.4573</v>
      </c>
      <c r="P430" s="158">
        <v>9.1620000000000008</v>
      </c>
      <c r="Q430" s="158">
        <v>10.1562</v>
      </c>
      <c r="R430" s="158">
        <v>15.945600000000001</v>
      </c>
      <c r="S430" t="s">
        <v>1858</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44827</v>
      </c>
      <c r="E431" s="158">
        <v>11.73</v>
      </c>
      <c r="F431" s="158">
        <v>-65.848600000000005</v>
      </c>
      <c r="G431" s="158">
        <v>-32.172400000000003</v>
      </c>
      <c r="H431" s="158">
        <v>-17.058199999999999</v>
      </c>
      <c r="I431" s="158">
        <v>-19.4573</v>
      </c>
      <c r="J431" s="158">
        <v>-2.8338000000000001</v>
      </c>
      <c r="K431" s="158">
        <v>6.4203000000000001</v>
      </c>
      <c r="L431" s="158">
        <v>2.5106000000000002</v>
      </c>
      <c r="M431" s="158">
        <v>2.5095999999999998</v>
      </c>
      <c r="N431" s="158">
        <v>2.5628000000000002</v>
      </c>
      <c r="O431" s="158"/>
      <c r="P431" s="158"/>
      <c r="Q431" s="158">
        <v>6.1947000000000001</v>
      </c>
      <c r="R431" s="158">
        <v>4.9824999999999999</v>
      </c>
      <c r="S431" t="s">
        <v>1859</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44827</v>
      </c>
      <c r="E432" s="158">
        <v>11.6266</v>
      </c>
      <c r="F432" s="158">
        <v>-66.1203</v>
      </c>
      <c r="G432" s="158">
        <v>-32.561900000000001</v>
      </c>
      <c r="H432" s="158">
        <v>-17.476800000000001</v>
      </c>
      <c r="I432" s="158">
        <v>-19.872</v>
      </c>
      <c r="J432" s="158">
        <v>-3.2418</v>
      </c>
      <c r="K432" s="158">
        <v>6.0136000000000003</v>
      </c>
      <c r="L432" s="158">
        <v>2.1053000000000002</v>
      </c>
      <c r="M432" s="158">
        <v>2.1019000000000001</v>
      </c>
      <c r="N432" s="158">
        <v>2.1526000000000001</v>
      </c>
      <c r="O432" s="158"/>
      <c r="P432" s="158"/>
      <c r="Q432" s="158">
        <v>5.8411</v>
      </c>
      <c r="R432" s="158">
        <v>4.6067999999999998</v>
      </c>
      <c r="S432" t="s">
        <v>1859</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44827</v>
      </c>
      <c r="E433" s="158">
        <v>11.8491</v>
      </c>
      <c r="F433" s="158">
        <v>41.0154</v>
      </c>
      <c r="G433" s="158">
        <v>2.7730000000000001</v>
      </c>
      <c r="H433" s="158">
        <v>4.6688000000000001</v>
      </c>
      <c r="I433" s="158">
        <v>-3.8448000000000002</v>
      </c>
      <c r="J433" s="158">
        <v>1.0742</v>
      </c>
      <c r="K433" s="158">
        <v>5.5819999999999999</v>
      </c>
      <c r="L433" s="158">
        <v>3.2223000000000002</v>
      </c>
      <c r="M433" s="158">
        <v>3.6131000000000002</v>
      </c>
      <c r="N433" s="158">
        <v>3.2978999999999998</v>
      </c>
      <c r="O433" s="158"/>
      <c r="P433" s="158"/>
      <c r="Q433" s="158">
        <v>6.4017999999999997</v>
      </c>
      <c r="R433" s="158">
        <v>4.6852999999999998</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44827</v>
      </c>
      <c r="E434" s="158">
        <v>11.8491</v>
      </c>
      <c r="F434" s="158">
        <v>41.0154</v>
      </c>
      <c r="G434" s="158">
        <v>2.7730000000000001</v>
      </c>
      <c r="H434" s="158">
        <v>4.6688000000000001</v>
      </c>
      <c r="I434" s="158">
        <v>-3.8448000000000002</v>
      </c>
      <c r="J434" s="158">
        <v>1.0742</v>
      </c>
      <c r="K434" s="158">
        <v>5.5819999999999999</v>
      </c>
      <c r="L434" s="158">
        <v>3.2223000000000002</v>
      </c>
      <c r="M434" s="158">
        <v>3.6131000000000002</v>
      </c>
      <c r="N434" s="158">
        <v>3.2978999999999998</v>
      </c>
      <c r="O434" s="158"/>
      <c r="P434" s="158"/>
      <c r="Q434" s="158">
        <v>6.4017999999999997</v>
      </c>
      <c r="R434" s="158">
        <v>4.6852999999999998</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44827</v>
      </c>
      <c r="E435" s="158">
        <v>12.068099999999999</v>
      </c>
      <c r="F435" s="158">
        <v>-170.3877</v>
      </c>
      <c r="G435" s="158">
        <v>-115.3395</v>
      </c>
      <c r="H435" s="158">
        <v>-42.256999999999998</v>
      </c>
      <c r="I435" s="158">
        <v>-25.309000000000001</v>
      </c>
      <c r="J435" s="158">
        <v>-1.228</v>
      </c>
      <c r="K435" s="158">
        <v>12.2828</v>
      </c>
      <c r="L435" s="158">
        <v>1.5672999999999999</v>
      </c>
      <c r="M435" s="158">
        <v>1.909</v>
      </c>
      <c r="N435" s="158">
        <v>2.2218</v>
      </c>
      <c r="O435" s="158"/>
      <c r="P435" s="158"/>
      <c r="Q435" s="158">
        <v>7.1169000000000002</v>
      </c>
      <c r="R435" s="158">
        <v>4.8914</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44827</v>
      </c>
      <c r="E436" s="158">
        <v>12.068099999999999</v>
      </c>
      <c r="F436" s="158">
        <v>-170.3877</v>
      </c>
      <c r="G436" s="158">
        <v>-115.3395</v>
      </c>
      <c r="H436" s="158">
        <v>-42.256999999999998</v>
      </c>
      <c r="I436" s="158">
        <v>-25.309000000000001</v>
      </c>
      <c r="J436" s="158">
        <v>-1.228</v>
      </c>
      <c r="K436" s="158">
        <v>12.2828</v>
      </c>
      <c r="L436" s="158">
        <v>1.5672999999999999</v>
      </c>
      <c r="M436" s="158">
        <v>1.909</v>
      </c>
      <c r="N436" s="158">
        <v>2.2218</v>
      </c>
      <c r="O436" s="158"/>
      <c r="P436" s="158"/>
      <c r="Q436" s="158">
        <v>7.1169000000000002</v>
      </c>
      <c r="R436" s="158">
        <v>4.8914</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44827</v>
      </c>
      <c r="E437" s="158">
        <v>112.43259999999999</v>
      </c>
      <c r="F437" s="158">
        <v>-350.71359999999999</v>
      </c>
      <c r="G437" s="158">
        <v>-182.27199999999999</v>
      </c>
      <c r="H437" s="158">
        <v>-41.745600000000003</v>
      </c>
      <c r="I437" s="158">
        <v>-37.901299999999999</v>
      </c>
      <c r="J437" s="158">
        <v>5.7732000000000001</v>
      </c>
      <c r="K437" s="158">
        <v>33.8675</v>
      </c>
      <c r="L437" s="158">
        <v>7.2119</v>
      </c>
      <c r="M437" s="158">
        <v>5.8343999999999996</v>
      </c>
      <c r="N437" s="158">
        <v>6.2272999999999996</v>
      </c>
      <c r="O437" s="158">
        <v>9.7843999999999998</v>
      </c>
      <c r="P437" s="158">
        <v>8.3234999999999992</v>
      </c>
      <c r="Q437" s="158">
        <v>13.651300000000001</v>
      </c>
      <c r="R437" s="158">
        <v>27.217700000000001</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44827</v>
      </c>
      <c r="E438" s="158">
        <v>123.8383</v>
      </c>
      <c r="F438" s="158">
        <v>-349.74340000000001</v>
      </c>
      <c r="G438" s="158">
        <v>-181.32149999999999</v>
      </c>
      <c r="H438" s="158">
        <v>-40.786200000000001</v>
      </c>
      <c r="I438" s="158">
        <v>-36.949100000000001</v>
      </c>
      <c r="J438" s="158">
        <v>6.7431999999999999</v>
      </c>
      <c r="K438" s="158">
        <v>34.917499999999997</v>
      </c>
      <c r="L438" s="158">
        <v>8.2126999999999999</v>
      </c>
      <c r="M438" s="158">
        <v>6.8434999999999997</v>
      </c>
      <c r="N438" s="158">
        <v>7.2591999999999999</v>
      </c>
      <c r="O438" s="158">
        <v>10.8985</v>
      </c>
      <c r="P438" s="158">
        <v>9.4524000000000008</v>
      </c>
      <c r="Q438" s="158">
        <v>10.7033</v>
      </c>
      <c r="R438" s="158">
        <v>28.5029</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44827</v>
      </c>
      <c r="E439" s="158">
        <v>58.365000000000002</v>
      </c>
      <c r="F439" s="158">
        <v>-276.67880000000002</v>
      </c>
      <c r="G439" s="158">
        <v>-147.52869999999999</v>
      </c>
      <c r="H439" s="158">
        <v>-37.069499999999998</v>
      </c>
      <c r="I439" s="158">
        <v>-31.983799999999999</v>
      </c>
      <c r="J439" s="158">
        <v>0.62770000000000004</v>
      </c>
      <c r="K439" s="158">
        <v>22.5928</v>
      </c>
      <c r="L439" s="158">
        <v>5.2870999999999997</v>
      </c>
      <c r="M439" s="158">
        <v>3.4182999999999999</v>
      </c>
      <c r="N439" s="158">
        <v>2.8784000000000001</v>
      </c>
      <c r="O439" s="158">
        <v>6.4139999999999997</v>
      </c>
      <c r="P439" s="158">
        <v>5.5707000000000004</v>
      </c>
      <c r="Q439" s="158">
        <v>9.8245000000000005</v>
      </c>
      <c r="R439" s="158">
        <v>19.900400000000001</v>
      </c>
      <c r="S439" t="s">
        <v>1858</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44827</v>
      </c>
      <c r="E440" s="158">
        <v>62.318300000000001</v>
      </c>
      <c r="F440" s="158">
        <v>-275.9889</v>
      </c>
      <c r="G440" s="158">
        <v>-146.7809</v>
      </c>
      <c r="H440" s="158">
        <v>-36.326500000000003</v>
      </c>
      <c r="I440" s="158">
        <v>-31.236599999999999</v>
      </c>
      <c r="J440" s="158">
        <v>1.3865000000000001</v>
      </c>
      <c r="K440" s="158">
        <v>23.395900000000001</v>
      </c>
      <c r="L440" s="158">
        <v>6.0618999999999996</v>
      </c>
      <c r="M440" s="158">
        <v>4.1620999999999997</v>
      </c>
      <c r="N440" s="158">
        <v>3.6189</v>
      </c>
      <c r="O440" s="158">
        <v>7.1467000000000001</v>
      </c>
      <c r="P440" s="158">
        <v>6.2981999999999996</v>
      </c>
      <c r="Q440" s="158">
        <v>9.0144000000000002</v>
      </c>
      <c r="R440" s="158">
        <v>20.770700000000001</v>
      </c>
      <c r="S440" t="s">
        <v>1858</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44827</v>
      </c>
      <c r="E441" s="158">
        <v>36.838299999999997</v>
      </c>
      <c r="F441" s="158">
        <v>-169.6285</v>
      </c>
      <c r="G441" s="158">
        <v>-99.840900000000005</v>
      </c>
      <c r="H441" s="158">
        <v>-29.681999999999999</v>
      </c>
      <c r="I441" s="158">
        <v>-25.016400000000001</v>
      </c>
      <c r="J441" s="158">
        <v>-1.7935000000000001</v>
      </c>
      <c r="K441" s="158">
        <v>13.2829</v>
      </c>
      <c r="L441" s="158">
        <v>3.5787</v>
      </c>
      <c r="M441" s="158">
        <v>3.2806000000000002</v>
      </c>
      <c r="N441" s="158">
        <v>3.4594999999999998</v>
      </c>
      <c r="O441" s="158">
        <v>0.51980000000000004</v>
      </c>
      <c r="P441" s="158">
        <v>2.1701999999999999</v>
      </c>
      <c r="Q441" s="158">
        <v>7.1723999999999997</v>
      </c>
      <c r="R441" s="158">
        <v>15.258800000000001</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44827</v>
      </c>
      <c r="E442" s="158">
        <v>39.404499999999999</v>
      </c>
      <c r="F442" s="158">
        <v>-168.9111</v>
      </c>
      <c r="G442" s="158">
        <v>-99.071600000000004</v>
      </c>
      <c r="H442" s="158">
        <v>-28.924199999999999</v>
      </c>
      <c r="I442" s="158">
        <v>-24.2593</v>
      </c>
      <c r="J442" s="158">
        <v>-1.024</v>
      </c>
      <c r="K442" s="158">
        <v>14.082100000000001</v>
      </c>
      <c r="L442" s="158">
        <v>4.3650000000000002</v>
      </c>
      <c r="M442" s="158">
        <v>4.0735000000000001</v>
      </c>
      <c r="N442" s="158">
        <v>4.2613000000000003</v>
      </c>
      <c r="O442" s="158">
        <v>1.2412000000000001</v>
      </c>
      <c r="P442" s="158">
        <v>2.9274</v>
      </c>
      <c r="Q442" s="158">
        <v>6.4363000000000001</v>
      </c>
      <c r="R442" s="158">
        <v>16.161300000000001</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44827</v>
      </c>
      <c r="E443" s="158">
        <v>47.648600000000002</v>
      </c>
      <c r="F443" s="158">
        <v>-141.01439999999999</v>
      </c>
      <c r="G443" s="158">
        <v>-81.768799999999999</v>
      </c>
      <c r="H443" s="158">
        <v>-19.558499999999999</v>
      </c>
      <c r="I443" s="158">
        <v>-15.771699999999999</v>
      </c>
      <c r="J443" s="158">
        <v>1.8289</v>
      </c>
      <c r="K443" s="158">
        <v>13.221500000000001</v>
      </c>
      <c r="L443" s="158">
        <v>4.7069000000000001</v>
      </c>
      <c r="M443" s="158">
        <v>3.8957999999999999</v>
      </c>
      <c r="N443" s="158">
        <v>3.1715</v>
      </c>
      <c r="O443" s="158">
        <v>7.3685</v>
      </c>
      <c r="P443" s="158">
        <v>6.7957000000000001</v>
      </c>
      <c r="Q443" s="158">
        <v>8.9473000000000003</v>
      </c>
      <c r="R443" s="158">
        <v>9.0561000000000007</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44827</v>
      </c>
      <c r="E444" s="158">
        <v>49.858199999999997</v>
      </c>
      <c r="F444" s="158">
        <v>-140.45529999999999</v>
      </c>
      <c r="G444" s="158">
        <v>-81.178799999999995</v>
      </c>
      <c r="H444" s="158">
        <v>-18.9648</v>
      </c>
      <c r="I444" s="158">
        <v>-15.1698</v>
      </c>
      <c r="J444" s="158">
        <v>2.4398</v>
      </c>
      <c r="K444" s="158">
        <v>13.8592</v>
      </c>
      <c r="L444" s="158">
        <v>5.3274999999999997</v>
      </c>
      <c r="M444" s="158">
        <v>4.5114000000000001</v>
      </c>
      <c r="N444" s="158">
        <v>3.7869000000000002</v>
      </c>
      <c r="O444" s="158">
        <v>8.0197000000000003</v>
      </c>
      <c r="P444" s="158">
        <v>7.3437000000000001</v>
      </c>
      <c r="Q444" s="158">
        <v>8.6220999999999997</v>
      </c>
      <c r="R444" s="158">
        <v>9.7251999999999992</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44827</v>
      </c>
      <c r="E445" s="158">
        <v>14.2212</v>
      </c>
      <c r="F445" s="158">
        <v>-263.21690000000001</v>
      </c>
      <c r="G445" s="158">
        <v>-99.785200000000003</v>
      </c>
      <c r="H445" s="158">
        <v>-10.100099999999999</v>
      </c>
      <c r="I445" s="158">
        <v>-45.093299999999999</v>
      </c>
      <c r="J445" s="158">
        <v>-16.7958</v>
      </c>
      <c r="K445" s="158">
        <v>7.8376999999999999</v>
      </c>
      <c r="L445" s="158">
        <v>-2.2683</v>
      </c>
      <c r="M445" s="158">
        <v>0.85029999999999994</v>
      </c>
      <c r="N445" s="158">
        <v>1.9944999999999999</v>
      </c>
      <c r="O445" s="158">
        <v>3.4106999999999998</v>
      </c>
      <c r="P445" s="158">
        <v>3.6208</v>
      </c>
      <c r="Q445" s="158">
        <v>4.6032999999999999</v>
      </c>
      <c r="R445" s="158">
        <v>17.813500000000001</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44827</v>
      </c>
      <c r="E446" s="158">
        <v>15.618399999999999</v>
      </c>
      <c r="F446" s="158">
        <v>-262.18259999999998</v>
      </c>
      <c r="G446" s="158">
        <v>-98.900899999999993</v>
      </c>
      <c r="H446" s="158">
        <v>-9.1316000000000006</v>
      </c>
      <c r="I446" s="158">
        <v>-44.1755</v>
      </c>
      <c r="J446" s="158">
        <v>-15.870699999999999</v>
      </c>
      <c r="K446" s="158">
        <v>8.7943999999999996</v>
      </c>
      <c r="L446" s="158">
        <v>-1.3209</v>
      </c>
      <c r="M446" s="158">
        <v>1.8435999999999999</v>
      </c>
      <c r="N446" s="158">
        <v>3.0190000000000001</v>
      </c>
      <c r="O446" s="158">
        <v>4.2686000000000002</v>
      </c>
      <c r="P446" s="158">
        <v>4.5496999999999996</v>
      </c>
      <c r="Q446" s="158">
        <v>5.8636999999999997</v>
      </c>
      <c r="R446" s="158">
        <v>18.917400000000001</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44827</v>
      </c>
      <c r="E447" s="158">
        <v>29.658899999999999</v>
      </c>
      <c r="F447" s="158">
        <v>-450.09359999999998</v>
      </c>
      <c r="G447" s="158">
        <v>-200.7175</v>
      </c>
      <c r="H447" s="158">
        <v>-51.938699999999997</v>
      </c>
      <c r="I447" s="158">
        <v>-38.940100000000001</v>
      </c>
      <c r="J447" s="158">
        <v>9.3713999999999995</v>
      </c>
      <c r="K447" s="158">
        <v>41.052999999999997</v>
      </c>
      <c r="L447" s="158">
        <v>9.6399000000000008</v>
      </c>
      <c r="M447" s="158">
        <v>6.7655000000000003</v>
      </c>
      <c r="N447" s="158">
        <v>5.2782999999999998</v>
      </c>
      <c r="O447" s="158">
        <v>14.505000000000001</v>
      </c>
      <c r="P447" s="158">
        <v>10.416600000000001</v>
      </c>
      <c r="Q447" s="158">
        <v>10.853999999999999</v>
      </c>
      <c r="R447" s="158">
        <v>19.785499999999999</v>
      </c>
      <c r="S447" t="s">
        <v>1858</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44827</v>
      </c>
      <c r="E448" s="158">
        <v>27.45</v>
      </c>
      <c r="F448" s="158">
        <v>-450.84429999999998</v>
      </c>
      <c r="G448" s="158">
        <v>-201.46870000000001</v>
      </c>
      <c r="H448" s="158">
        <v>-52.725000000000001</v>
      </c>
      <c r="I448" s="158">
        <v>-39.713299999999997</v>
      </c>
      <c r="J448" s="158">
        <v>8.5850000000000009</v>
      </c>
      <c r="K448" s="158">
        <v>40.192999999999998</v>
      </c>
      <c r="L448" s="158">
        <v>8.8071000000000002</v>
      </c>
      <c r="M448" s="158">
        <v>5.9131999999999998</v>
      </c>
      <c r="N448" s="158">
        <v>4.4218999999999999</v>
      </c>
      <c r="O448" s="158">
        <v>13.633800000000001</v>
      </c>
      <c r="P448" s="158">
        <v>9.5383999999999993</v>
      </c>
      <c r="Q448" s="158">
        <v>9.9596999999999998</v>
      </c>
      <c r="R448" s="158">
        <v>18.908100000000001</v>
      </c>
      <c r="S448" t="s">
        <v>1858</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44827</v>
      </c>
      <c r="E449" s="158">
        <v>17.458100000000002</v>
      </c>
      <c r="F449" s="158">
        <v>-114.6285</v>
      </c>
      <c r="G449" s="158">
        <v>-64.951599999999999</v>
      </c>
      <c r="H449" s="158">
        <v>-21.12</v>
      </c>
      <c r="I449" s="158">
        <v>-20.799700000000001</v>
      </c>
      <c r="J449" s="158">
        <v>-3.9321999999999999</v>
      </c>
      <c r="K449" s="158">
        <v>8.9869000000000003</v>
      </c>
      <c r="L449" s="158">
        <v>7.4999999999999997E-2</v>
      </c>
      <c r="M449" s="158">
        <v>0.4425</v>
      </c>
      <c r="N449" s="158">
        <v>0.12670000000000001</v>
      </c>
      <c r="O449" s="158">
        <v>5.2106000000000003</v>
      </c>
      <c r="P449" s="158">
        <v>4.8518999999999997</v>
      </c>
      <c r="Q449" s="158">
        <v>6.8539000000000003</v>
      </c>
      <c r="R449" s="158">
        <v>4.5271999999999997</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44827</v>
      </c>
      <c r="E450" s="158">
        <v>18.1357</v>
      </c>
      <c r="F450" s="158">
        <v>-113.759</v>
      </c>
      <c r="G450" s="158">
        <v>-64.197000000000003</v>
      </c>
      <c r="H450" s="158">
        <v>-20.334</v>
      </c>
      <c r="I450" s="158">
        <v>-20.0427</v>
      </c>
      <c r="J450" s="158">
        <v>-3.1661999999999999</v>
      </c>
      <c r="K450" s="158">
        <v>9.7706999999999997</v>
      </c>
      <c r="L450" s="158">
        <v>0.83150000000000002</v>
      </c>
      <c r="M450" s="158">
        <v>1.2014</v>
      </c>
      <c r="N450" s="158">
        <v>0.88219999999999998</v>
      </c>
      <c r="O450" s="158">
        <v>6.0038</v>
      </c>
      <c r="P450" s="158">
        <v>5.4732000000000003</v>
      </c>
      <c r="Q450" s="158">
        <v>7.3391000000000002</v>
      </c>
      <c r="R450" s="158">
        <v>5.3144999999999998</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44827</v>
      </c>
      <c r="E451" s="158">
        <v>81.122399999999999</v>
      </c>
      <c r="F451" s="158">
        <v>-170.7139</v>
      </c>
      <c r="G451" s="158">
        <v>-83.338499999999996</v>
      </c>
      <c r="H451" s="158">
        <v>-12.9133</v>
      </c>
      <c r="I451" s="158">
        <v>-23.703099999999999</v>
      </c>
      <c r="J451" s="158">
        <v>0.1205</v>
      </c>
      <c r="K451" s="158">
        <v>19.112100000000002</v>
      </c>
      <c r="L451" s="158">
        <v>5.9824999999999999</v>
      </c>
      <c r="M451" s="158">
        <v>6.2515999999999998</v>
      </c>
      <c r="N451" s="158">
        <v>4.5315000000000003</v>
      </c>
      <c r="O451" s="158">
        <v>12.373200000000001</v>
      </c>
      <c r="P451" s="158">
        <v>10.723699999999999</v>
      </c>
      <c r="Q451" s="158">
        <v>11.793100000000001</v>
      </c>
      <c r="R451" s="158">
        <v>17.683299999999999</v>
      </c>
      <c r="S451" t="s">
        <v>1858</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44827</v>
      </c>
      <c r="E452" s="158">
        <v>86.955399999999997</v>
      </c>
      <c r="F452" s="158">
        <v>-169.42080000000001</v>
      </c>
      <c r="G452" s="158">
        <v>-82.064599999999999</v>
      </c>
      <c r="H452" s="158">
        <v>-11.6252</v>
      </c>
      <c r="I452" s="158">
        <v>-22.421299999999999</v>
      </c>
      <c r="J452" s="158">
        <v>1.4113</v>
      </c>
      <c r="K452" s="158">
        <v>20.483699999999999</v>
      </c>
      <c r="L452" s="158">
        <v>7.2518000000000002</v>
      </c>
      <c r="M452" s="158">
        <v>7.4832999999999998</v>
      </c>
      <c r="N452" s="158">
        <v>5.758</v>
      </c>
      <c r="O452" s="158">
        <v>13.770799999999999</v>
      </c>
      <c r="P452" s="158">
        <v>11.788</v>
      </c>
      <c r="Q452" s="158">
        <v>11.876300000000001</v>
      </c>
      <c r="R452" s="158">
        <v>19.142399999999999</v>
      </c>
      <c r="S452" t="s">
        <v>1858</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44827</v>
      </c>
      <c r="E453" s="158">
        <v>36.369900000000001</v>
      </c>
      <c r="F453" s="158">
        <v>-31.485099999999999</v>
      </c>
      <c r="G453" s="158">
        <v>-13.6334</v>
      </c>
      <c r="H453" s="158">
        <v>-5.4565999999999999</v>
      </c>
      <c r="I453" s="158">
        <v>-3.2002999999999999</v>
      </c>
      <c r="J453" s="158">
        <v>8.0672999999999995</v>
      </c>
      <c r="K453" s="158">
        <v>9.9131</v>
      </c>
      <c r="L453" s="158">
        <v>4.7247000000000003</v>
      </c>
      <c r="M453" s="158">
        <v>3.2523</v>
      </c>
      <c r="N453" s="158">
        <v>2.7467999999999999</v>
      </c>
      <c r="O453" s="158">
        <v>6.1868999999999996</v>
      </c>
      <c r="P453" s="158">
        <v>6.3815</v>
      </c>
      <c r="Q453" s="158">
        <v>7.1177999999999999</v>
      </c>
      <c r="R453" s="158">
        <v>4.5814000000000004</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44827</v>
      </c>
      <c r="E454" s="158">
        <v>37.636800000000001</v>
      </c>
      <c r="F454" s="158">
        <v>-31.200700000000001</v>
      </c>
      <c r="G454" s="158">
        <v>-13.304</v>
      </c>
      <c r="H454" s="158">
        <v>-5.1210000000000004</v>
      </c>
      <c r="I454" s="158">
        <v>-2.8715999999999999</v>
      </c>
      <c r="J454" s="158">
        <v>8.3996999999999993</v>
      </c>
      <c r="K454" s="158">
        <v>10.251300000000001</v>
      </c>
      <c r="L454" s="158">
        <v>5.0629999999999997</v>
      </c>
      <c r="M454" s="158">
        <v>3.5908000000000002</v>
      </c>
      <c r="N454" s="158">
        <v>3.0865999999999998</v>
      </c>
      <c r="O454" s="158">
        <v>6.484</v>
      </c>
      <c r="P454" s="158">
        <v>6.8468</v>
      </c>
      <c r="Q454" s="158">
        <v>8.2744999999999997</v>
      </c>
      <c r="R454" s="158">
        <v>4.8753000000000002</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44827</v>
      </c>
      <c r="E455" s="158">
        <v>45.366999999999997</v>
      </c>
      <c r="F455" s="158">
        <v>-118.44629999999999</v>
      </c>
      <c r="G455" s="158">
        <v>-97.026399999999995</v>
      </c>
      <c r="H455" s="158">
        <v>-25.5167</v>
      </c>
      <c r="I455" s="158">
        <v>-16.588200000000001</v>
      </c>
      <c r="J455" s="158">
        <v>4.8733000000000004</v>
      </c>
      <c r="K455" s="158">
        <v>15.071999999999999</v>
      </c>
      <c r="L455" s="158">
        <v>4.5964999999999998</v>
      </c>
      <c r="M455" s="158">
        <v>4.5484999999999998</v>
      </c>
      <c r="N455" s="158">
        <v>3.9159000000000002</v>
      </c>
      <c r="O455" s="158">
        <v>8.5528999999999993</v>
      </c>
      <c r="P455" s="158">
        <v>7.7481999999999998</v>
      </c>
      <c r="Q455" s="158">
        <v>8.3861000000000008</v>
      </c>
      <c r="R455" s="158">
        <v>10.154</v>
      </c>
      <c r="S455" t="s">
        <v>1859</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44827</v>
      </c>
      <c r="E456" s="158">
        <v>47.890099999999997</v>
      </c>
      <c r="F456" s="158">
        <v>-117.2996</v>
      </c>
      <c r="G456" s="158">
        <v>-95.880499999999998</v>
      </c>
      <c r="H456" s="158">
        <v>-24.372699999999998</v>
      </c>
      <c r="I456" s="158">
        <v>-15.4344</v>
      </c>
      <c r="J456" s="158">
        <v>6.0370999999999997</v>
      </c>
      <c r="K456" s="158">
        <v>16.2819</v>
      </c>
      <c r="L456" s="158">
        <v>5.5758000000000001</v>
      </c>
      <c r="M456" s="158">
        <v>5.4157000000000002</v>
      </c>
      <c r="N456" s="158">
        <v>4.7476000000000003</v>
      </c>
      <c r="O456" s="158">
        <v>9.2683</v>
      </c>
      <c r="P456" s="158">
        <v>8.3749000000000002</v>
      </c>
      <c r="Q456" s="158">
        <v>8.9748000000000001</v>
      </c>
      <c r="R456" s="158">
        <v>10.8935</v>
      </c>
      <c r="S456" t="s">
        <v>1859</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44827</v>
      </c>
      <c r="E457" s="158">
        <v>37.295000000000002</v>
      </c>
      <c r="F457" s="158">
        <v>-20.149699999999999</v>
      </c>
      <c r="G457" s="158">
        <v>-14.4998</v>
      </c>
      <c r="H457" s="158">
        <v>-6.27</v>
      </c>
      <c r="I457" s="158">
        <v>-6.4781000000000004</v>
      </c>
      <c r="J457" s="158">
        <v>-0.27139999999999997</v>
      </c>
      <c r="K457" s="158">
        <v>4.5906000000000002</v>
      </c>
      <c r="L457" s="158">
        <v>1.706</v>
      </c>
      <c r="M457" s="158">
        <v>2.4127999999999998</v>
      </c>
      <c r="N457" s="158">
        <v>2.3395999999999999</v>
      </c>
      <c r="O457" s="158">
        <v>6.2161999999999997</v>
      </c>
      <c r="P457" s="158">
        <v>6.7668999999999997</v>
      </c>
      <c r="Q457" s="158">
        <v>7.9558</v>
      </c>
      <c r="R457" s="158">
        <v>3.8224</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44827</v>
      </c>
      <c r="E458" s="158">
        <v>35.838200000000001</v>
      </c>
      <c r="F458" s="158">
        <v>-20.459700000000002</v>
      </c>
      <c r="G458" s="158">
        <v>-14.8515</v>
      </c>
      <c r="H458" s="158">
        <v>-6.6261000000000001</v>
      </c>
      <c r="I458" s="158">
        <v>-6.8276000000000003</v>
      </c>
      <c r="J458" s="158">
        <v>-0.62390000000000001</v>
      </c>
      <c r="K458" s="158">
        <v>4.2347999999999999</v>
      </c>
      <c r="L458" s="158">
        <v>1.3513999999999999</v>
      </c>
      <c r="M458" s="158">
        <v>2.0693000000000001</v>
      </c>
      <c r="N458" s="158">
        <v>1.9933000000000001</v>
      </c>
      <c r="O458" s="158">
        <v>5.8297999999999996</v>
      </c>
      <c r="P458" s="158">
        <v>6.3623000000000003</v>
      </c>
      <c r="Q458" s="158">
        <v>7.3326000000000002</v>
      </c>
      <c r="R458" s="158">
        <v>3.4571000000000001</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44827</v>
      </c>
      <c r="E459" s="158">
        <v>27.558399999999999</v>
      </c>
      <c r="F459" s="158">
        <v>-188.8133</v>
      </c>
      <c r="G459" s="158">
        <v>-87.225999999999999</v>
      </c>
      <c r="H459" s="158">
        <v>-19.3032</v>
      </c>
      <c r="I459" s="158">
        <v>-21.8673</v>
      </c>
      <c r="J459" s="158">
        <v>-0.60209999999999997</v>
      </c>
      <c r="K459" s="158">
        <v>16.522400000000001</v>
      </c>
      <c r="L459" s="158">
        <v>2.5495000000000001</v>
      </c>
      <c r="M459" s="158">
        <v>1.8794</v>
      </c>
      <c r="N459" s="158">
        <v>1.5263</v>
      </c>
      <c r="O459" s="158">
        <v>6.8468</v>
      </c>
      <c r="P459" s="158">
        <v>6.6622000000000003</v>
      </c>
      <c r="Q459" s="158">
        <v>8.4769000000000005</v>
      </c>
      <c r="R459" s="158">
        <v>7.3750999999999998</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44827</v>
      </c>
      <c r="E460" s="158">
        <v>26.117999999999999</v>
      </c>
      <c r="F460" s="158">
        <v>-189.49090000000001</v>
      </c>
      <c r="G460" s="158">
        <v>-87.869299999999996</v>
      </c>
      <c r="H460" s="158">
        <v>-19.947600000000001</v>
      </c>
      <c r="I460" s="158">
        <v>-22.533000000000001</v>
      </c>
      <c r="J460" s="158">
        <v>-1.2788999999999999</v>
      </c>
      <c r="K460" s="158">
        <v>15.8131</v>
      </c>
      <c r="L460" s="158">
        <v>1.8536999999999999</v>
      </c>
      <c r="M460" s="158">
        <v>1.2271000000000001</v>
      </c>
      <c r="N460" s="158">
        <v>0.87129999999999996</v>
      </c>
      <c r="O460" s="158">
        <v>6.1359000000000004</v>
      </c>
      <c r="P460" s="158">
        <v>5.9084000000000003</v>
      </c>
      <c r="Q460" s="158">
        <v>7.9028999999999998</v>
      </c>
      <c r="R460" s="158">
        <v>6.6673</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44827</v>
      </c>
      <c r="E461" s="158">
        <v>30.726600000000001</v>
      </c>
      <c r="F461" s="158">
        <v>-310.93299999999999</v>
      </c>
      <c r="G461" s="158">
        <v>-139.3878</v>
      </c>
      <c r="H461" s="158">
        <v>-29.0594</v>
      </c>
      <c r="I461" s="158">
        <v>-32.643500000000003</v>
      </c>
      <c r="J461" s="158">
        <v>2.9426000000000001</v>
      </c>
      <c r="K461" s="158">
        <v>27.627600000000001</v>
      </c>
      <c r="L461" s="158">
        <v>2.4866000000000001</v>
      </c>
      <c r="M461" s="158">
        <v>0.87409999999999999</v>
      </c>
      <c r="N461" s="158">
        <v>0.15609999999999999</v>
      </c>
      <c r="O461" s="158">
        <v>8.9172999999999991</v>
      </c>
      <c r="P461" s="158">
        <v>7.3735999999999997</v>
      </c>
      <c r="Q461" s="158">
        <v>9.1618999999999993</v>
      </c>
      <c r="R461" s="158">
        <v>12.163500000000001</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44827</v>
      </c>
      <c r="E462" s="158">
        <v>29.207799999999999</v>
      </c>
      <c r="F462" s="158">
        <v>-311.48500000000001</v>
      </c>
      <c r="G462" s="158">
        <v>-139.95840000000001</v>
      </c>
      <c r="H462" s="158">
        <v>-29.643999999999998</v>
      </c>
      <c r="I462" s="158">
        <v>-33.214199999999998</v>
      </c>
      <c r="J462" s="158">
        <v>2.3549000000000002</v>
      </c>
      <c r="K462" s="158">
        <v>26.998799999999999</v>
      </c>
      <c r="L462" s="158">
        <v>1.9332</v>
      </c>
      <c r="M462" s="158">
        <v>0.3301</v>
      </c>
      <c r="N462" s="158">
        <v>-0.43730000000000002</v>
      </c>
      <c r="O462" s="158">
        <v>8.1966999999999999</v>
      </c>
      <c r="P462" s="158">
        <v>6.6635</v>
      </c>
      <c r="Q462" s="158">
        <v>8.8629999999999995</v>
      </c>
      <c r="R462" s="158">
        <v>11.4208</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1888</v>
      </c>
      <c r="C463" s="154">
        <v>102574</v>
      </c>
      <c r="D463" s="157">
        <v>44827</v>
      </c>
      <c r="E463" s="158">
        <v>139.809</v>
      </c>
      <c r="F463" s="158">
        <v>-632.64099999999996</v>
      </c>
      <c r="G463" s="158">
        <v>-299.04809999999998</v>
      </c>
      <c r="H463" s="158">
        <v>-77.596500000000006</v>
      </c>
      <c r="I463" s="158">
        <v>-71.000200000000007</v>
      </c>
      <c r="J463" s="158">
        <v>-4.1121999999999996</v>
      </c>
      <c r="K463" s="158">
        <v>41.169499999999999</v>
      </c>
      <c r="L463" s="158">
        <v>8.2524999999999995</v>
      </c>
      <c r="M463" s="158">
        <v>5.1798999999999999</v>
      </c>
      <c r="N463" s="158">
        <v>4.1036000000000001</v>
      </c>
      <c r="O463" s="158">
        <v>18.0974</v>
      </c>
      <c r="P463" s="158">
        <v>13.3764</v>
      </c>
      <c r="Q463" s="158">
        <v>15.6564</v>
      </c>
      <c r="R463" s="158">
        <v>20.953399999999998</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1889</v>
      </c>
      <c r="C464" s="154">
        <v>119777</v>
      </c>
      <c r="D464" s="157">
        <v>44827</v>
      </c>
      <c r="E464" s="158">
        <v>147.40899999999999</v>
      </c>
      <c r="F464" s="158">
        <v>-632.15049999999997</v>
      </c>
      <c r="G464" s="158">
        <v>-298.22269999999997</v>
      </c>
      <c r="H464" s="158">
        <v>-76.813400000000001</v>
      </c>
      <c r="I464" s="158">
        <v>-70.217299999999994</v>
      </c>
      <c r="J464" s="158">
        <v>-3.3054999999999999</v>
      </c>
      <c r="K464" s="158">
        <v>42.064900000000002</v>
      </c>
      <c r="L464" s="158">
        <v>9.1166999999999998</v>
      </c>
      <c r="M464" s="158">
        <v>6.0540000000000003</v>
      </c>
      <c r="N464" s="158">
        <v>4.9892000000000003</v>
      </c>
      <c r="O464" s="158">
        <v>18.871600000000001</v>
      </c>
      <c r="P464" s="158">
        <v>14.230499999999999</v>
      </c>
      <c r="Q464" s="158">
        <v>14.5998</v>
      </c>
      <c r="R464" s="158">
        <v>21.895800000000001</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44827</v>
      </c>
      <c r="E465" s="158">
        <v>24.232199999999999</v>
      </c>
      <c r="F465" s="158">
        <v>-267.0498</v>
      </c>
      <c r="G465" s="158">
        <v>-118.67910000000001</v>
      </c>
      <c r="H465" s="158">
        <v>-13.3499</v>
      </c>
      <c r="I465" s="158">
        <v>-36.492899999999999</v>
      </c>
      <c r="J465" s="158">
        <v>-9.4709000000000003</v>
      </c>
      <c r="K465" s="158">
        <v>17.328399999999998</v>
      </c>
      <c r="L465" s="158">
        <v>2.8288000000000002</v>
      </c>
      <c r="M465" s="158">
        <v>4.3085000000000004</v>
      </c>
      <c r="N465" s="158">
        <v>3.0903</v>
      </c>
      <c r="O465" s="158">
        <v>8.5831</v>
      </c>
      <c r="P465" s="158">
        <v>7.7263999999999999</v>
      </c>
      <c r="Q465" s="158">
        <v>9.0573999999999995</v>
      </c>
      <c r="R465" s="158">
        <v>9.1743000000000006</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1499</v>
      </c>
      <c r="C466" s="154">
        <v>141072</v>
      </c>
      <c r="D466" s="157">
        <v>44827</v>
      </c>
      <c r="E466" s="158">
        <v>23.9192</v>
      </c>
      <c r="F466" s="158">
        <v>-267.51139999999998</v>
      </c>
      <c r="G466" s="158">
        <v>-119.0697</v>
      </c>
      <c r="H466" s="158">
        <v>-13.7193</v>
      </c>
      <c r="I466" s="158">
        <v>-36.868299999999998</v>
      </c>
      <c r="J466" s="158">
        <v>-9.8407999999999998</v>
      </c>
      <c r="K466" s="158">
        <v>16.940300000000001</v>
      </c>
      <c r="L466" s="158">
        <v>2.4533</v>
      </c>
      <c r="M466" s="158">
        <v>3.9268000000000001</v>
      </c>
      <c r="N466" s="158">
        <v>2.7094999999999998</v>
      </c>
      <c r="O466" s="158">
        <v>8.2264999999999997</v>
      </c>
      <c r="P466" s="158">
        <v>7.4474999999999998</v>
      </c>
      <c r="Q466" s="158">
        <v>8.8682999999999996</v>
      </c>
      <c r="R466" s="158">
        <v>8.7712000000000003</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-211.57934090909086</v>
      </c>
      <c r="G467" s="160">
        <v>-104.05928181818184</v>
      </c>
      <c r="H467" s="160">
        <v>-24.380559090909085</v>
      </c>
      <c r="I467" s="160">
        <v>-26.340990909090909</v>
      </c>
      <c r="J467" s="160">
        <v>-0.40172727272727271</v>
      </c>
      <c r="K467" s="160">
        <v>17.896979545454538</v>
      </c>
      <c r="L467" s="160">
        <v>3.6174340909090925</v>
      </c>
      <c r="M467" s="160">
        <v>3.2965704545454546</v>
      </c>
      <c r="N467" s="160">
        <v>2.8232590909090907</v>
      </c>
      <c r="O467" s="160">
        <v>8.7890578947368425</v>
      </c>
      <c r="P467" s="160">
        <v>7.5121394736842104</v>
      </c>
      <c r="Q467" s="160">
        <v>8.737236363636363</v>
      </c>
      <c r="R467" s="160">
        <v>12.021102272727273</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-179.7636</v>
      </c>
      <c r="G468" s="160">
        <v>-97.963650000000001</v>
      </c>
      <c r="H468" s="160">
        <v>-20.140799999999999</v>
      </c>
      <c r="I468" s="160">
        <v>-25.139749999999999</v>
      </c>
      <c r="J468" s="160">
        <v>-0.43674999999999997</v>
      </c>
      <c r="K468" s="160">
        <v>16.047499999999999</v>
      </c>
      <c r="L468" s="160">
        <v>2.8345000000000002</v>
      </c>
      <c r="M468" s="160">
        <v>3.2662499999999999</v>
      </c>
      <c r="N468" s="160">
        <v>2.7281499999999999</v>
      </c>
      <c r="O468" s="160">
        <v>8.2116000000000007</v>
      </c>
      <c r="P468" s="160">
        <v>7.3078500000000002</v>
      </c>
      <c r="Q468" s="160">
        <v>8.4539000000000009</v>
      </c>
      <c r="R468" s="160">
        <v>10.774049999999999</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44827</v>
      </c>
      <c r="E471" s="158">
        <v>252.57</v>
      </c>
      <c r="F471" s="158">
        <v>-1.6318999999999999</v>
      </c>
      <c r="G471" s="158">
        <v>-1.7122999999999999</v>
      </c>
      <c r="H471" s="158">
        <v>-0.78559999999999997</v>
      </c>
      <c r="I471" s="158">
        <v>-2.5878999999999999</v>
      </c>
      <c r="J471" s="158">
        <v>-0.1147</v>
      </c>
      <c r="K471" s="158">
        <v>14.533799999999999</v>
      </c>
      <c r="L471" s="158">
        <v>0.38550000000000001</v>
      </c>
      <c r="M471" s="158">
        <v>-0.39040000000000002</v>
      </c>
      <c r="N471" s="158">
        <v>-0.53169999999999995</v>
      </c>
      <c r="O471" s="158">
        <v>17.5992</v>
      </c>
      <c r="P471" s="158">
        <v>7.8627000000000002</v>
      </c>
      <c r="Q471" s="158">
        <v>17.88</v>
      </c>
      <c r="R471" s="158">
        <v>25.9087</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44827</v>
      </c>
      <c r="E472" s="158">
        <v>271.39</v>
      </c>
      <c r="F472" s="158">
        <v>-1.6347</v>
      </c>
      <c r="G472" s="158">
        <v>-1.7095</v>
      </c>
      <c r="H472" s="158">
        <v>-0.77869999999999995</v>
      </c>
      <c r="I472" s="158">
        <v>-2.5705</v>
      </c>
      <c r="J472" s="158">
        <v>-6.2600000000000003E-2</v>
      </c>
      <c r="K472" s="158">
        <v>14.7332</v>
      </c>
      <c r="L472" s="158">
        <v>0.77980000000000005</v>
      </c>
      <c r="M472" s="158">
        <v>0.19939999999999999</v>
      </c>
      <c r="N472" s="158">
        <v>0.22159999999999999</v>
      </c>
      <c r="O472" s="158">
        <v>18.417400000000001</v>
      </c>
      <c r="P472" s="158">
        <v>8.6225000000000005</v>
      </c>
      <c r="Q472" s="158">
        <v>11.3332</v>
      </c>
      <c r="R472" s="158">
        <v>26.793700000000001</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1733</v>
      </c>
      <c r="C473" s="154">
        <v>148609</v>
      </c>
      <c r="D473" s="157">
        <v>44827</v>
      </c>
      <c r="E473" s="158">
        <v>15.254</v>
      </c>
      <c r="F473" s="158">
        <v>-1.4217</v>
      </c>
      <c r="G473" s="158">
        <v>-1.9351</v>
      </c>
      <c r="H473" s="158">
        <v>-0.30719999999999997</v>
      </c>
      <c r="I473" s="158">
        <v>-1.9918</v>
      </c>
      <c r="J473" s="158">
        <v>1.4363999999999999</v>
      </c>
      <c r="K473" s="158">
        <v>16.300699999999999</v>
      </c>
      <c r="L473" s="158">
        <v>5.8202999999999996</v>
      </c>
      <c r="M473" s="158">
        <v>6.4108999999999998</v>
      </c>
      <c r="N473" s="158">
        <v>7.3091999999999997</v>
      </c>
      <c r="O473" s="158"/>
      <c r="P473" s="158"/>
      <c r="Q473" s="158">
        <v>27.038799999999998</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1734</v>
      </c>
      <c r="C474" s="154">
        <v>148610</v>
      </c>
      <c r="D474" s="157">
        <v>44827</v>
      </c>
      <c r="E474" s="158">
        <v>14.814</v>
      </c>
      <c r="F474" s="158">
        <v>-1.4239999999999999</v>
      </c>
      <c r="G474" s="158">
        <v>-1.946</v>
      </c>
      <c r="H474" s="158">
        <v>-0.33639999999999998</v>
      </c>
      <c r="I474" s="158">
        <v>-2.0497000000000001</v>
      </c>
      <c r="J474" s="158">
        <v>1.3062</v>
      </c>
      <c r="K474" s="158">
        <v>15.843</v>
      </c>
      <c r="L474" s="158">
        <v>5.0117000000000003</v>
      </c>
      <c r="M474" s="158">
        <v>5.1532999999999998</v>
      </c>
      <c r="N474" s="158">
        <v>5.5579000000000001</v>
      </c>
      <c r="O474" s="158"/>
      <c r="P474" s="158"/>
      <c r="Q474" s="158">
        <v>24.948799999999999</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44827</v>
      </c>
      <c r="E475" s="158">
        <v>27.62</v>
      </c>
      <c r="F475" s="158">
        <v>-1.1453</v>
      </c>
      <c r="G475" s="158">
        <v>-2.2301000000000002</v>
      </c>
      <c r="H475" s="158">
        <v>-0.96809999999999996</v>
      </c>
      <c r="I475" s="158">
        <v>-2.7465000000000002</v>
      </c>
      <c r="J475" s="158">
        <v>-0.71889999999999998</v>
      </c>
      <c r="K475" s="158">
        <v>12.2308</v>
      </c>
      <c r="L475" s="158">
        <v>1.4695</v>
      </c>
      <c r="M475" s="158">
        <v>5.7427000000000001</v>
      </c>
      <c r="N475" s="158">
        <v>6.8884999999999996</v>
      </c>
      <c r="O475" s="158">
        <v>20.265899999999998</v>
      </c>
      <c r="P475" s="158">
        <v>10.1815</v>
      </c>
      <c r="Q475" s="158">
        <v>12.9191</v>
      </c>
      <c r="R475" s="158">
        <v>36.887300000000003</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44827</v>
      </c>
      <c r="E476" s="158">
        <v>29.63</v>
      </c>
      <c r="F476" s="158">
        <v>-1.1674</v>
      </c>
      <c r="G476" s="158">
        <v>-2.2111999999999998</v>
      </c>
      <c r="H476" s="158">
        <v>-0.96930000000000005</v>
      </c>
      <c r="I476" s="158">
        <v>-2.6928999999999998</v>
      </c>
      <c r="J476" s="158">
        <v>-0.6038</v>
      </c>
      <c r="K476" s="158">
        <v>12.6616</v>
      </c>
      <c r="L476" s="158">
        <v>2.2429000000000001</v>
      </c>
      <c r="M476" s="158">
        <v>6.8902999999999999</v>
      </c>
      <c r="N476" s="158">
        <v>8.4156999999999993</v>
      </c>
      <c r="O476" s="158">
        <v>21.526800000000001</v>
      </c>
      <c r="P476" s="158">
        <v>11.2463</v>
      </c>
      <c r="Q476" s="158">
        <v>13.8718</v>
      </c>
      <c r="R476" s="158">
        <v>38.4846</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44827</v>
      </c>
      <c r="E477" s="158">
        <v>18.03</v>
      </c>
      <c r="F477" s="158">
        <v>-1.6367</v>
      </c>
      <c r="G477" s="158">
        <v>-2.1703999999999999</v>
      </c>
      <c r="H477" s="158">
        <v>-0.93410000000000004</v>
      </c>
      <c r="I477" s="158">
        <v>-2.6983000000000001</v>
      </c>
      <c r="J477" s="158">
        <v>0.27810000000000001</v>
      </c>
      <c r="K477" s="158">
        <v>15.428900000000001</v>
      </c>
      <c r="L477" s="158">
        <v>2.6181000000000001</v>
      </c>
      <c r="M477" s="158">
        <v>0.67</v>
      </c>
      <c r="N477" s="158">
        <v>1.6919999999999999</v>
      </c>
      <c r="O477" s="158">
        <v>19.313600000000001</v>
      </c>
      <c r="P477" s="158"/>
      <c r="Q477" s="158">
        <v>16.977900000000002</v>
      </c>
      <c r="R477" s="158">
        <v>24.887499999999999</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44827</v>
      </c>
      <c r="E478" s="158">
        <v>17.190000000000001</v>
      </c>
      <c r="F478" s="158">
        <v>-1.659</v>
      </c>
      <c r="G478" s="158">
        <v>-2.2183999999999999</v>
      </c>
      <c r="H478" s="158">
        <v>-0.97929999999999995</v>
      </c>
      <c r="I478" s="158">
        <v>-2.7164999999999999</v>
      </c>
      <c r="J478" s="158">
        <v>0.17480000000000001</v>
      </c>
      <c r="K478" s="158">
        <v>15.1373</v>
      </c>
      <c r="L478" s="158">
        <v>2.0783999999999998</v>
      </c>
      <c r="M478" s="158">
        <v>-5.8099999999999999E-2</v>
      </c>
      <c r="N478" s="158">
        <v>0.70299999999999996</v>
      </c>
      <c r="O478" s="158">
        <v>17.991099999999999</v>
      </c>
      <c r="P478" s="158"/>
      <c r="Q478" s="158">
        <v>15.502599999999999</v>
      </c>
      <c r="R478" s="158">
        <v>23.612300000000001</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1905</v>
      </c>
      <c r="C479" s="154">
        <v>149697</v>
      </c>
      <c r="D479" s="157">
        <v>44827</v>
      </c>
      <c r="E479" s="158">
        <v>84.842100000000002</v>
      </c>
      <c r="F479" s="158">
        <v>-1.4148000000000001</v>
      </c>
      <c r="G479" s="158">
        <v>-2.0573000000000001</v>
      </c>
      <c r="H479" s="158">
        <v>-1.0313000000000001</v>
      </c>
      <c r="I479" s="158">
        <v>-2.4110999999999998</v>
      </c>
      <c r="J479" s="158">
        <v>-0.59919999999999995</v>
      </c>
      <c r="K479" s="158">
        <v>10.011699999999999</v>
      </c>
      <c r="L479" s="158">
        <v>1.3384</v>
      </c>
      <c r="M479" s="158">
        <v>0.21510000000000001</v>
      </c>
      <c r="N479" s="158">
        <v>-2.9266999999999999</v>
      </c>
      <c r="O479" s="158">
        <v>17.5198</v>
      </c>
      <c r="P479" s="158">
        <v>11.678100000000001</v>
      </c>
      <c r="Q479" s="158">
        <v>12.65</v>
      </c>
      <c r="R479" s="158">
        <v>25.543299999999999</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1906</v>
      </c>
      <c r="C480" s="154">
        <v>149700</v>
      </c>
      <c r="D480" s="157">
        <v>44827</v>
      </c>
      <c r="E480" s="158">
        <v>89.412400000000005</v>
      </c>
      <c r="F480" s="158">
        <v>-1.4132</v>
      </c>
      <c r="G480" s="158">
        <v>-2.0525000000000002</v>
      </c>
      <c r="H480" s="158">
        <v>-1.0187999999999999</v>
      </c>
      <c r="I480" s="158">
        <v>-2.3841999999999999</v>
      </c>
      <c r="J480" s="158">
        <v>-0.53439999999999999</v>
      </c>
      <c r="K480" s="158">
        <v>10.228400000000001</v>
      </c>
      <c r="L480" s="158">
        <v>1.7669999999999999</v>
      </c>
      <c r="M480" s="158">
        <v>0.83730000000000004</v>
      </c>
      <c r="N480" s="158">
        <v>-2.2067000000000001</v>
      </c>
      <c r="O480" s="158">
        <v>18.199000000000002</v>
      </c>
      <c r="P480" s="158">
        <v>12.349</v>
      </c>
      <c r="Q480" s="158">
        <v>13.3287</v>
      </c>
      <c r="R480" s="158">
        <v>26.291</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44827</v>
      </c>
      <c r="E481" s="158">
        <v>82.278199999999998</v>
      </c>
      <c r="F481" s="158">
        <v>-1.5371999999999999</v>
      </c>
      <c r="G481" s="158">
        <v>-2.5474000000000001</v>
      </c>
      <c r="H481" s="158">
        <v>-2.0832000000000002</v>
      </c>
      <c r="I481" s="158">
        <v>-3.7387000000000001</v>
      </c>
      <c r="J481" s="158">
        <v>-2.9037000000000002</v>
      </c>
      <c r="K481" s="158">
        <v>5.2926000000000002</v>
      </c>
      <c r="L481" s="158">
        <v>0.33179999999999998</v>
      </c>
      <c r="M481" s="158">
        <v>1.5911999999999999</v>
      </c>
      <c r="N481" s="158">
        <v>5.5079000000000002</v>
      </c>
      <c r="O481" s="158">
        <v>21.475899999999999</v>
      </c>
      <c r="P481" s="158">
        <v>12.931900000000001</v>
      </c>
      <c r="Q481" s="158">
        <v>13.747199999999999</v>
      </c>
      <c r="R481" s="158">
        <v>34.887500000000003</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44827</v>
      </c>
      <c r="E482" s="158">
        <v>87.956699999999998</v>
      </c>
      <c r="F482" s="158">
        <v>-1.5350999999999999</v>
      </c>
      <c r="G482" s="158">
        <v>-2.5415999999999999</v>
      </c>
      <c r="H482" s="158">
        <v>-2.0699999999999998</v>
      </c>
      <c r="I482" s="158">
        <v>-3.7130999999999998</v>
      </c>
      <c r="J482" s="158">
        <v>-2.8471000000000002</v>
      </c>
      <c r="K482" s="158">
        <v>5.4766000000000004</v>
      </c>
      <c r="L482" s="158">
        <v>0.68189999999999995</v>
      </c>
      <c r="M482" s="158">
        <v>2.1097000000000001</v>
      </c>
      <c r="N482" s="158">
        <v>6.2308000000000003</v>
      </c>
      <c r="O482" s="158">
        <v>22.5122</v>
      </c>
      <c r="P482" s="158">
        <v>13.805</v>
      </c>
      <c r="Q482" s="158">
        <v>14.5883</v>
      </c>
      <c r="R482" s="158">
        <v>35.8827</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44827</v>
      </c>
      <c r="E483" s="158">
        <v>107.3233</v>
      </c>
      <c r="F483" s="158">
        <v>-1.2333000000000001</v>
      </c>
      <c r="G483" s="158">
        <v>-1.3164</v>
      </c>
      <c r="H483" s="158">
        <v>-0.30690000000000001</v>
      </c>
      <c r="I483" s="158">
        <v>-2.9033000000000002</v>
      </c>
      <c r="J483" s="158">
        <v>-1.4131</v>
      </c>
      <c r="K483" s="158">
        <v>9.7524999999999995</v>
      </c>
      <c r="L483" s="158">
        <v>-3.6076000000000001</v>
      </c>
      <c r="M483" s="158">
        <v>-4.0816999999999997</v>
      </c>
      <c r="N483" s="158">
        <v>-7.8838999999999997</v>
      </c>
      <c r="O483" s="158">
        <v>16.705400000000001</v>
      </c>
      <c r="P483" s="158">
        <v>12.3287</v>
      </c>
      <c r="Q483" s="158">
        <v>12.269299999999999</v>
      </c>
      <c r="R483" s="158">
        <v>24.8398</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44827</v>
      </c>
      <c r="E484" s="158">
        <v>101.1443</v>
      </c>
      <c r="F484" s="158">
        <v>-1.2349000000000001</v>
      </c>
      <c r="G484" s="158">
        <v>-1.3212999999999999</v>
      </c>
      <c r="H484" s="158">
        <v>-0.31869999999999998</v>
      </c>
      <c r="I484" s="158">
        <v>-2.9260000000000002</v>
      </c>
      <c r="J484" s="158">
        <v>-1.4645999999999999</v>
      </c>
      <c r="K484" s="158">
        <v>9.5821000000000005</v>
      </c>
      <c r="L484" s="158">
        <v>-3.9060000000000001</v>
      </c>
      <c r="M484" s="158">
        <v>-4.5228000000000002</v>
      </c>
      <c r="N484" s="158">
        <v>-8.4482999999999997</v>
      </c>
      <c r="O484" s="158">
        <v>16.032800000000002</v>
      </c>
      <c r="P484" s="158">
        <v>11.659000000000001</v>
      </c>
      <c r="Q484" s="158">
        <v>14.2211</v>
      </c>
      <c r="R484" s="158">
        <v>24.099</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-1.4349428571428571</v>
      </c>
      <c r="G485" s="160">
        <v>-1.9978214285714289</v>
      </c>
      <c r="H485" s="160">
        <v>-0.92054285714285711</v>
      </c>
      <c r="I485" s="160">
        <v>-2.7236071428571433</v>
      </c>
      <c r="J485" s="160">
        <v>-0.57618571428571441</v>
      </c>
      <c r="K485" s="160">
        <v>11.943799999999998</v>
      </c>
      <c r="L485" s="160">
        <v>1.2151214285714285</v>
      </c>
      <c r="M485" s="160">
        <v>1.4833500000000002</v>
      </c>
      <c r="N485" s="160">
        <v>1.4663785714285709</v>
      </c>
      <c r="O485" s="160">
        <v>18.963258333333336</v>
      </c>
      <c r="P485" s="160">
        <v>11.26647</v>
      </c>
      <c r="Q485" s="160">
        <v>15.805485714285712</v>
      </c>
      <c r="R485" s="160">
        <v>29.009783333333331</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-1.4228499999999999</v>
      </c>
      <c r="G486" s="160">
        <v>-2.0548999999999999</v>
      </c>
      <c r="H486" s="160">
        <v>-0.95110000000000006</v>
      </c>
      <c r="I486" s="160">
        <v>-2.6955999999999998</v>
      </c>
      <c r="J486" s="160">
        <v>-0.56679999999999997</v>
      </c>
      <c r="K486" s="160">
        <v>12.446200000000001</v>
      </c>
      <c r="L486" s="160">
        <v>1.40395</v>
      </c>
      <c r="M486" s="160">
        <v>0.75365000000000004</v>
      </c>
      <c r="N486" s="160">
        <v>1.1975</v>
      </c>
      <c r="O486" s="160">
        <v>18.308199999999999</v>
      </c>
      <c r="P486" s="160">
        <v>11.66855</v>
      </c>
      <c r="Q486" s="160">
        <v>14.04645</v>
      </c>
      <c r="R486" s="160">
        <v>26.09985</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44827</v>
      </c>
      <c r="E489" s="158">
        <v>39.490200000000002</v>
      </c>
      <c r="F489" s="158">
        <v>-56.1098</v>
      </c>
      <c r="G489" s="158">
        <v>-31.191299999999998</v>
      </c>
      <c r="H489" s="158">
        <v>-15.4687</v>
      </c>
      <c r="I489" s="158">
        <v>-11.371600000000001</v>
      </c>
      <c r="J489" s="158">
        <v>0.62649999999999995</v>
      </c>
      <c r="K489" s="158">
        <v>18.136099999999999</v>
      </c>
      <c r="L489" s="158">
        <v>8.0132999999999992</v>
      </c>
      <c r="M489" s="158">
        <v>6.3056000000000001</v>
      </c>
      <c r="N489" s="158">
        <v>5.4528999999999996</v>
      </c>
      <c r="O489" s="158">
        <v>4.7313999999999998</v>
      </c>
      <c r="P489" s="158">
        <v>4.9109999999999996</v>
      </c>
      <c r="Q489" s="158">
        <v>7.5589000000000004</v>
      </c>
      <c r="R489" s="158">
        <v>6.3815</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44827</v>
      </c>
      <c r="E490" s="158">
        <v>25.874400000000001</v>
      </c>
      <c r="F490" s="158">
        <v>-56.620600000000003</v>
      </c>
      <c r="G490" s="158">
        <v>-31.750800000000002</v>
      </c>
      <c r="H490" s="158">
        <v>-16.052099999999999</v>
      </c>
      <c r="I490" s="158">
        <v>-11.9657</v>
      </c>
      <c r="J490" s="158">
        <v>3.6400000000000002E-2</v>
      </c>
      <c r="K490" s="158">
        <v>17.490100000000002</v>
      </c>
      <c r="L490" s="158">
        <v>7.3768000000000002</v>
      </c>
      <c r="M490" s="158">
        <v>5.6630000000000003</v>
      </c>
      <c r="N490" s="158">
        <v>4.8094000000000001</v>
      </c>
      <c r="O490" s="158">
        <v>4.1235999999999997</v>
      </c>
      <c r="P490" s="158">
        <v>4.3198999999999996</v>
      </c>
      <c r="Q490" s="158">
        <v>7.3135000000000003</v>
      </c>
      <c r="R490" s="158">
        <v>5.7606000000000002</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44827</v>
      </c>
      <c r="E491" s="158">
        <v>37.412999999999997</v>
      </c>
      <c r="F491" s="158">
        <v>-56.691499999999998</v>
      </c>
      <c r="G491" s="158">
        <v>-31.786200000000001</v>
      </c>
      <c r="H491" s="158">
        <v>-16.075500000000002</v>
      </c>
      <c r="I491" s="158">
        <v>-11.9725</v>
      </c>
      <c r="J491" s="158">
        <v>2.8299999999999999E-2</v>
      </c>
      <c r="K491" s="158">
        <v>17.484300000000001</v>
      </c>
      <c r="L491" s="158">
        <v>7.3761999999999999</v>
      </c>
      <c r="M491" s="158">
        <v>5.6687000000000003</v>
      </c>
      <c r="N491" s="158">
        <v>4.8144999999999998</v>
      </c>
      <c r="O491" s="158">
        <v>4.1311999999999998</v>
      </c>
      <c r="P491" s="158">
        <v>4.3247</v>
      </c>
      <c r="Q491" s="158">
        <v>7.6055000000000001</v>
      </c>
      <c r="R491" s="158">
        <v>5.7694000000000001</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44827</v>
      </c>
      <c r="E492" s="158">
        <v>0.59489999999999998</v>
      </c>
      <c r="F492" s="158">
        <v>0</v>
      </c>
      <c r="G492" s="158">
        <v>0</v>
      </c>
      <c r="H492" s="158">
        <v>0.87660000000000005</v>
      </c>
      <c r="I492" s="158">
        <v>0.43830000000000002</v>
      </c>
      <c r="J492" s="158">
        <v>0.59409999999999996</v>
      </c>
      <c r="K492" s="158">
        <v>0.46739999999999998</v>
      </c>
      <c r="L492" s="158">
        <v>-117.1122</v>
      </c>
      <c r="M492" s="158">
        <v>-78.6447</v>
      </c>
      <c r="N492" s="158">
        <v>-59.037399999999998</v>
      </c>
      <c r="O492" s="158"/>
      <c r="P492" s="158"/>
      <c r="Q492" s="158">
        <v>-33.770699999999998</v>
      </c>
      <c r="R492" s="158">
        <v>-35.997999999999998</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44827</v>
      </c>
      <c r="E493" s="158">
        <v>0.39629999999999999</v>
      </c>
      <c r="F493" s="158">
        <v>0</v>
      </c>
      <c r="G493" s="158">
        <v>3.0708000000000002</v>
      </c>
      <c r="H493" s="158">
        <v>1.3161</v>
      </c>
      <c r="I493" s="158">
        <v>0.65800000000000003</v>
      </c>
      <c r="J493" s="158">
        <v>0.59450000000000003</v>
      </c>
      <c r="K493" s="158">
        <v>0.50119999999999998</v>
      </c>
      <c r="L493" s="158">
        <v>-117.1065</v>
      </c>
      <c r="M493" s="158">
        <v>-78.640900000000002</v>
      </c>
      <c r="N493" s="158">
        <v>-59.034500000000001</v>
      </c>
      <c r="O493" s="158"/>
      <c r="P493" s="158"/>
      <c r="Q493" s="158">
        <v>-33.767600000000002</v>
      </c>
      <c r="R493" s="158">
        <v>-35.995699999999999</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44827</v>
      </c>
      <c r="E494" s="158">
        <v>0.57279999999999998</v>
      </c>
      <c r="F494" s="158">
        <v>0</v>
      </c>
      <c r="G494" s="158">
        <v>0</v>
      </c>
      <c r="H494" s="158">
        <v>0</v>
      </c>
      <c r="I494" s="158">
        <v>0.45519999999999999</v>
      </c>
      <c r="J494" s="158">
        <v>0.4113</v>
      </c>
      <c r="K494" s="158">
        <v>0.4854</v>
      </c>
      <c r="L494" s="158">
        <v>-117.121</v>
      </c>
      <c r="M494" s="158">
        <v>-78.650599999999997</v>
      </c>
      <c r="N494" s="158">
        <v>-59.041800000000002</v>
      </c>
      <c r="O494" s="158"/>
      <c r="P494" s="158"/>
      <c r="Q494" s="158">
        <v>-33.772399999999998</v>
      </c>
      <c r="R494" s="158">
        <v>-36.001399999999997</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44827</v>
      </c>
      <c r="E495" s="158">
        <v>26.061499999999999</v>
      </c>
      <c r="F495" s="158">
        <v>-150.63339999999999</v>
      </c>
      <c r="G495" s="158">
        <v>-64.685699999999997</v>
      </c>
      <c r="H495" s="158">
        <v>-41.857300000000002</v>
      </c>
      <c r="I495" s="158">
        <v>-25.360600000000002</v>
      </c>
      <c r="J495" s="158">
        <v>-2.7538999999999998</v>
      </c>
      <c r="K495" s="158">
        <v>9.8106000000000009</v>
      </c>
      <c r="L495" s="158">
        <v>0.38969999999999999</v>
      </c>
      <c r="M495" s="158">
        <v>0.38290000000000002</v>
      </c>
      <c r="N495" s="158">
        <v>0.73319999999999996</v>
      </c>
      <c r="O495" s="158">
        <v>6.6337999999999999</v>
      </c>
      <c r="P495" s="158">
        <v>7.1166</v>
      </c>
      <c r="Q495" s="158">
        <v>8.6217000000000006</v>
      </c>
      <c r="R495" s="158">
        <v>3.7324000000000002</v>
      </c>
      <c r="S495" t="s">
        <v>1858</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44827</v>
      </c>
      <c r="E496" s="158">
        <v>23.946899999999999</v>
      </c>
      <c r="F496" s="158">
        <v>-151.0309</v>
      </c>
      <c r="G496" s="158">
        <v>-65.089100000000002</v>
      </c>
      <c r="H496" s="158">
        <v>-42.267000000000003</v>
      </c>
      <c r="I496" s="158">
        <v>-25.763200000000001</v>
      </c>
      <c r="J496" s="158">
        <v>-3.1627999999999998</v>
      </c>
      <c r="K496" s="158">
        <v>9.3904999999999994</v>
      </c>
      <c r="L496" s="158">
        <v>-1.49E-2</v>
      </c>
      <c r="M496" s="158">
        <v>-1.4500000000000001E-2</v>
      </c>
      <c r="N496" s="158">
        <v>0.33179999999999998</v>
      </c>
      <c r="O496" s="158">
        <v>6.1750999999999996</v>
      </c>
      <c r="P496" s="158">
        <v>6.4828999999999999</v>
      </c>
      <c r="Q496" s="158">
        <v>7.9492000000000003</v>
      </c>
      <c r="R496" s="158">
        <v>3.3119999999999998</v>
      </c>
      <c r="S496" t="s">
        <v>1858</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1964</v>
      </c>
      <c r="C497" s="154">
        <v>150173</v>
      </c>
      <c r="D497" s="157">
        <v>44827</v>
      </c>
      <c r="E497" s="158">
        <v>37.274000000000001</v>
      </c>
      <c r="F497" s="158">
        <v>-27.202400000000001</v>
      </c>
      <c r="G497" s="158">
        <v>-11.315899999999999</v>
      </c>
      <c r="H497" s="158">
        <v>-7.3757999999999999</v>
      </c>
      <c r="I497" s="158">
        <v>-8.8667999999999996</v>
      </c>
      <c r="J497" s="158">
        <v>1.8762000000000001</v>
      </c>
      <c r="K497" s="158">
        <v>8.1867000000000001</v>
      </c>
      <c r="L497" s="158">
        <v>1.7204999999999999</v>
      </c>
      <c r="M497" s="158">
        <v>1.8798999999999999</v>
      </c>
      <c r="N497" s="158">
        <v>1.5992</v>
      </c>
      <c r="O497" s="158">
        <v>4.6200999999999999</v>
      </c>
      <c r="P497" s="158">
        <v>4.7157999999999998</v>
      </c>
      <c r="Q497" s="158">
        <v>7.5785</v>
      </c>
      <c r="R497" s="158">
        <v>2.5323000000000002</v>
      </c>
      <c r="S497" t="s">
        <v>1858</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1965</v>
      </c>
      <c r="C498" s="154">
        <v>150180</v>
      </c>
      <c r="D498" s="157">
        <v>44827</v>
      </c>
      <c r="E498" s="158">
        <v>40.416200000000003</v>
      </c>
      <c r="F498" s="158">
        <v>-26.261399999999998</v>
      </c>
      <c r="G498" s="158">
        <v>-10.3468</v>
      </c>
      <c r="H498" s="158">
        <v>-6.3913000000000002</v>
      </c>
      <c r="I498" s="158">
        <v>-7.5640999999999998</v>
      </c>
      <c r="J498" s="158">
        <v>3.0053999999999998</v>
      </c>
      <c r="K498" s="158">
        <v>9.2383000000000006</v>
      </c>
      <c r="L498" s="158">
        <v>2.7911999999999999</v>
      </c>
      <c r="M498" s="158">
        <v>2.9956999999999998</v>
      </c>
      <c r="N498" s="158">
        <v>2.7469000000000001</v>
      </c>
      <c r="O498" s="158">
        <v>5.7423000000000002</v>
      </c>
      <c r="P498" s="158">
        <v>5.8147000000000002</v>
      </c>
      <c r="Q498" s="158">
        <v>7.9557000000000002</v>
      </c>
      <c r="R498" s="158">
        <v>3.7656999999999998</v>
      </c>
      <c r="S498" t="s">
        <v>1858</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1966</v>
      </c>
      <c r="C499" s="154">
        <v>150172</v>
      </c>
      <c r="D499" s="157">
        <v>44827</v>
      </c>
      <c r="E499" s="158">
        <v>26.2516</v>
      </c>
      <c r="F499" s="158">
        <v>-27.231300000000001</v>
      </c>
      <c r="G499" s="158">
        <v>-11.3443</v>
      </c>
      <c r="H499" s="158">
        <v>-7.3784999999999998</v>
      </c>
      <c r="I499" s="158">
        <v>-8.5427</v>
      </c>
      <c r="J499" s="158">
        <v>2.0263</v>
      </c>
      <c r="K499" s="158">
        <v>8.2378999999999998</v>
      </c>
      <c r="L499" s="158">
        <v>1.9936</v>
      </c>
      <c r="M499" s="158">
        <v>2.2845</v>
      </c>
      <c r="N499" s="158">
        <v>2.0735999999999999</v>
      </c>
      <c r="O499" s="158">
        <v>5.1543000000000001</v>
      </c>
      <c r="P499" s="158">
        <v>5.2934000000000001</v>
      </c>
      <c r="Q499" s="158">
        <v>7.3452999999999999</v>
      </c>
      <c r="R499" s="158">
        <v>3.1652999999999998</v>
      </c>
      <c r="S499" t="s">
        <v>1858</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1858</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1858</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44827</v>
      </c>
      <c r="E502" s="158">
        <v>26.1281</v>
      </c>
      <c r="F502" s="158">
        <v>-74.445700000000002</v>
      </c>
      <c r="G502" s="158">
        <v>-42.8748</v>
      </c>
      <c r="H502" s="158">
        <v>-20.514199999999999</v>
      </c>
      <c r="I502" s="158">
        <v>-19.579000000000001</v>
      </c>
      <c r="J502" s="158">
        <v>-5.4364999999999997</v>
      </c>
      <c r="K502" s="158">
        <v>4.6036000000000001</v>
      </c>
      <c r="L502" s="158">
        <v>1.5093000000000001</v>
      </c>
      <c r="M502" s="158">
        <v>1.6345000000000001</v>
      </c>
      <c r="N502" s="158">
        <v>1.6231</v>
      </c>
      <c r="O502" s="158">
        <v>5.0868000000000002</v>
      </c>
      <c r="P502" s="158">
        <v>5.4740000000000002</v>
      </c>
      <c r="Q502" s="158">
        <v>7.8133999999999997</v>
      </c>
      <c r="R502" s="158">
        <v>2.9140000000000001</v>
      </c>
      <c r="S502" t="s">
        <v>1858</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44827</v>
      </c>
      <c r="E503" s="158">
        <v>24.415199999999999</v>
      </c>
      <c r="F503" s="158">
        <v>-75.489099999999993</v>
      </c>
      <c r="G503" s="158">
        <v>-43.991799999999998</v>
      </c>
      <c r="H503" s="158">
        <v>-21.608499999999999</v>
      </c>
      <c r="I503" s="158">
        <v>-20.678799999999999</v>
      </c>
      <c r="J503" s="158">
        <v>-6.5270000000000001</v>
      </c>
      <c r="K503" s="158">
        <v>3.5032000000000001</v>
      </c>
      <c r="L503" s="158">
        <v>0.43240000000000001</v>
      </c>
      <c r="M503" s="158">
        <v>0.54620000000000002</v>
      </c>
      <c r="N503" s="158">
        <v>0.52869999999999995</v>
      </c>
      <c r="O503" s="158">
        <v>4.0732999999999997</v>
      </c>
      <c r="P503" s="158">
        <v>4.5465999999999998</v>
      </c>
      <c r="Q503" s="158">
        <v>6.9263000000000003</v>
      </c>
      <c r="R503" s="158">
        <v>1.8478000000000001</v>
      </c>
      <c r="S503" t="s">
        <v>1858</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44827</v>
      </c>
      <c r="E504" s="158">
        <v>2826.9634000000001</v>
      </c>
      <c r="F504" s="158">
        <v>-88.414199999999994</v>
      </c>
      <c r="G504" s="158">
        <v>-46.810200000000002</v>
      </c>
      <c r="H504" s="158">
        <v>-21.197900000000001</v>
      </c>
      <c r="I504" s="158">
        <v>-15.956099999999999</v>
      </c>
      <c r="J504" s="158">
        <v>-1.8140000000000001</v>
      </c>
      <c r="K504" s="158">
        <v>2.8915000000000002</v>
      </c>
      <c r="L504" s="158">
        <v>0.56840000000000002</v>
      </c>
      <c r="M504" s="158">
        <v>0.93410000000000004</v>
      </c>
      <c r="N504" s="158">
        <v>0.94110000000000005</v>
      </c>
      <c r="O504" s="158">
        <v>6.2812000000000001</v>
      </c>
      <c r="P504" s="158">
        <v>6.5632999999999999</v>
      </c>
      <c r="Q504" s="158">
        <v>8.0213999999999999</v>
      </c>
      <c r="R504" s="158">
        <v>3.3262999999999998</v>
      </c>
      <c r="S504" t="s">
        <v>1858</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44827</v>
      </c>
      <c r="E505" s="158">
        <v>2701.3141999999998</v>
      </c>
      <c r="F505" s="158">
        <v>-89.052899999999994</v>
      </c>
      <c r="G505" s="158">
        <v>-47.447400000000002</v>
      </c>
      <c r="H505" s="158">
        <v>-21.8352</v>
      </c>
      <c r="I505" s="158">
        <v>-16.592199999999998</v>
      </c>
      <c r="J505" s="158">
        <v>-2.4538000000000002</v>
      </c>
      <c r="K505" s="158">
        <v>2.2403</v>
      </c>
      <c r="L505" s="158">
        <v>-7.3700000000000002E-2</v>
      </c>
      <c r="M505" s="158">
        <v>0.29549999999999998</v>
      </c>
      <c r="N505" s="158">
        <v>0.29859999999999998</v>
      </c>
      <c r="O505" s="158">
        <v>5.6041999999999996</v>
      </c>
      <c r="P505" s="158">
        <v>5.9565999999999999</v>
      </c>
      <c r="Q505" s="158">
        <v>6.6717000000000004</v>
      </c>
      <c r="R505" s="158">
        <v>2.6667000000000001</v>
      </c>
      <c r="S505" t="s">
        <v>1858</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c r="E506" s="158"/>
      <c r="F506" s="158"/>
      <c r="G506" s="158"/>
      <c r="H506" s="158"/>
      <c r="I506" s="158"/>
      <c r="J506" s="158"/>
      <c r="K506" s="158"/>
      <c r="L506" s="158"/>
      <c r="M506" s="158"/>
      <c r="N506" s="158"/>
      <c r="O506" s="158"/>
      <c r="P506" s="158"/>
      <c r="Q506" s="158"/>
      <c r="R506" s="158"/>
      <c r="S506" t="s">
        <v>1858</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c r="E507" s="158"/>
      <c r="F507" s="158"/>
      <c r="G507" s="158"/>
      <c r="H507" s="158"/>
      <c r="I507" s="158"/>
      <c r="J507" s="158"/>
      <c r="K507" s="158"/>
      <c r="L507" s="158"/>
      <c r="M507" s="158"/>
      <c r="N507" s="158"/>
      <c r="O507" s="158"/>
      <c r="P507" s="158"/>
      <c r="Q507" s="158"/>
      <c r="R507" s="158"/>
      <c r="S507" t="s">
        <v>1858</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1858</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1858</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44827</v>
      </c>
      <c r="E510" s="158">
        <v>0.74450000000000005</v>
      </c>
      <c r="F510" s="158">
        <v>14.713800000000001</v>
      </c>
      <c r="G510" s="158">
        <v>14.7257</v>
      </c>
      <c r="H510" s="158">
        <v>14.749499999999999</v>
      </c>
      <c r="I510" s="158">
        <v>15.1455</v>
      </c>
      <c r="J510" s="158">
        <v>-66.266199999999998</v>
      </c>
      <c r="K510" s="158">
        <v>-15.5152</v>
      </c>
      <c r="L510" s="158">
        <v>-2.3954</v>
      </c>
      <c r="M510" s="158"/>
      <c r="N510" s="158"/>
      <c r="O510" s="158"/>
      <c r="P510" s="158"/>
      <c r="Q510" s="158">
        <v>-1.0224</v>
      </c>
      <c r="R510" s="158"/>
      <c r="S510" t="s">
        <v>1858</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44827</v>
      </c>
      <c r="E511" s="158">
        <v>0.78869999999999996</v>
      </c>
      <c r="F511" s="158">
        <v>18.520900000000001</v>
      </c>
      <c r="G511" s="158">
        <v>15.4458</v>
      </c>
      <c r="H511" s="158">
        <v>15.250299999999999</v>
      </c>
      <c r="I511" s="158">
        <v>15.2951</v>
      </c>
      <c r="J511" s="158">
        <v>-66.085400000000007</v>
      </c>
      <c r="K511" s="158">
        <v>-15.4693</v>
      </c>
      <c r="L511" s="158">
        <v>-2.3855</v>
      </c>
      <c r="M511" s="158"/>
      <c r="N511" s="158"/>
      <c r="O511" s="158"/>
      <c r="P511" s="158"/>
      <c r="Q511" s="158">
        <v>-0.98780000000000001</v>
      </c>
      <c r="R511" s="158"/>
      <c r="S511" t="s">
        <v>1858</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1858</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1858</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44827</v>
      </c>
      <c r="E514" s="158">
        <v>73.248500000000007</v>
      </c>
      <c r="F514" s="158">
        <v>-51.948900000000002</v>
      </c>
      <c r="G514" s="158">
        <v>-33.8566</v>
      </c>
      <c r="H514" s="158">
        <v>-16.130600000000001</v>
      </c>
      <c r="I514" s="158">
        <v>-15.539300000000001</v>
      </c>
      <c r="J514" s="158">
        <v>0.3135</v>
      </c>
      <c r="K514" s="158">
        <v>5.5541999999999998</v>
      </c>
      <c r="L514" s="158">
        <v>0.8226</v>
      </c>
      <c r="M514" s="158">
        <v>1.67E-2</v>
      </c>
      <c r="N514" s="158">
        <v>-0.13700000000000001</v>
      </c>
      <c r="O514" s="158">
        <v>6.2092000000000001</v>
      </c>
      <c r="P514" s="158">
        <v>4.5259999999999998</v>
      </c>
      <c r="Q514" s="158">
        <v>8.1478000000000002</v>
      </c>
      <c r="R514" s="158">
        <v>4.9249999999999998</v>
      </c>
      <c r="S514" t="s">
        <v>1858</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44827</v>
      </c>
      <c r="E515" s="158">
        <v>78.907700000000006</v>
      </c>
      <c r="F515" s="158">
        <v>-50.765300000000003</v>
      </c>
      <c r="G515" s="158">
        <v>-32.615699999999997</v>
      </c>
      <c r="H515" s="158">
        <v>-14.898199999999999</v>
      </c>
      <c r="I515" s="158">
        <v>-14.306900000000001</v>
      </c>
      <c r="J515" s="158">
        <v>1.5508999999999999</v>
      </c>
      <c r="K515" s="158">
        <v>6.8147000000000002</v>
      </c>
      <c r="L515" s="158">
        <v>2.0554000000000001</v>
      </c>
      <c r="M515" s="158">
        <v>1.2456</v>
      </c>
      <c r="N515" s="158">
        <v>1.0654999999999999</v>
      </c>
      <c r="O515" s="158">
        <v>7.1018999999999997</v>
      </c>
      <c r="P515" s="158">
        <v>5.3021000000000003</v>
      </c>
      <c r="Q515" s="158">
        <v>7.6611000000000002</v>
      </c>
      <c r="R515" s="158">
        <v>5.8409000000000004</v>
      </c>
      <c r="S515" t="s">
        <v>1858</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44827</v>
      </c>
      <c r="E516" s="158">
        <v>73.248500000000007</v>
      </c>
      <c r="F516" s="158">
        <v>-51.948900000000002</v>
      </c>
      <c r="G516" s="158">
        <v>-33.8566</v>
      </c>
      <c r="H516" s="158">
        <v>-16.130600000000001</v>
      </c>
      <c r="I516" s="158">
        <v>-15.539300000000001</v>
      </c>
      <c r="J516" s="158">
        <v>0.3135</v>
      </c>
      <c r="K516" s="158">
        <v>5.5541999999999998</v>
      </c>
      <c r="L516" s="158">
        <v>0.8226</v>
      </c>
      <c r="M516" s="158">
        <v>1.67E-2</v>
      </c>
      <c r="N516" s="158">
        <v>-0.13700000000000001</v>
      </c>
      <c r="O516" s="158">
        <v>6.2092000000000001</v>
      </c>
      <c r="P516" s="158">
        <v>4.5259999999999998</v>
      </c>
      <c r="Q516" s="158">
        <v>8.1478000000000002</v>
      </c>
      <c r="R516" s="158">
        <v>4.9249999999999998</v>
      </c>
      <c r="S516" t="s">
        <v>1858</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44827</v>
      </c>
      <c r="E517" s="158">
        <v>73.248500000000007</v>
      </c>
      <c r="F517" s="158">
        <v>-51.948900000000002</v>
      </c>
      <c r="G517" s="158">
        <v>-33.8566</v>
      </c>
      <c r="H517" s="158">
        <v>-16.130600000000001</v>
      </c>
      <c r="I517" s="158">
        <v>-15.539300000000001</v>
      </c>
      <c r="J517" s="158">
        <v>0.3135</v>
      </c>
      <c r="K517" s="158">
        <v>5.5541999999999998</v>
      </c>
      <c r="L517" s="158">
        <v>0.8226</v>
      </c>
      <c r="M517" s="158">
        <v>1.67E-2</v>
      </c>
      <c r="N517" s="158">
        <v>-0.13700000000000001</v>
      </c>
      <c r="O517" s="158">
        <v>6.2092000000000001</v>
      </c>
      <c r="P517" s="158">
        <v>4.5259999999999998</v>
      </c>
      <c r="Q517" s="158">
        <v>8.1478000000000002</v>
      </c>
      <c r="R517" s="158">
        <v>4.9249999999999998</v>
      </c>
      <c r="S517" t="s">
        <v>1858</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44827</v>
      </c>
      <c r="E518" s="158">
        <v>28.692399999999999</v>
      </c>
      <c r="F518" s="158">
        <v>-59.9452</v>
      </c>
      <c r="G518" s="158">
        <v>-41.119500000000002</v>
      </c>
      <c r="H518" s="158">
        <v>-19.6615</v>
      </c>
      <c r="I518" s="158">
        <v>-21.001100000000001</v>
      </c>
      <c r="J518" s="158">
        <v>-6.0787000000000004</v>
      </c>
      <c r="K518" s="158">
        <v>4.1383999999999999</v>
      </c>
      <c r="L518" s="158">
        <v>-1.2176</v>
      </c>
      <c r="M518" s="158">
        <v>-0.5907</v>
      </c>
      <c r="N518" s="158">
        <v>-0.6482</v>
      </c>
      <c r="O518" s="158">
        <v>3.7808999999999999</v>
      </c>
      <c r="P518" s="158">
        <v>4.6138000000000003</v>
      </c>
      <c r="Q518" s="158">
        <v>7.2907999999999999</v>
      </c>
      <c r="R518" s="158">
        <v>1.8462000000000001</v>
      </c>
      <c r="S518" t="s">
        <v>1858</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44827</v>
      </c>
      <c r="E519" s="158">
        <v>30.921299999999999</v>
      </c>
      <c r="F519" s="158">
        <v>-59.278500000000001</v>
      </c>
      <c r="G519" s="158">
        <v>-40.353999999999999</v>
      </c>
      <c r="H519" s="158">
        <v>-18.8687</v>
      </c>
      <c r="I519" s="158">
        <v>-20.212700000000002</v>
      </c>
      <c r="J519" s="158">
        <v>-5.2918000000000003</v>
      </c>
      <c r="K519" s="158">
        <v>4.9389000000000003</v>
      </c>
      <c r="L519" s="158">
        <v>-0.43020000000000003</v>
      </c>
      <c r="M519" s="158">
        <v>0.19800000000000001</v>
      </c>
      <c r="N519" s="158">
        <v>0.1396</v>
      </c>
      <c r="O519" s="158">
        <v>4.5989000000000004</v>
      </c>
      <c r="P519" s="158">
        <v>5.4241000000000001</v>
      </c>
      <c r="Q519" s="158">
        <v>6.9535</v>
      </c>
      <c r="R519" s="158">
        <v>2.6518999999999999</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44827</v>
      </c>
      <c r="E520" s="158">
        <v>27.5031</v>
      </c>
      <c r="F520" s="158">
        <v>-60.284399999999998</v>
      </c>
      <c r="G520" s="158">
        <v>-41.397599999999997</v>
      </c>
      <c r="H520" s="158">
        <v>-19.906400000000001</v>
      </c>
      <c r="I520" s="158">
        <v>-21.248999999999999</v>
      </c>
      <c r="J520" s="158">
        <v>-6.3273999999999999</v>
      </c>
      <c r="K520" s="158">
        <v>3.8849</v>
      </c>
      <c r="L520" s="158">
        <v>-1.4661999999999999</v>
      </c>
      <c r="M520" s="158">
        <v>-0.83989999999999998</v>
      </c>
      <c r="N520" s="158">
        <v>-0.89649999999999996</v>
      </c>
      <c r="O520" s="158">
        <v>3.5264000000000002</v>
      </c>
      <c r="P520" s="158">
        <v>4.3556999999999997</v>
      </c>
      <c r="Q520" s="158">
        <v>6.9880000000000004</v>
      </c>
      <c r="R520" s="158">
        <v>1.5934999999999999</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44827</v>
      </c>
      <c r="E521" s="158">
        <v>29.791399999999999</v>
      </c>
      <c r="F521" s="158">
        <v>-33.172400000000003</v>
      </c>
      <c r="G521" s="158">
        <v>-20.466999999999999</v>
      </c>
      <c r="H521" s="158">
        <v>-9.4692000000000007</v>
      </c>
      <c r="I521" s="158">
        <v>-5.6150000000000002</v>
      </c>
      <c r="J521" s="158">
        <v>6.0301999999999998</v>
      </c>
      <c r="K521" s="158">
        <v>11.1166</v>
      </c>
      <c r="L521" s="158">
        <v>4.6573000000000002</v>
      </c>
      <c r="M521" s="158">
        <v>3.6070000000000002</v>
      </c>
      <c r="N521" s="158">
        <v>3.0466000000000002</v>
      </c>
      <c r="O521" s="158">
        <v>7.2119999999999997</v>
      </c>
      <c r="P521" s="158">
        <v>6.8426</v>
      </c>
      <c r="Q521" s="158">
        <v>8.9888999999999992</v>
      </c>
      <c r="R521" s="158">
        <v>4.8949999999999996</v>
      </c>
      <c r="S521" t="s">
        <v>1858</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44827</v>
      </c>
      <c r="E522" s="158">
        <v>31.5489</v>
      </c>
      <c r="F522" s="158">
        <v>-32.365400000000001</v>
      </c>
      <c r="G522" s="158">
        <v>-19.713000000000001</v>
      </c>
      <c r="H522" s="158">
        <v>-8.7119999999999997</v>
      </c>
      <c r="I522" s="158">
        <v>-4.8501000000000003</v>
      </c>
      <c r="J522" s="158">
        <v>6.7939999999999996</v>
      </c>
      <c r="K522" s="158">
        <v>11.8942</v>
      </c>
      <c r="L522" s="158">
        <v>5.4301000000000004</v>
      </c>
      <c r="M522" s="158">
        <v>4.3853999999999997</v>
      </c>
      <c r="N522" s="158">
        <v>3.8363</v>
      </c>
      <c r="O522" s="158">
        <v>7.9985999999999997</v>
      </c>
      <c r="P522" s="158">
        <v>7.6191000000000004</v>
      </c>
      <c r="Q522" s="158">
        <v>9.9590999999999994</v>
      </c>
      <c r="R522" s="158">
        <v>5.7046999999999999</v>
      </c>
      <c r="S522" t="s">
        <v>1858</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44827</v>
      </c>
      <c r="E523" s="158">
        <v>18.0703</v>
      </c>
      <c r="F523" s="158">
        <v>-88.257199999999997</v>
      </c>
      <c r="G523" s="158">
        <v>-55.694800000000001</v>
      </c>
      <c r="H523" s="158">
        <v>-26.1556</v>
      </c>
      <c r="I523" s="158">
        <v>-15.574999999999999</v>
      </c>
      <c r="J523" s="158">
        <v>-3.0415000000000001</v>
      </c>
      <c r="K523" s="158">
        <v>6.4322999999999997</v>
      </c>
      <c r="L523" s="158">
        <v>0.77810000000000001</v>
      </c>
      <c r="M523" s="158">
        <v>0.34660000000000002</v>
      </c>
      <c r="N523" s="158">
        <v>1.7970999999999999</v>
      </c>
      <c r="O523" s="158">
        <v>5.8411999999999997</v>
      </c>
      <c r="P523" s="158">
        <v>4.5934999999999997</v>
      </c>
      <c r="Q523" s="158">
        <v>5.7436999999999996</v>
      </c>
      <c r="R523" s="158">
        <v>3.8085</v>
      </c>
      <c r="S523" t="s">
        <v>1858</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44827</v>
      </c>
      <c r="E524" s="158">
        <v>19.535</v>
      </c>
      <c r="F524" s="158">
        <v>-87.791899999999998</v>
      </c>
      <c r="G524" s="158">
        <v>-54.993899999999996</v>
      </c>
      <c r="H524" s="158">
        <v>-25.419699999999999</v>
      </c>
      <c r="I524" s="158">
        <v>-14.835900000000001</v>
      </c>
      <c r="J524" s="158">
        <v>-2.2978999999999998</v>
      </c>
      <c r="K524" s="158">
        <v>7.1916000000000002</v>
      </c>
      <c r="L524" s="158">
        <v>1.5319</v>
      </c>
      <c r="M524" s="158">
        <v>1.1022000000000001</v>
      </c>
      <c r="N524" s="158">
        <v>2.5632000000000001</v>
      </c>
      <c r="O524" s="158">
        <v>6.6449999999999996</v>
      </c>
      <c r="P524" s="158">
        <v>5.5846</v>
      </c>
      <c r="Q524" s="158">
        <v>6.2382999999999997</v>
      </c>
      <c r="R524" s="158">
        <v>4.5845000000000002</v>
      </c>
      <c r="S524" t="s">
        <v>1858</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44827</v>
      </c>
      <c r="E525" s="158">
        <v>29.946100000000001</v>
      </c>
      <c r="F525" s="158">
        <v>-69.099999999999994</v>
      </c>
      <c r="G525" s="158">
        <v>-47.108499999999999</v>
      </c>
      <c r="H525" s="158">
        <v>-23.642600000000002</v>
      </c>
      <c r="I525" s="158">
        <v>-27.3264</v>
      </c>
      <c r="J525" s="158">
        <v>-10.4476</v>
      </c>
      <c r="K525" s="158">
        <v>3.4761000000000002</v>
      </c>
      <c r="L525" s="158">
        <v>-2.5695999999999999</v>
      </c>
      <c r="M525" s="158">
        <v>-0.31419999999999998</v>
      </c>
      <c r="N525" s="158">
        <v>0.187</v>
      </c>
      <c r="O525" s="158">
        <v>6.0053000000000001</v>
      </c>
      <c r="P525" s="158">
        <v>6.6752000000000002</v>
      </c>
      <c r="Q525" s="158">
        <v>8.4045000000000005</v>
      </c>
      <c r="R525" s="158">
        <v>2.8466999999999998</v>
      </c>
      <c r="S525" t="s">
        <v>1858</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44827</v>
      </c>
      <c r="E526" s="158">
        <v>27.5945</v>
      </c>
      <c r="F526" s="158">
        <v>-69.970200000000006</v>
      </c>
      <c r="G526" s="158">
        <v>-47.957500000000003</v>
      </c>
      <c r="H526" s="158">
        <v>-24.5059</v>
      </c>
      <c r="I526" s="158">
        <v>-28.168800000000001</v>
      </c>
      <c r="J526" s="158">
        <v>-11.2959</v>
      </c>
      <c r="K526" s="158">
        <v>2.6122000000000001</v>
      </c>
      <c r="L526" s="158">
        <v>-3.4165999999999999</v>
      </c>
      <c r="M526" s="158">
        <v>-1.17</v>
      </c>
      <c r="N526" s="158">
        <v>-0.67490000000000006</v>
      </c>
      <c r="O526" s="158">
        <v>5.1151</v>
      </c>
      <c r="P526" s="158">
        <v>5.8335999999999997</v>
      </c>
      <c r="Q526" s="158">
        <v>7.6215999999999999</v>
      </c>
      <c r="R526" s="158">
        <v>1.9501999999999999</v>
      </c>
      <c r="S526" t="s">
        <v>1858</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44827</v>
      </c>
      <c r="E527" s="158">
        <v>18.9419</v>
      </c>
      <c r="F527" s="158">
        <v>-73.077299999999994</v>
      </c>
      <c r="G527" s="158">
        <v>-31.7117</v>
      </c>
      <c r="H527" s="158">
        <v>-17.7498</v>
      </c>
      <c r="I527" s="158">
        <v>-16.072900000000001</v>
      </c>
      <c r="J527" s="158">
        <v>-2.673</v>
      </c>
      <c r="K527" s="158">
        <v>5.9850000000000003</v>
      </c>
      <c r="L527" s="158">
        <v>1.4537</v>
      </c>
      <c r="M527" s="158">
        <v>2.8649</v>
      </c>
      <c r="N527" s="158">
        <v>3.0072000000000001</v>
      </c>
      <c r="O527" s="158">
        <v>6.3654000000000002</v>
      </c>
      <c r="P527" s="158">
        <v>6.4558</v>
      </c>
      <c r="Q527" s="158">
        <v>7.1460999999999997</v>
      </c>
      <c r="R527" s="158">
        <v>5.5641999999999996</v>
      </c>
      <c r="S527" t="s">
        <v>1858</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44827</v>
      </c>
      <c r="E528" s="158">
        <v>18.0793</v>
      </c>
      <c r="F528" s="158">
        <v>-73.339699999999993</v>
      </c>
      <c r="G528" s="158">
        <v>-32.015799999999999</v>
      </c>
      <c r="H528" s="158">
        <v>-18.020900000000001</v>
      </c>
      <c r="I528" s="158">
        <v>-16.322199999999999</v>
      </c>
      <c r="J528" s="158">
        <v>-2.9234</v>
      </c>
      <c r="K528" s="158">
        <v>5.7301000000000002</v>
      </c>
      <c r="L528" s="158">
        <v>1.2020999999999999</v>
      </c>
      <c r="M528" s="158">
        <v>2.6099000000000001</v>
      </c>
      <c r="N528" s="158">
        <v>2.7502</v>
      </c>
      <c r="O528" s="158">
        <v>5.9245000000000001</v>
      </c>
      <c r="P528" s="158">
        <v>5.9189999999999996</v>
      </c>
      <c r="Q528" s="158">
        <v>6.6078000000000001</v>
      </c>
      <c r="R528" s="158">
        <v>5.2373000000000003</v>
      </c>
      <c r="S528" t="s">
        <v>1858</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44827</v>
      </c>
      <c r="E529" s="158">
        <v>1258.6922999999999</v>
      </c>
      <c r="F529" s="158">
        <v>-19.308499999999999</v>
      </c>
      <c r="G529" s="158">
        <v>-13.566700000000001</v>
      </c>
      <c r="H529" s="158">
        <v>-6.4272</v>
      </c>
      <c r="I529" s="158">
        <v>-6.5871000000000004</v>
      </c>
      <c r="J529" s="158">
        <v>3.0800000000000001E-2</v>
      </c>
      <c r="K529" s="158">
        <v>4.7896999999999998</v>
      </c>
      <c r="L529" s="158">
        <v>1.3242</v>
      </c>
      <c r="M529" s="158">
        <v>1.9365000000000001</v>
      </c>
      <c r="N529" s="158">
        <v>1.9910000000000001</v>
      </c>
      <c r="O529" s="158">
        <v>5.1658999999999997</v>
      </c>
      <c r="P529" s="158"/>
      <c r="Q529" s="158">
        <v>6.2323000000000004</v>
      </c>
      <c r="R529" s="158">
        <v>4.4222000000000001</v>
      </c>
      <c r="S529" t="s">
        <v>1858</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44827</v>
      </c>
      <c r="E530" s="158">
        <v>1234.1156000000001</v>
      </c>
      <c r="F530" s="158">
        <v>-19.725300000000001</v>
      </c>
      <c r="G530" s="158">
        <v>-13.982200000000001</v>
      </c>
      <c r="H530" s="158">
        <v>-6.8711000000000002</v>
      </c>
      <c r="I530" s="158">
        <v>-7.0660999999999996</v>
      </c>
      <c r="J530" s="158">
        <v>-0.46889999999999998</v>
      </c>
      <c r="K530" s="158">
        <v>4.2717000000000001</v>
      </c>
      <c r="L530" s="158">
        <v>0.80730000000000002</v>
      </c>
      <c r="M530" s="158">
        <v>1.4137</v>
      </c>
      <c r="N530" s="158">
        <v>1.4599</v>
      </c>
      <c r="O530" s="158">
        <v>4.6197999999999997</v>
      </c>
      <c r="P530" s="158"/>
      <c r="Q530" s="158">
        <v>5.6833</v>
      </c>
      <c r="R530" s="158">
        <v>3.8812000000000002</v>
      </c>
      <c r="S530" t="s">
        <v>1858</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1994</v>
      </c>
      <c r="C531" s="154">
        <v>120435</v>
      </c>
      <c r="D531" s="157">
        <v>44827</v>
      </c>
      <c r="E531" s="158">
        <v>35.840899999999998</v>
      </c>
      <c r="F531" s="158">
        <v>-20.356400000000001</v>
      </c>
      <c r="G531" s="158">
        <v>-11.8696</v>
      </c>
      <c r="H531" s="158">
        <v>-4.3173000000000004</v>
      </c>
      <c r="I531" s="158">
        <v>-3.3854000000000002</v>
      </c>
      <c r="J531" s="158">
        <v>1.8722000000000001</v>
      </c>
      <c r="K531" s="158">
        <v>4.4291</v>
      </c>
      <c r="L531" s="158">
        <v>3.3831000000000002</v>
      </c>
      <c r="M531" s="158">
        <v>3.3416999999999999</v>
      </c>
      <c r="N531" s="158">
        <v>3.1368999999999998</v>
      </c>
      <c r="O531" s="158">
        <v>5.2530999999999999</v>
      </c>
      <c r="P531" s="158">
        <v>6.1942000000000004</v>
      </c>
      <c r="Q531" s="158">
        <v>7.5571000000000002</v>
      </c>
      <c r="R531" s="158">
        <v>4.1504000000000003</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1995</v>
      </c>
      <c r="C532" s="154">
        <v>101806</v>
      </c>
      <c r="D532" s="157">
        <v>44827</v>
      </c>
      <c r="E532" s="158">
        <v>33.966000000000001</v>
      </c>
      <c r="F532" s="158">
        <v>-20.8354</v>
      </c>
      <c r="G532" s="158">
        <v>-12.238200000000001</v>
      </c>
      <c r="H532" s="158">
        <v>-4.6779999999999999</v>
      </c>
      <c r="I532" s="158">
        <v>-3.7326999999999999</v>
      </c>
      <c r="J532" s="158">
        <v>1.5306999999999999</v>
      </c>
      <c r="K532" s="158">
        <v>4.0711000000000004</v>
      </c>
      <c r="L532" s="158">
        <v>2.9998999999999998</v>
      </c>
      <c r="M532" s="158">
        <v>2.9439000000000002</v>
      </c>
      <c r="N532" s="158">
        <v>2.6495000000000002</v>
      </c>
      <c r="O532" s="158">
        <v>4.6082999999999998</v>
      </c>
      <c r="P532" s="158">
        <v>5.5921000000000003</v>
      </c>
      <c r="Q532" s="158">
        <v>6.5545999999999998</v>
      </c>
      <c r="R532" s="158">
        <v>3.5255000000000001</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44827</v>
      </c>
      <c r="E533" s="158">
        <v>32.361199999999997</v>
      </c>
      <c r="F533" s="158">
        <v>-73.503200000000007</v>
      </c>
      <c r="G533" s="158">
        <v>-51.364600000000003</v>
      </c>
      <c r="H533" s="158">
        <v>-22.604500000000002</v>
      </c>
      <c r="I533" s="158">
        <v>-20.589400000000001</v>
      </c>
      <c r="J533" s="158">
        <v>-1.3010999999999999</v>
      </c>
      <c r="K533" s="158">
        <v>8.6869999999999994</v>
      </c>
      <c r="L533" s="158">
        <v>1.4753000000000001</v>
      </c>
      <c r="M533" s="158">
        <v>1.7799</v>
      </c>
      <c r="N533" s="158">
        <v>1.9318</v>
      </c>
      <c r="O533" s="158">
        <v>6.6978999999999997</v>
      </c>
      <c r="P533" s="158">
        <v>7.4977999999999998</v>
      </c>
      <c r="Q533" s="158">
        <v>8.8374000000000006</v>
      </c>
      <c r="R533" s="158">
        <v>4.3329000000000004</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44827</v>
      </c>
      <c r="E534" s="158">
        <v>30.3614</v>
      </c>
      <c r="F534" s="158">
        <v>-74.383499999999998</v>
      </c>
      <c r="G534" s="158">
        <v>-52.309600000000003</v>
      </c>
      <c r="H534" s="158">
        <v>-23.541899999999998</v>
      </c>
      <c r="I534" s="158">
        <v>-21.520299999999999</v>
      </c>
      <c r="J534" s="158">
        <v>-2.2334000000000001</v>
      </c>
      <c r="K534" s="158">
        <v>7.7361000000000004</v>
      </c>
      <c r="L534" s="158">
        <v>0.51219999999999999</v>
      </c>
      <c r="M534" s="158">
        <v>0.82820000000000005</v>
      </c>
      <c r="N534" s="158">
        <v>1.0275000000000001</v>
      </c>
      <c r="O534" s="158">
        <v>5.8937999999999997</v>
      </c>
      <c r="P534" s="158">
        <v>6.7545999999999999</v>
      </c>
      <c r="Q534" s="158">
        <v>8.0556000000000001</v>
      </c>
      <c r="R534" s="158">
        <v>3.4923000000000002</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44827</v>
      </c>
      <c r="E535" s="158">
        <v>25.804400000000001</v>
      </c>
      <c r="F535" s="158">
        <v>-13.998100000000001</v>
      </c>
      <c r="G535" s="158">
        <v>-13.987299999999999</v>
      </c>
      <c r="H535" s="158">
        <v>-6.4179000000000004</v>
      </c>
      <c r="I535" s="158">
        <v>-5.5651999999999999</v>
      </c>
      <c r="J535" s="158">
        <v>0.68030000000000002</v>
      </c>
      <c r="K535" s="158">
        <v>5.2736000000000001</v>
      </c>
      <c r="L535" s="158">
        <v>3.4722</v>
      </c>
      <c r="M535" s="158">
        <v>2.5173999999999999</v>
      </c>
      <c r="N535" s="158">
        <v>2.0053999999999998</v>
      </c>
      <c r="O535" s="158">
        <v>5.6740000000000004</v>
      </c>
      <c r="P535" s="158">
        <v>6.4705000000000004</v>
      </c>
      <c r="Q535" s="158">
        <v>8.1232000000000006</v>
      </c>
      <c r="R535" s="158">
        <v>3.2989999999999999</v>
      </c>
      <c r="S535" t="s">
        <v>1858</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44827</v>
      </c>
      <c r="E536" s="158">
        <v>24.188600000000001</v>
      </c>
      <c r="F536" s="158">
        <v>-14.782</v>
      </c>
      <c r="G536" s="158">
        <v>-14.719799999999999</v>
      </c>
      <c r="H536" s="158">
        <v>-7.1470000000000002</v>
      </c>
      <c r="I536" s="158">
        <v>-6.2900999999999998</v>
      </c>
      <c r="J536" s="158">
        <v>-3.8899999999999997E-2</v>
      </c>
      <c r="K536" s="158">
        <v>4.5456000000000003</v>
      </c>
      <c r="L536" s="158">
        <v>2.7404000000000002</v>
      </c>
      <c r="M536" s="158">
        <v>1.7859</v>
      </c>
      <c r="N536" s="158">
        <v>1.2736000000000001</v>
      </c>
      <c r="O536" s="158">
        <v>4.9429999999999996</v>
      </c>
      <c r="P536" s="158">
        <v>5.6805000000000003</v>
      </c>
      <c r="Q536" s="158">
        <v>5.6479999999999997</v>
      </c>
      <c r="R536" s="158">
        <v>2.5651999999999999</v>
      </c>
      <c r="S536" t="s">
        <v>1858</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1860</v>
      </c>
      <c r="C537" s="154">
        <v>144403</v>
      </c>
      <c r="D537" s="157">
        <v>44827</v>
      </c>
      <c r="E537" s="158">
        <v>12.284800000000001</v>
      </c>
      <c r="F537" s="158">
        <v>-66.432699999999997</v>
      </c>
      <c r="G537" s="158">
        <v>-42.044600000000003</v>
      </c>
      <c r="H537" s="158">
        <v>-21.052299999999999</v>
      </c>
      <c r="I537" s="158">
        <v>-19.734999999999999</v>
      </c>
      <c r="J537" s="158">
        <v>-4.2401</v>
      </c>
      <c r="K537" s="158">
        <v>5.4410999999999996</v>
      </c>
      <c r="L537" s="158">
        <v>0.2069</v>
      </c>
      <c r="M537" s="158">
        <v>-8.8900000000000007E-2</v>
      </c>
      <c r="N537" s="158">
        <v>3.7499999999999999E-2</v>
      </c>
      <c r="O537" s="158">
        <v>4.2641999999999998</v>
      </c>
      <c r="P537" s="158"/>
      <c r="Q537" s="158">
        <v>5.1523000000000003</v>
      </c>
      <c r="R537" s="158">
        <v>2.5800999999999998</v>
      </c>
      <c r="S537" t="s">
        <v>1858</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1861</v>
      </c>
      <c r="C538" s="154">
        <v>144401</v>
      </c>
      <c r="D538" s="157">
        <v>44827</v>
      </c>
      <c r="E538" s="158">
        <v>11.7437</v>
      </c>
      <c r="F538" s="158">
        <v>-67.320300000000003</v>
      </c>
      <c r="G538" s="158">
        <v>-43.048999999999999</v>
      </c>
      <c r="H538" s="158">
        <v>-22.150300000000001</v>
      </c>
      <c r="I538" s="158">
        <v>-20.8337</v>
      </c>
      <c r="J538" s="158">
        <v>-5.3395999999999999</v>
      </c>
      <c r="K538" s="158">
        <v>4.3167</v>
      </c>
      <c r="L538" s="158">
        <v>-0.87619999999999998</v>
      </c>
      <c r="M538" s="158">
        <v>-1.1593</v>
      </c>
      <c r="N538" s="158">
        <v>-1.0415000000000001</v>
      </c>
      <c r="O538" s="158">
        <v>3.1217999999999999</v>
      </c>
      <c r="P538" s="158"/>
      <c r="Q538" s="158">
        <v>4.0022000000000002</v>
      </c>
      <c r="R538" s="158">
        <v>1.4806999999999999</v>
      </c>
      <c r="S538" t="s">
        <v>1858</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44827</v>
      </c>
      <c r="E539" s="158">
        <v>14.2921</v>
      </c>
      <c r="F539" s="158">
        <v>-112.2787</v>
      </c>
      <c r="G539" s="158">
        <v>-53.226900000000001</v>
      </c>
      <c r="H539" s="158">
        <v>-30.323</v>
      </c>
      <c r="I539" s="158">
        <v>-29.0779</v>
      </c>
      <c r="J539" s="158">
        <v>-9.5686</v>
      </c>
      <c r="K539" s="158">
        <v>6.4230999999999998</v>
      </c>
      <c r="L539" s="158">
        <v>-1.47</v>
      </c>
      <c r="M539" s="158">
        <v>-0.1229</v>
      </c>
      <c r="N539" s="158">
        <v>0.48159999999999997</v>
      </c>
      <c r="O539" s="158">
        <v>5.4028</v>
      </c>
      <c r="P539" s="158">
        <v>6.5998999999999999</v>
      </c>
      <c r="Q539" s="158">
        <v>6.7034000000000002</v>
      </c>
      <c r="R539" s="158">
        <v>2.5815999999999999</v>
      </c>
      <c r="S539" t="s">
        <v>1858</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44827</v>
      </c>
      <c r="E540" s="158">
        <v>13.4062</v>
      </c>
      <c r="F540" s="158">
        <v>-113.1812</v>
      </c>
      <c r="G540" s="158">
        <v>-54.119900000000001</v>
      </c>
      <c r="H540" s="158">
        <v>-31.277000000000001</v>
      </c>
      <c r="I540" s="158">
        <v>-30.0078</v>
      </c>
      <c r="J540" s="158">
        <v>-10.514699999999999</v>
      </c>
      <c r="K540" s="158">
        <v>5.4602000000000004</v>
      </c>
      <c r="L540" s="158">
        <v>-2.4001999999999999</v>
      </c>
      <c r="M540" s="158">
        <v>-1.0674999999999999</v>
      </c>
      <c r="N540" s="158">
        <v>-0.4677</v>
      </c>
      <c r="O540" s="158">
        <v>4.4039000000000001</v>
      </c>
      <c r="P540" s="158">
        <v>5.3851000000000004</v>
      </c>
      <c r="Q540" s="158">
        <v>5.4701000000000004</v>
      </c>
      <c r="R540" s="158">
        <v>1.6113</v>
      </c>
      <c r="S540" t="s">
        <v>1858</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44827</v>
      </c>
      <c r="E541" s="158">
        <v>30.0501</v>
      </c>
      <c r="F541" s="158">
        <v>-95.704800000000006</v>
      </c>
      <c r="G541" s="158">
        <v>-40.273200000000003</v>
      </c>
      <c r="H541" s="158">
        <v>-39.264600000000002</v>
      </c>
      <c r="I541" s="158">
        <v>-17.417000000000002</v>
      </c>
      <c r="J541" s="158">
        <v>1.2355</v>
      </c>
      <c r="K541" s="158">
        <v>10.236000000000001</v>
      </c>
      <c r="L541" s="158">
        <v>1.3049999999999999</v>
      </c>
      <c r="M541" s="158">
        <v>0.71309999999999996</v>
      </c>
      <c r="N541" s="158">
        <v>0.81020000000000003</v>
      </c>
      <c r="O541" s="158">
        <v>5.1920999999999999</v>
      </c>
      <c r="P541" s="158">
        <v>5.2485999999999997</v>
      </c>
      <c r="Q541" s="158">
        <v>6.3521999999999998</v>
      </c>
      <c r="R541" s="158">
        <v>3.2063999999999999</v>
      </c>
      <c r="S541" t="s">
        <v>1858</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44827</v>
      </c>
      <c r="E542" s="158">
        <v>31.885899999999999</v>
      </c>
      <c r="F542" s="158">
        <v>-95.219499999999996</v>
      </c>
      <c r="G542" s="158">
        <v>-39.857399999999998</v>
      </c>
      <c r="H542" s="158">
        <v>-38.841099999999997</v>
      </c>
      <c r="I542" s="158">
        <v>-16.9937</v>
      </c>
      <c r="J542" s="158">
        <v>1.6529</v>
      </c>
      <c r="K542" s="158">
        <v>10.659700000000001</v>
      </c>
      <c r="L542" s="158">
        <v>1.7232000000000001</v>
      </c>
      <c r="M542" s="158">
        <v>1.1295999999999999</v>
      </c>
      <c r="N542" s="158">
        <v>1.2266999999999999</v>
      </c>
      <c r="O542" s="158">
        <v>5.6908000000000003</v>
      </c>
      <c r="P542" s="158">
        <v>5.8399000000000001</v>
      </c>
      <c r="Q542" s="158">
        <v>7.7717999999999998</v>
      </c>
      <c r="R542" s="158">
        <v>3.6383999999999999</v>
      </c>
      <c r="S542" t="s">
        <v>1858</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44827</v>
      </c>
      <c r="E543" s="158">
        <v>2166.027</v>
      </c>
      <c r="F543" s="158">
        <v>-5.6897000000000002</v>
      </c>
      <c r="G543" s="158">
        <v>-10.2178</v>
      </c>
      <c r="H543" s="158">
        <v>-2.8588</v>
      </c>
      <c r="I543" s="158">
        <v>-1.8807</v>
      </c>
      <c r="J543" s="158">
        <v>3.3765000000000001</v>
      </c>
      <c r="K543" s="158">
        <v>4.6509999999999998</v>
      </c>
      <c r="L543" s="158">
        <v>2.5865999999999998</v>
      </c>
      <c r="M543" s="158">
        <v>1.7783</v>
      </c>
      <c r="N543" s="158">
        <v>1.2124999999999999</v>
      </c>
      <c r="O543" s="158">
        <v>4.9002999999999997</v>
      </c>
      <c r="P543" s="158">
        <v>5.7073</v>
      </c>
      <c r="Q543" s="158">
        <v>7.4875999999999996</v>
      </c>
      <c r="R543" s="158">
        <v>2.9009999999999998</v>
      </c>
      <c r="S543" t="s">
        <v>1858</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44827</v>
      </c>
      <c r="E544" s="158">
        <v>2375.3105999999998</v>
      </c>
      <c r="F544" s="158">
        <v>-4.4496000000000002</v>
      </c>
      <c r="G544" s="158">
        <v>-8.9786000000000001</v>
      </c>
      <c r="H544" s="158">
        <v>-1.6195999999999999</v>
      </c>
      <c r="I544" s="158">
        <v>-0.64149999999999996</v>
      </c>
      <c r="J544" s="158">
        <v>4.6204999999999998</v>
      </c>
      <c r="K544" s="158">
        <v>5.9009</v>
      </c>
      <c r="L544" s="158">
        <v>3.8344</v>
      </c>
      <c r="M544" s="158">
        <v>3.0251999999999999</v>
      </c>
      <c r="N544" s="158">
        <v>2.4581</v>
      </c>
      <c r="O544" s="158">
        <v>6.0617999999999999</v>
      </c>
      <c r="P544" s="158">
        <v>6.7667999999999999</v>
      </c>
      <c r="Q544" s="158">
        <v>8.2888000000000002</v>
      </c>
      <c r="R544" s="158">
        <v>4.1147</v>
      </c>
      <c r="S544" t="s">
        <v>1858</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1858</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1858</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1858</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1858</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44827</v>
      </c>
      <c r="E549" s="158">
        <v>17.2226</v>
      </c>
      <c r="F549" s="158">
        <v>-13.135</v>
      </c>
      <c r="G549" s="158">
        <v>-13.971399999999999</v>
      </c>
      <c r="H549" s="158">
        <v>-6.8334000000000001</v>
      </c>
      <c r="I549" s="158">
        <v>-8.3143999999999991</v>
      </c>
      <c r="J549" s="158">
        <v>0.37609999999999999</v>
      </c>
      <c r="K549" s="158">
        <v>4.9728000000000003</v>
      </c>
      <c r="L549" s="158">
        <v>2.6684000000000001</v>
      </c>
      <c r="M549" s="158">
        <v>2.6625999999999999</v>
      </c>
      <c r="N549" s="158">
        <v>2.2671000000000001</v>
      </c>
      <c r="O549" s="158">
        <v>5.9065000000000003</v>
      </c>
      <c r="P549" s="158">
        <v>5.8727999999999998</v>
      </c>
      <c r="Q549" s="158">
        <v>7.6730999999999998</v>
      </c>
      <c r="R549" s="158">
        <v>3.7383000000000002</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44827</v>
      </c>
      <c r="E550" s="158">
        <v>17.1157</v>
      </c>
      <c r="F550" s="158">
        <v>-13.430099999999999</v>
      </c>
      <c r="G550" s="158">
        <v>-14.1295</v>
      </c>
      <c r="H550" s="158">
        <v>-6.9671000000000003</v>
      </c>
      <c r="I550" s="158">
        <v>-8.4418000000000006</v>
      </c>
      <c r="J550" s="158">
        <v>0.2477</v>
      </c>
      <c r="K550" s="158">
        <v>4.8498000000000001</v>
      </c>
      <c r="L550" s="158">
        <v>2.5461</v>
      </c>
      <c r="M550" s="158">
        <v>2.5396000000000001</v>
      </c>
      <c r="N550" s="158">
        <v>2.1442999999999999</v>
      </c>
      <c r="O550" s="158">
        <v>5.7766000000000002</v>
      </c>
      <c r="P550" s="158">
        <v>5.7496</v>
      </c>
      <c r="Q550" s="158">
        <v>7.5547000000000004</v>
      </c>
      <c r="R550" s="158">
        <v>3.6145</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44827</v>
      </c>
      <c r="E551" s="158">
        <v>30.895299999999999</v>
      </c>
      <c r="F551" s="158">
        <v>-27.5061</v>
      </c>
      <c r="G551" s="158">
        <v>-12.8637</v>
      </c>
      <c r="H551" s="158">
        <v>-6.4728000000000003</v>
      </c>
      <c r="I551" s="158">
        <v>-5.8769</v>
      </c>
      <c r="J551" s="158">
        <v>12.902900000000001</v>
      </c>
      <c r="K551" s="158">
        <v>7.2386999999999997</v>
      </c>
      <c r="L551" s="158">
        <v>4.3502999999999998</v>
      </c>
      <c r="M551" s="158">
        <v>3.6160999999999999</v>
      </c>
      <c r="N551" s="158">
        <v>2.9365999999999999</v>
      </c>
      <c r="O551" s="158">
        <v>6.3501000000000003</v>
      </c>
      <c r="P551" s="158">
        <v>6.9576000000000002</v>
      </c>
      <c r="Q551" s="158">
        <v>8.1868999999999996</v>
      </c>
      <c r="R551" s="158">
        <v>4.1247999999999996</v>
      </c>
      <c r="S551" t="s">
        <v>1858</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44827</v>
      </c>
      <c r="E552" s="158">
        <v>28.874099999999999</v>
      </c>
      <c r="F552" s="158">
        <v>-28.167899999999999</v>
      </c>
      <c r="G552" s="158">
        <v>-13.6371</v>
      </c>
      <c r="H552" s="158">
        <v>-7.2495000000000003</v>
      </c>
      <c r="I552" s="158">
        <v>-6.6467000000000001</v>
      </c>
      <c r="J552" s="158">
        <v>12.124499999999999</v>
      </c>
      <c r="K552" s="158">
        <v>6.4541000000000004</v>
      </c>
      <c r="L552" s="158">
        <v>3.5682</v>
      </c>
      <c r="M552" s="158">
        <v>2.8292999999999999</v>
      </c>
      <c r="N552" s="158">
        <v>2.1488</v>
      </c>
      <c r="O552" s="158">
        <v>5.5816999999999997</v>
      </c>
      <c r="P552" s="158">
        <v>6.1601999999999997</v>
      </c>
      <c r="Q552" s="158">
        <v>5.8319999999999999</v>
      </c>
      <c r="R552" s="158">
        <v>3.327</v>
      </c>
      <c r="S552" t="s">
        <v>1858</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44827</v>
      </c>
      <c r="E553" s="158">
        <v>38.236600000000003</v>
      </c>
      <c r="F553" s="158">
        <v>4.3916000000000004</v>
      </c>
      <c r="G553" s="158">
        <v>3.7877000000000001</v>
      </c>
      <c r="H553" s="158">
        <v>4.4630999999999998</v>
      </c>
      <c r="I553" s="158">
        <v>4.4531999999999998</v>
      </c>
      <c r="J553" s="158">
        <v>5.1898</v>
      </c>
      <c r="K553" s="158">
        <v>10.633800000000001</v>
      </c>
      <c r="L553" s="158">
        <v>7.7266000000000004</v>
      </c>
      <c r="M553" s="158">
        <v>6.6768000000000001</v>
      </c>
      <c r="N553" s="158">
        <v>5.6870000000000003</v>
      </c>
      <c r="O553" s="158">
        <v>7.3583999999999996</v>
      </c>
      <c r="P553" s="158">
        <v>6.6821999999999999</v>
      </c>
      <c r="Q553" s="158">
        <v>8.7653999999999996</v>
      </c>
      <c r="R553" s="158">
        <v>6.2558999999999996</v>
      </c>
      <c r="S553" t="s">
        <v>1858</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44827</v>
      </c>
      <c r="E554" s="158">
        <v>34.921700000000001</v>
      </c>
      <c r="F554" s="158">
        <v>3.9722</v>
      </c>
      <c r="G554" s="158">
        <v>3.3454999999999999</v>
      </c>
      <c r="H554" s="158">
        <v>4.0046999999999997</v>
      </c>
      <c r="I554" s="158">
        <v>4.0003000000000002</v>
      </c>
      <c r="J554" s="158">
        <v>4.7358000000000002</v>
      </c>
      <c r="K554" s="158">
        <v>10.1699</v>
      </c>
      <c r="L554" s="158">
        <v>7.4766000000000004</v>
      </c>
      <c r="M554" s="158">
        <v>6.375</v>
      </c>
      <c r="N554" s="158">
        <v>5.3391000000000002</v>
      </c>
      <c r="O554" s="158">
        <v>6.5515999999999996</v>
      </c>
      <c r="P554" s="158">
        <v>5.7588999999999997</v>
      </c>
      <c r="Q554" s="158">
        <v>6.7778999999999998</v>
      </c>
      <c r="R554" s="158">
        <v>5.6608999999999998</v>
      </c>
      <c r="S554" t="s">
        <v>1858</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44827</v>
      </c>
      <c r="E555" s="158">
        <v>19.043600000000001</v>
      </c>
      <c r="F555" s="158">
        <v>-83.756799999999998</v>
      </c>
      <c r="G555" s="158">
        <v>-52.670699999999997</v>
      </c>
      <c r="H555" s="158">
        <v>-25.936800000000002</v>
      </c>
      <c r="I555" s="158">
        <v>-24.465699999999998</v>
      </c>
      <c r="J555" s="158">
        <v>-6.9696999999999996</v>
      </c>
      <c r="K555" s="158">
        <v>2.1280000000000001</v>
      </c>
      <c r="L555" s="158">
        <v>-1.6292</v>
      </c>
      <c r="M555" s="158">
        <v>-2.1465999999999998</v>
      </c>
      <c r="N555" s="158">
        <v>-1.7703</v>
      </c>
      <c r="O555" s="158">
        <v>4.3151000000000002</v>
      </c>
      <c r="P555" s="158">
        <v>4.8823999999999996</v>
      </c>
      <c r="Q555" s="158">
        <v>6.2553000000000001</v>
      </c>
      <c r="R555" s="158">
        <v>1.5178</v>
      </c>
      <c r="S555" t="s">
        <v>1858</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44827</v>
      </c>
      <c r="E556" s="158">
        <v>19.976199999999999</v>
      </c>
      <c r="F556" s="158">
        <v>-83.493200000000002</v>
      </c>
      <c r="G556" s="158">
        <v>-52.456400000000002</v>
      </c>
      <c r="H556" s="158">
        <v>-25.688199999999998</v>
      </c>
      <c r="I556" s="158">
        <v>-24.2179</v>
      </c>
      <c r="J556" s="158">
        <v>-6.7218999999999998</v>
      </c>
      <c r="K556" s="158">
        <v>2.3936999999999999</v>
      </c>
      <c r="L556" s="158">
        <v>-1.361</v>
      </c>
      <c r="M556" s="158">
        <v>-1.8971</v>
      </c>
      <c r="N556" s="158">
        <v>-1.5470999999999999</v>
      </c>
      <c r="O556" s="158">
        <v>4.5910000000000002</v>
      </c>
      <c r="P556" s="158">
        <v>5.1597999999999997</v>
      </c>
      <c r="Q556" s="158">
        <v>6.4943</v>
      </c>
      <c r="R556" s="158">
        <v>1.7562</v>
      </c>
      <c r="S556" t="s">
        <v>1858</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1858</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1858</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44827</v>
      </c>
      <c r="E559" s="158">
        <v>26.965599999999998</v>
      </c>
      <c r="F559" s="158">
        <v>-57.571399999999997</v>
      </c>
      <c r="G559" s="158">
        <v>-36.616500000000002</v>
      </c>
      <c r="H559" s="158">
        <v>-17.9406</v>
      </c>
      <c r="I559" s="158">
        <v>-8.2596000000000007</v>
      </c>
      <c r="J559" s="158">
        <v>4.1275000000000004</v>
      </c>
      <c r="K559" s="158">
        <v>5.6390000000000002</v>
      </c>
      <c r="L559" s="158">
        <v>18.511500000000002</v>
      </c>
      <c r="M559" s="158">
        <v>12.0823</v>
      </c>
      <c r="N559" s="158">
        <v>13.9034</v>
      </c>
      <c r="O559" s="158">
        <v>9.2669999999999995</v>
      </c>
      <c r="P559" s="158">
        <v>5.6296999999999997</v>
      </c>
      <c r="Q559" s="158">
        <v>8.1956000000000007</v>
      </c>
      <c r="R559" s="158">
        <v>11.2376</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44827</v>
      </c>
      <c r="E560" s="158">
        <v>25.383299999999998</v>
      </c>
      <c r="F560" s="158">
        <v>-58.287700000000001</v>
      </c>
      <c r="G560" s="158">
        <v>-37.319899999999997</v>
      </c>
      <c r="H560" s="158">
        <v>-18.6266</v>
      </c>
      <c r="I560" s="158">
        <v>-8.9257000000000009</v>
      </c>
      <c r="J560" s="158">
        <v>3.4519000000000002</v>
      </c>
      <c r="K560" s="158">
        <v>4.9596999999999998</v>
      </c>
      <c r="L560" s="158">
        <v>17.785799999999998</v>
      </c>
      <c r="M560" s="158">
        <v>11.400499999999999</v>
      </c>
      <c r="N560" s="158">
        <v>13.2364</v>
      </c>
      <c r="O560" s="158">
        <v>8.6370000000000005</v>
      </c>
      <c r="P560" s="158">
        <v>4.9633000000000003</v>
      </c>
      <c r="Q560" s="158">
        <v>7.8937999999999997</v>
      </c>
      <c r="R560" s="158">
        <v>10.601699999999999</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-50.57406896551722</v>
      </c>
      <c r="G561" s="160">
        <v>-28.869796551724139</v>
      </c>
      <c r="H561" s="160">
        <v>-14.790872413793101</v>
      </c>
      <c r="I561" s="160">
        <v>-12.110239655172411</v>
      </c>
      <c r="J561" s="160">
        <v>-2.9241982758620684</v>
      </c>
      <c r="K561" s="160">
        <v>5.6705568965517248</v>
      </c>
      <c r="L561" s="160">
        <v>-3.9705862068965465</v>
      </c>
      <c r="M561" s="160">
        <v>-2.303069642857142</v>
      </c>
      <c r="N561" s="160">
        <v>-1.2653625000000002</v>
      </c>
      <c r="O561" s="160">
        <v>5.60997358490566</v>
      </c>
      <c r="P561" s="160">
        <v>5.7116408163265309</v>
      </c>
      <c r="Q561" s="160">
        <v>4.8902741379310344</v>
      </c>
      <c r="R561" s="160">
        <v>1.8231267857142857</v>
      </c>
    </row>
    <row r="562" spans="1:34" x14ac:dyDescent="0.3">
      <c r="A562" s="159" t="s">
        <v>407</v>
      </c>
      <c r="B562" s="154"/>
      <c r="C562" s="154"/>
      <c r="D562" s="154"/>
      <c r="E562" s="154"/>
      <c r="F562" s="160">
        <v>-56.365200000000002</v>
      </c>
      <c r="G562" s="160">
        <v>-32.315749999999994</v>
      </c>
      <c r="H562" s="160">
        <v>-16.130600000000001</v>
      </c>
      <c r="I562" s="160">
        <v>-13.139700000000001</v>
      </c>
      <c r="J562" s="160">
        <v>3.3600000000000005E-2</v>
      </c>
      <c r="K562" s="160">
        <v>5.5072000000000001</v>
      </c>
      <c r="L562" s="160">
        <v>1.3146</v>
      </c>
      <c r="M562" s="160">
        <v>1.32965</v>
      </c>
      <c r="N562" s="160">
        <v>1.3667500000000001</v>
      </c>
      <c r="O562" s="160">
        <v>5.6740000000000004</v>
      </c>
      <c r="P562" s="160">
        <v>5.7073</v>
      </c>
      <c r="Q562" s="160">
        <v>7.4164499999999993</v>
      </c>
      <c r="R562" s="160">
        <v>3.5700000000000003</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44827</v>
      </c>
      <c r="E565" s="158">
        <v>48.7</v>
      </c>
      <c r="F565" s="158">
        <v>-1.7154</v>
      </c>
      <c r="G565" s="158">
        <v>-3.1617000000000002</v>
      </c>
      <c r="H565" s="158">
        <v>-2.1892</v>
      </c>
      <c r="I565" s="158">
        <v>-3.6597</v>
      </c>
      <c r="J565" s="158">
        <v>-2.2873000000000001</v>
      </c>
      <c r="K565" s="158">
        <v>10.3558</v>
      </c>
      <c r="L565" s="158">
        <v>1.0792999999999999</v>
      </c>
      <c r="M565" s="158">
        <v>-3.3730000000000002</v>
      </c>
      <c r="N565" s="158">
        <v>-7.4320000000000004</v>
      </c>
      <c r="O565" s="158">
        <v>8.2913999999999994</v>
      </c>
      <c r="P565" s="158">
        <v>6.2107000000000001</v>
      </c>
      <c r="Q565" s="158">
        <v>10.4116</v>
      </c>
      <c r="R565" s="158">
        <v>12.6891</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44827</v>
      </c>
      <c r="E566" s="158">
        <v>52.98</v>
      </c>
      <c r="F566" s="158">
        <v>-1.7251000000000001</v>
      </c>
      <c r="G566" s="158">
        <v>-3.1621000000000001</v>
      </c>
      <c r="H566" s="158">
        <v>-2.1968000000000001</v>
      </c>
      <c r="I566" s="158">
        <v>-3.6551999999999998</v>
      </c>
      <c r="J566" s="158">
        <v>-2.2328999999999999</v>
      </c>
      <c r="K566" s="158">
        <v>10.536199999999999</v>
      </c>
      <c r="L566" s="158">
        <v>1.3389</v>
      </c>
      <c r="M566" s="158">
        <v>-3.0026000000000002</v>
      </c>
      <c r="N566" s="158">
        <v>-6.9382999999999999</v>
      </c>
      <c r="O566" s="158">
        <v>8.9562000000000008</v>
      </c>
      <c r="P566" s="158">
        <v>7.0057</v>
      </c>
      <c r="Q566" s="158">
        <v>13.4771</v>
      </c>
      <c r="R566" s="158">
        <v>13.3573</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44827</v>
      </c>
      <c r="E567" s="158">
        <v>40.31</v>
      </c>
      <c r="F567" s="158">
        <v>-1.7309000000000001</v>
      </c>
      <c r="G567" s="158">
        <v>-3.194</v>
      </c>
      <c r="H567" s="158">
        <v>-2.1839</v>
      </c>
      <c r="I567" s="158">
        <v>-3.5646</v>
      </c>
      <c r="J567" s="158">
        <v>-1.8744000000000001</v>
      </c>
      <c r="K567" s="158">
        <v>11.1387</v>
      </c>
      <c r="L567" s="158">
        <v>2.2837000000000001</v>
      </c>
      <c r="M567" s="158">
        <v>-2.6093000000000002</v>
      </c>
      <c r="N567" s="158">
        <v>-6.625</v>
      </c>
      <c r="O567" s="158">
        <v>9.1395999999999997</v>
      </c>
      <c r="P567" s="158">
        <v>6.9999000000000002</v>
      </c>
      <c r="Q567" s="158">
        <v>10.1477</v>
      </c>
      <c r="R567" s="158">
        <v>13.4839</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44827</v>
      </c>
      <c r="E568" s="158">
        <v>40.31</v>
      </c>
      <c r="F568" s="158">
        <v>-1.7309000000000001</v>
      </c>
      <c r="G568" s="158">
        <v>-3.194</v>
      </c>
      <c r="H568" s="158">
        <v>-2.1839</v>
      </c>
      <c r="I568" s="158">
        <v>-3.5646</v>
      </c>
      <c r="J568" s="158">
        <v>-1.8744000000000001</v>
      </c>
      <c r="K568" s="158">
        <v>11.1387</v>
      </c>
      <c r="L568" s="158">
        <v>2.2837000000000001</v>
      </c>
      <c r="M568" s="158">
        <v>-2.6093000000000002</v>
      </c>
      <c r="N568" s="158">
        <v>-6.625</v>
      </c>
      <c r="O568" s="158">
        <v>9.1395999999999997</v>
      </c>
      <c r="P568" s="158">
        <v>6.9999000000000002</v>
      </c>
      <c r="Q568" s="158">
        <v>10.1477</v>
      </c>
      <c r="R568" s="158">
        <v>13.4839</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44827</v>
      </c>
      <c r="E569" s="158">
        <v>44.04</v>
      </c>
      <c r="F569" s="158">
        <v>-1.7183999999999999</v>
      </c>
      <c r="G569" s="158">
        <v>-3.1875</v>
      </c>
      <c r="H569" s="158">
        <v>-2.1768000000000001</v>
      </c>
      <c r="I569" s="158">
        <v>-3.548</v>
      </c>
      <c r="J569" s="158">
        <v>-1.806</v>
      </c>
      <c r="K569" s="158">
        <v>11.3809</v>
      </c>
      <c r="L569" s="158">
        <v>2.7052</v>
      </c>
      <c r="M569" s="158">
        <v>-2.0026999999999999</v>
      </c>
      <c r="N569" s="158">
        <v>-5.8371000000000004</v>
      </c>
      <c r="O569" s="158">
        <v>10.1213</v>
      </c>
      <c r="P569" s="158">
        <v>8.0507000000000009</v>
      </c>
      <c r="Q569" s="158">
        <v>14.323700000000001</v>
      </c>
      <c r="R569" s="158">
        <v>14.452400000000001</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44827</v>
      </c>
      <c r="E570" s="158">
        <v>74.132800000000003</v>
      </c>
      <c r="F570" s="158">
        <v>-1.8769</v>
      </c>
      <c r="G570" s="158">
        <v>-2.6536</v>
      </c>
      <c r="H570" s="158">
        <v>-1.0915999999999999</v>
      </c>
      <c r="I570" s="158">
        <v>-3.2726999999999999</v>
      </c>
      <c r="J570" s="158">
        <v>-0.79320000000000002</v>
      </c>
      <c r="K570" s="158">
        <v>14.988099999999999</v>
      </c>
      <c r="L570" s="158">
        <v>-1.2059</v>
      </c>
      <c r="M570" s="158">
        <v>-6.9019000000000004</v>
      </c>
      <c r="N570" s="158">
        <v>-12.9739</v>
      </c>
      <c r="O570" s="158">
        <v>12.9329</v>
      </c>
      <c r="P570" s="158">
        <v>12.2577</v>
      </c>
      <c r="Q570" s="158">
        <v>17.912600000000001</v>
      </c>
      <c r="R570" s="158">
        <v>22.582599999999999</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44827</v>
      </c>
      <c r="E571" s="158">
        <v>67.051500000000004</v>
      </c>
      <c r="F571" s="158">
        <v>-1.8791</v>
      </c>
      <c r="G571" s="158">
        <v>-2.6604000000000001</v>
      </c>
      <c r="H571" s="158">
        <v>-1.1074999999999999</v>
      </c>
      <c r="I571" s="158">
        <v>-3.3029000000000002</v>
      </c>
      <c r="J571" s="158">
        <v>-0.86170000000000002</v>
      </c>
      <c r="K571" s="158">
        <v>14.7515</v>
      </c>
      <c r="L571" s="158">
        <v>-1.6188</v>
      </c>
      <c r="M571" s="158">
        <v>-7.4904999999999999</v>
      </c>
      <c r="N571" s="158">
        <v>-13.7</v>
      </c>
      <c r="O571" s="158">
        <v>12.000999999999999</v>
      </c>
      <c r="P571" s="158">
        <v>11.254</v>
      </c>
      <c r="Q571" s="158">
        <v>16.106000000000002</v>
      </c>
      <c r="R571" s="158">
        <v>21.545500000000001</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2020</v>
      </c>
      <c r="C572" s="154">
        <v>141950</v>
      </c>
      <c r="D572" s="157">
        <v>44827</v>
      </c>
      <c r="E572" s="158">
        <v>17.79</v>
      </c>
      <c r="F572" s="158">
        <v>-1.8753</v>
      </c>
      <c r="G572" s="158">
        <v>-1.9294</v>
      </c>
      <c r="H572" s="158">
        <v>-0.1123</v>
      </c>
      <c r="I572" s="158">
        <v>-1.7669999999999999</v>
      </c>
      <c r="J572" s="158">
        <v>3.1903000000000001</v>
      </c>
      <c r="K572" s="158">
        <v>20.2027</v>
      </c>
      <c r="L572" s="158">
        <v>5.2663000000000002</v>
      </c>
      <c r="M572" s="158">
        <v>-0.67</v>
      </c>
      <c r="N572" s="158">
        <v>-1.4950000000000001</v>
      </c>
      <c r="O572" s="158">
        <v>26.6569</v>
      </c>
      <c r="P572" s="158"/>
      <c r="Q572" s="158">
        <v>13.357699999999999</v>
      </c>
      <c r="R572" s="158">
        <v>31.5502</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2021</v>
      </c>
      <c r="C573" s="154">
        <v>141952</v>
      </c>
      <c r="D573" s="157">
        <v>44827</v>
      </c>
      <c r="E573" s="158">
        <v>17.21</v>
      </c>
      <c r="F573" s="158">
        <v>-1.8814</v>
      </c>
      <c r="G573" s="158">
        <v>-1.9373</v>
      </c>
      <c r="H573" s="158">
        <v>-0.11609999999999999</v>
      </c>
      <c r="I573" s="158">
        <v>-1.8253999999999999</v>
      </c>
      <c r="J573" s="158">
        <v>3.1775000000000002</v>
      </c>
      <c r="K573" s="158">
        <v>20.0139</v>
      </c>
      <c r="L573" s="158">
        <v>4.9390000000000001</v>
      </c>
      <c r="M573" s="158">
        <v>-1.0920000000000001</v>
      </c>
      <c r="N573" s="158">
        <v>-2.1046999999999998</v>
      </c>
      <c r="O573" s="158">
        <v>25.843900000000001</v>
      </c>
      <c r="P573" s="158"/>
      <c r="Q573" s="158">
        <v>12.5428</v>
      </c>
      <c r="R573" s="158">
        <v>30.7301</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2022</v>
      </c>
      <c r="C574" s="154">
        <v>144315</v>
      </c>
      <c r="D574" s="157">
        <v>44827</v>
      </c>
      <c r="E574" s="158">
        <v>21.21</v>
      </c>
      <c r="F574" s="158">
        <v>-1.851</v>
      </c>
      <c r="G574" s="158">
        <v>-1.9871000000000001</v>
      </c>
      <c r="H574" s="158">
        <v>-0.18820000000000001</v>
      </c>
      <c r="I574" s="158">
        <v>-1.7601</v>
      </c>
      <c r="J574" s="158">
        <v>3.4634</v>
      </c>
      <c r="K574" s="158">
        <v>19.966100000000001</v>
      </c>
      <c r="L574" s="158">
        <v>4.3799000000000001</v>
      </c>
      <c r="M574" s="158">
        <v>-0.46929999999999999</v>
      </c>
      <c r="N574" s="158">
        <v>-2.7509999999999999</v>
      </c>
      <c r="O574" s="158">
        <v>23.991900000000001</v>
      </c>
      <c r="P574" s="158"/>
      <c r="Q574" s="158">
        <v>21.075800000000001</v>
      </c>
      <c r="R574" s="158">
        <v>30.627500000000001</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2023</v>
      </c>
      <c r="C575" s="154">
        <v>144314</v>
      </c>
      <c r="D575" s="157">
        <v>44827</v>
      </c>
      <c r="E575" s="158">
        <v>20.399999999999999</v>
      </c>
      <c r="F575" s="158">
        <v>-1.8287</v>
      </c>
      <c r="G575" s="158">
        <v>-2.0173000000000001</v>
      </c>
      <c r="H575" s="158">
        <v>-0.2445</v>
      </c>
      <c r="I575" s="158">
        <v>-1.7814000000000001</v>
      </c>
      <c r="J575" s="158">
        <v>3.3435000000000001</v>
      </c>
      <c r="K575" s="158">
        <v>19.648099999999999</v>
      </c>
      <c r="L575" s="158">
        <v>3.9754999999999998</v>
      </c>
      <c r="M575" s="158">
        <v>-1.0669</v>
      </c>
      <c r="N575" s="158">
        <v>-3.5461</v>
      </c>
      <c r="O575" s="158">
        <v>22.837499999999999</v>
      </c>
      <c r="P575" s="158"/>
      <c r="Q575" s="158">
        <v>19.8826</v>
      </c>
      <c r="R575" s="158">
        <v>29.523399999999999</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2024</v>
      </c>
      <c r="C576" s="154">
        <v>119351</v>
      </c>
      <c r="D576" s="157">
        <v>44827</v>
      </c>
      <c r="E576" s="158">
        <v>112.35</v>
      </c>
      <c r="F576" s="158">
        <v>-2.0402999999999998</v>
      </c>
      <c r="G576" s="158">
        <v>-2.3976999999999999</v>
      </c>
      <c r="H576" s="158">
        <v>-1.1352</v>
      </c>
      <c r="I576" s="158">
        <v>-2.0659000000000001</v>
      </c>
      <c r="J576" s="158">
        <v>3.1301999999999999</v>
      </c>
      <c r="K576" s="158">
        <v>18.4252</v>
      </c>
      <c r="L576" s="158">
        <v>3.8163</v>
      </c>
      <c r="M576" s="158">
        <v>-9.7799999999999998E-2</v>
      </c>
      <c r="N576" s="158">
        <v>-2.3298000000000001</v>
      </c>
      <c r="O576" s="158">
        <v>25.1219</v>
      </c>
      <c r="P576" s="158">
        <v>15.809200000000001</v>
      </c>
      <c r="Q576" s="158">
        <v>17.504300000000001</v>
      </c>
      <c r="R576" s="158">
        <v>30.888300000000001</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2025</v>
      </c>
      <c r="C577" s="154">
        <v>111710</v>
      </c>
      <c r="D577" s="157">
        <v>44827</v>
      </c>
      <c r="E577" s="158">
        <v>99.55</v>
      </c>
      <c r="F577" s="158">
        <v>-2.0369999999999999</v>
      </c>
      <c r="G577" s="158">
        <v>-2.4115000000000002</v>
      </c>
      <c r="H577" s="158">
        <v>-1.1616</v>
      </c>
      <c r="I577" s="158">
        <v>-2.1141000000000001</v>
      </c>
      <c r="J577" s="158">
        <v>3.0217999999999998</v>
      </c>
      <c r="K577" s="158">
        <v>18.0761</v>
      </c>
      <c r="L577" s="158">
        <v>3.2033999999999998</v>
      </c>
      <c r="M577" s="158">
        <v>-0.94530000000000003</v>
      </c>
      <c r="N577" s="158">
        <v>-3.3963999999999999</v>
      </c>
      <c r="O577" s="158">
        <v>23.7807</v>
      </c>
      <c r="P577" s="158">
        <v>14.503</v>
      </c>
      <c r="Q577" s="158">
        <v>18.433399999999999</v>
      </c>
      <c r="R577" s="158">
        <v>29.490300000000001</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2026</v>
      </c>
      <c r="C578" s="154">
        <v>111709</v>
      </c>
      <c r="D578" s="157">
        <v>44827</v>
      </c>
      <c r="E578" s="158">
        <v>106.88</v>
      </c>
      <c r="F578" s="158">
        <v>-2.0438000000000001</v>
      </c>
      <c r="G578" s="158">
        <v>-2.4104999999999999</v>
      </c>
      <c r="H578" s="158">
        <v>-1.1559999999999999</v>
      </c>
      <c r="I578" s="158">
        <v>-2.1065999999999998</v>
      </c>
      <c r="J578" s="158">
        <v>3.0467</v>
      </c>
      <c r="K578" s="158">
        <v>18.151700000000002</v>
      </c>
      <c r="L578" s="158">
        <v>3.3456000000000001</v>
      </c>
      <c r="M578" s="158">
        <v>-0.7429</v>
      </c>
      <c r="N578" s="158">
        <v>-3.1444999999999999</v>
      </c>
      <c r="O578" s="158">
        <v>24.336600000000001</v>
      </c>
      <c r="P578" s="158">
        <v>15.177199999999999</v>
      </c>
      <c r="Q578" s="158">
        <v>19.054500000000001</v>
      </c>
      <c r="R578" s="158">
        <v>29.9513</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1967</v>
      </c>
      <c r="C579" s="154">
        <v>150159</v>
      </c>
      <c r="D579" s="157">
        <v>44827</v>
      </c>
      <c r="E579" s="158">
        <v>62.425899999999999</v>
      </c>
      <c r="F579" s="158">
        <v>-1.7088000000000001</v>
      </c>
      <c r="G579" s="158">
        <v>-2.6524000000000001</v>
      </c>
      <c r="H579" s="158">
        <v>-1.2437</v>
      </c>
      <c r="I579" s="158">
        <v>-3.0428999999999999</v>
      </c>
      <c r="J579" s="158">
        <v>-1.0077</v>
      </c>
      <c r="K579" s="158">
        <v>12.0563</v>
      </c>
      <c r="L579" s="158">
        <v>-0.24099999999999999</v>
      </c>
      <c r="M579" s="158">
        <v>-2.2549000000000001</v>
      </c>
      <c r="N579" s="158">
        <v>-4.4481999999999999</v>
      </c>
      <c r="O579" s="158">
        <v>14.4786</v>
      </c>
      <c r="P579" s="158">
        <v>10.7593</v>
      </c>
      <c r="Q579" s="158">
        <v>14.283300000000001</v>
      </c>
      <c r="R579" s="158">
        <v>21.6937</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1996</v>
      </c>
      <c r="C580" s="154">
        <v>150156</v>
      </c>
      <c r="D580" s="157">
        <v>44827</v>
      </c>
      <c r="E580" s="158">
        <v>57.287799999999997</v>
      </c>
      <c r="F580" s="158">
        <v>-1.7121</v>
      </c>
      <c r="G580" s="158">
        <v>-2.6619999999999999</v>
      </c>
      <c r="H580" s="158">
        <v>-1.2664</v>
      </c>
      <c r="I580" s="158">
        <v>-3.0949</v>
      </c>
      <c r="J580" s="158">
        <v>-1.119</v>
      </c>
      <c r="K580" s="158">
        <v>11.695600000000001</v>
      </c>
      <c r="L580" s="158">
        <v>-0.85819999999999996</v>
      </c>
      <c r="M580" s="158">
        <v>-3.1597</v>
      </c>
      <c r="N580" s="158">
        <v>-5.6447000000000003</v>
      </c>
      <c r="O580" s="158">
        <v>13.0456</v>
      </c>
      <c r="P580" s="158">
        <v>9.4266000000000005</v>
      </c>
      <c r="Q580" s="158">
        <v>10.9998</v>
      </c>
      <c r="R580" s="158">
        <v>20.134699999999999</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44827</v>
      </c>
      <c r="E583" s="158">
        <v>125.3</v>
      </c>
      <c r="F583" s="158">
        <v>-1.7717000000000001</v>
      </c>
      <c r="G583" s="158">
        <v>-2.4903</v>
      </c>
      <c r="H583" s="158">
        <v>-1.3695999999999999</v>
      </c>
      <c r="I583" s="158">
        <v>-2.5585</v>
      </c>
      <c r="J583" s="158">
        <v>0.23200000000000001</v>
      </c>
      <c r="K583" s="158">
        <v>15.282</v>
      </c>
      <c r="L583" s="158">
        <v>4.4775999999999998</v>
      </c>
      <c r="M583" s="158">
        <v>1.0565</v>
      </c>
      <c r="N583" s="158">
        <v>0.224</v>
      </c>
      <c r="O583" s="158">
        <v>22.299600000000002</v>
      </c>
      <c r="P583" s="158">
        <v>16.935300000000002</v>
      </c>
      <c r="Q583" s="158">
        <v>15.875</v>
      </c>
      <c r="R583" s="158">
        <v>29.280100000000001</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44827</v>
      </c>
      <c r="E584" s="158">
        <v>115.94</v>
      </c>
      <c r="F584" s="158">
        <v>-1.7790999999999999</v>
      </c>
      <c r="G584" s="158">
        <v>-2.5059</v>
      </c>
      <c r="H584" s="158">
        <v>-1.3948</v>
      </c>
      <c r="I584" s="158">
        <v>-2.6122999999999998</v>
      </c>
      <c r="J584" s="158">
        <v>0.1123</v>
      </c>
      <c r="K584" s="158">
        <v>14.894500000000001</v>
      </c>
      <c r="L584" s="158">
        <v>3.7494000000000001</v>
      </c>
      <c r="M584" s="158">
        <v>0</v>
      </c>
      <c r="N584" s="158">
        <v>-1.1341000000000001</v>
      </c>
      <c r="O584" s="158">
        <v>20.865300000000001</v>
      </c>
      <c r="P584" s="158">
        <v>15.706300000000001</v>
      </c>
      <c r="Q584" s="158">
        <v>19.309799999999999</v>
      </c>
      <c r="R584" s="158">
        <v>27.6435</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44827</v>
      </c>
      <c r="E585" s="158">
        <v>87.603999999999999</v>
      </c>
      <c r="F585" s="158">
        <v>-1.9343999999999999</v>
      </c>
      <c r="G585" s="158">
        <v>-3.0468000000000002</v>
      </c>
      <c r="H585" s="158">
        <v>-1.4146000000000001</v>
      </c>
      <c r="I585" s="158">
        <v>-2.8285</v>
      </c>
      <c r="J585" s="158">
        <v>0.1646</v>
      </c>
      <c r="K585" s="158">
        <v>13.373900000000001</v>
      </c>
      <c r="L585" s="158">
        <v>3.0042</v>
      </c>
      <c r="M585" s="158">
        <v>3.2360000000000002</v>
      </c>
      <c r="N585" s="158">
        <v>-0.60809999999999997</v>
      </c>
      <c r="O585" s="158">
        <v>18.6021</v>
      </c>
      <c r="P585" s="158">
        <v>13.6546</v>
      </c>
      <c r="Q585" s="158">
        <v>17.045300000000001</v>
      </c>
      <c r="R585" s="158">
        <v>32.245899999999999</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44827</v>
      </c>
      <c r="E586" s="158">
        <v>80.97</v>
      </c>
      <c r="F586" s="158">
        <v>-1.9377</v>
      </c>
      <c r="G586" s="158">
        <v>-3.0543</v>
      </c>
      <c r="H586" s="158">
        <v>-1.4328000000000001</v>
      </c>
      <c r="I586" s="158">
        <v>-2.8635999999999999</v>
      </c>
      <c r="J586" s="158">
        <v>8.4099999999999994E-2</v>
      </c>
      <c r="K586" s="158">
        <v>13.102399999999999</v>
      </c>
      <c r="L586" s="158">
        <v>2.5015000000000001</v>
      </c>
      <c r="M586" s="158">
        <v>2.4820000000000002</v>
      </c>
      <c r="N586" s="158">
        <v>-1.5693999999999999</v>
      </c>
      <c r="O586" s="158">
        <v>17.470700000000001</v>
      </c>
      <c r="P586" s="158">
        <v>12.5449</v>
      </c>
      <c r="Q586" s="158">
        <v>14.259</v>
      </c>
      <c r="R586" s="158">
        <v>30.981400000000001</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44827</v>
      </c>
      <c r="E587" s="158">
        <v>79.67</v>
      </c>
      <c r="F587" s="158">
        <v>-1.8480000000000001</v>
      </c>
      <c r="G587" s="158">
        <v>-2.5324</v>
      </c>
      <c r="H587" s="158">
        <v>-1.3863000000000001</v>
      </c>
      <c r="I587" s="158">
        <v>-2.8652000000000002</v>
      </c>
      <c r="J587" s="158">
        <v>0.66969999999999996</v>
      </c>
      <c r="K587" s="158">
        <v>14.3698</v>
      </c>
      <c r="L587" s="158">
        <v>2.3247</v>
      </c>
      <c r="M587" s="158">
        <v>1.8928</v>
      </c>
      <c r="N587" s="158">
        <v>0.73329999999999995</v>
      </c>
      <c r="O587" s="158">
        <v>16.251300000000001</v>
      </c>
      <c r="P587" s="158">
        <v>11.655900000000001</v>
      </c>
      <c r="Q587" s="158">
        <v>14.331099999999999</v>
      </c>
      <c r="R587" s="158">
        <v>27.707100000000001</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44827</v>
      </c>
      <c r="E588" s="158">
        <v>70.58</v>
      </c>
      <c r="F588" s="158">
        <v>-1.8494999999999999</v>
      </c>
      <c r="G588" s="158">
        <v>-2.5541999999999998</v>
      </c>
      <c r="H588" s="158">
        <v>-1.4246000000000001</v>
      </c>
      <c r="I588" s="158">
        <v>-2.9293999999999998</v>
      </c>
      <c r="J588" s="158">
        <v>0.52700000000000002</v>
      </c>
      <c r="K588" s="158">
        <v>13.857100000000001</v>
      </c>
      <c r="L588" s="158">
        <v>1.4226000000000001</v>
      </c>
      <c r="M588" s="158">
        <v>0.56999999999999995</v>
      </c>
      <c r="N588" s="158">
        <v>-0.99590000000000001</v>
      </c>
      <c r="O588" s="158">
        <v>14.282299999999999</v>
      </c>
      <c r="P588" s="158">
        <v>9.8658999999999999</v>
      </c>
      <c r="Q588" s="158">
        <v>15.283799999999999</v>
      </c>
      <c r="R588" s="158">
        <v>25.558800000000002</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44827</v>
      </c>
      <c r="E589" s="158">
        <v>870.62419999999997</v>
      </c>
      <c r="F589" s="158">
        <v>-1.8241000000000001</v>
      </c>
      <c r="G589" s="158">
        <v>-2.9855</v>
      </c>
      <c r="H589" s="158">
        <v>-1.6984999999999999</v>
      </c>
      <c r="I589" s="158">
        <v>-2.9083000000000001</v>
      </c>
      <c r="J589" s="158">
        <v>0.24360000000000001</v>
      </c>
      <c r="K589" s="158">
        <v>14.335599999999999</v>
      </c>
      <c r="L589" s="158">
        <v>4.1675000000000004</v>
      </c>
      <c r="M589" s="158">
        <v>1.7743</v>
      </c>
      <c r="N589" s="158">
        <v>1.5377000000000001</v>
      </c>
      <c r="O589" s="158">
        <v>15.506399999999999</v>
      </c>
      <c r="P589" s="158">
        <v>10.5703</v>
      </c>
      <c r="Q589" s="158">
        <v>20.961500000000001</v>
      </c>
      <c r="R589" s="158">
        <v>32.955300000000001</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44827</v>
      </c>
      <c r="E590" s="158">
        <v>948.57069999999999</v>
      </c>
      <c r="F590" s="158">
        <v>-1.8219000000000001</v>
      </c>
      <c r="G590" s="158">
        <v>-2.9788000000000001</v>
      </c>
      <c r="H590" s="158">
        <v>-1.6830000000000001</v>
      </c>
      <c r="I590" s="158">
        <v>-2.8778999999999999</v>
      </c>
      <c r="J590" s="158">
        <v>0.31330000000000002</v>
      </c>
      <c r="K590" s="158">
        <v>14.5723</v>
      </c>
      <c r="L590" s="158">
        <v>4.5987</v>
      </c>
      <c r="M590" s="158">
        <v>2.4009</v>
      </c>
      <c r="N590" s="158">
        <v>2.3692000000000002</v>
      </c>
      <c r="O590" s="158">
        <v>16.5306</v>
      </c>
      <c r="P590" s="158">
        <v>11.59</v>
      </c>
      <c r="Q590" s="158">
        <v>15.039099999999999</v>
      </c>
      <c r="R590" s="158">
        <v>34.073999999999998</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44827</v>
      </c>
      <c r="E593" s="158">
        <v>2544.23059483722</v>
      </c>
      <c r="F593" s="158">
        <v>-1.7565</v>
      </c>
      <c r="G593" s="158">
        <v>-2.9319000000000002</v>
      </c>
      <c r="H593" s="158">
        <v>-1.2402</v>
      </c>
      <c r="I593" s="158">
        <v>-2.5503999999999998</v>
      </c>
      <c r="J593" s="158">
        <v>-3.3799999999999997E-2</v>
      </c>
      <c r="K593" s="158">
        <v>13.5326</v>
      </c>
      <c r="L593" s="158">
        <v>8.1259999999999994</v>
      </c>
      <c r="M593" s="158">
        <v>7.2580999999999998</v>
      </c>
      <c r="N593" s="158">
        <v>6.3569000000000004</v>
      </c>
      <c r="O593" s="158">
        <v>15.627000000000001</v>
      </c>
      <c r="P593" s="158">
        <v>9.2515000000000001</v>
      </c>
      <c r="Q593" s="158">
        <v>23.248100000000001</v>
      </c>
      <c r="R593" s="158">
        <v>31.529800000000002</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44827</v>
      </c>
      <c r="E594" s="158">
        <v>827.57399999999996</v>
      </c>
      <c r="F594" s="158">
        <v>-1.7546999999999999</v>
      </c>
      <c r="G594" s="158">
        <v>-2.9268000000000001</v>
      </c>
      <c r="H594" s="158">
        <v>-1.2287999999999999</v>
      </c>
      <c r="I594" s="158">
        <v>-2.5286</v>
      </c>
      <c r="J594" s="158">
        <v>1.4500000000000001E-2</v>
      </c>
      <c r="K594" s="158">
        <v>13.7065</v>
      </c>
      <c r="L594" s="158">
        <v>8.4562000000000008</v>
      </c>
      <c r="M594" s="158">
        <v>7.7441000000000004</v>
      </c>
      <c r="N594" s="158">
        <v>7.0118</v>
      </c>
      <c r="O594" s="158">
        <v>16.305599999999998</v>
      </c>
      <c r="P594" s="158">
        <v>9.9398999999999997</v>
      </c>
      <c r="Q594" s="158">
        <v>13.3688</v>
      </c>
      <c r="R594" s="158">
        <v>32.307400000000001</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44827</v>
      </c>
      <c r="E595" s="158">
        <v>55.4405</v>
      </c>
      <c r="F595" s="158">
        <v>-1.9930000000000001</v>
      </c>
      <c r="G595" s="158">
        <v>-3.1282000000000001</v>
      </c>
      <c r="H595" s="158">
        <v>-1.7208000000000001</v>
      </c>
      <c r="I595" s="158">
        <v>-3.2088999999999999</v>
      </c>
      <c r="J595" s="158">
        <v>-0.83179999999999998</v>
      </c>
      <c r="K595" s="158">
        <v>13.089600000000001</v>
      </c>
      <c r="L595" s="158">
        <v>0.55659999999999998</v>
      </c>
      <c r="M595" s="158">
        <v>-0.94679999999999997</v>
      </c>
      <c r="N595" s="158">
        <v>-2.0720999999999998</v>
      </c>
      <c r="O595" s="158">
        <v>14.2471</v>
      </c>
      <c r="P595" s="158">
        <v>8.9070999999999998</v>
      </c>
      <c r="Q595" s="158">
        <v>11.5062</v>
      </c>
      <c r="R595" s="158">
        <v>27.040400000000002</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44827</v>
      </c>
      <c r="E596" s="158">
        <v>60.5794</v>
      </c>
      <c r="F596" s="158">
        <v>-1.9895</v>
      </c>
      <c r="G596" s="158">
        <v>-3.1183999999999998</v>
      </c>
      <c r="H596" s="158">
        <v>-1.6972</v>
      </c>
      <c r="I596" s="158">
        <v>-3.1621999999999999</v>
      </c>
      <c r="J596" s="158">
        <v>-0.72689999999999999</v>
      </c>
      <c r="K596" s="158">
        <v>13.444100000000001</v>
      </c>
      <c r="L596" s="158">
        <v>1.1891</v>
      </c>
      <c r="M596" s="158">
        <v>-9.1999999999999998E-3</v>
      </c>
      <c r="N596" s="158">
        <v>-0.83479999999999999</v>
      </c>
      <c r="O596" s="158">
        <v>15.6998</v>
      </c>
      <c r="P596" s="158">
        <v>10.0946</v>
      </c>
      <c r="Q596" s="158">
        <v>13.976800000000001</v>
      </c>
      <c r="R596" s="158">
        <v>28.647400000000001</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44827</v>
      </c>
      <c r="E597" s="158">
        <v>588.71</v>
      </c>
      <c r="F597" s="158">
        <v>-1.6439999999999999</v>
      </c>
      <c r="G597" s="158">
        <v>-2.4523000000000001</v>
      </c>
      <c r="H597" s="158">
        <v>-0.93230000000000002</v>
      </c>
      <c r="I597" s="158">
        <v>-2.8546999999999998</v>
      </c>
      <c r="J597" s="158">
        <v>-0.48680000000000001</v>
      </c>
      <c r="K597" s="158">
        <v>11.873100000000001</v>
      </c>
      <c r="L597" s="158">
        <v>1.2016</v>
      </c>
      <c r="M597" s="158">
        <v>0.6583</v>
      </c>
      <c r="N597" s="158">
        <v>-2.2141000000000002</v>
      </c>
      <c r="O597" s="158">
        <v>16.616</v>
      </c>
      <c r="P597" s="158">
        <v>12.5091</v>
      </c>
      <c r="Q597" s="158">
        <v>19.282900000000001</v>
      </c>
      <c r="R597" s="158">
        <v>29.5303</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44827</v>
      </c>
      <c r="E598" s="158">
        <v>641.96</v>
      </c>
      <c r="F598" s="158">
        <v>-1.641</v>
      </c>
      <c r="G598" s="158">
        <v>-2.4451000000000001</v>
      </c>
      <c r="H598" s="158">
        <v>-0.91679999999999995</v>
      </c>
      <c r="I598" s="158">
        <v>-2.8260999999999998</v>
      </c>
      <c r="J598" s="158">
        <v>-0.4219</v>
      </c>
      <c r="K598" s="158">
        <v>12.0838</v>
      </c>
      <c r="L598" s="158">
        <v>1.5808</v>
      </c>
      <c r="M598" s="158">
        <v>1.1980999999999999</v>
      </c>
      <c r="N598" s="158">
        <v>-1.5082</v>
      </c>
      <c r="O598" s="158">
        <v>17.428000000000001</v>
      </c>
      <c r="P598" s="158">
        <v>13.413399999999999</v>
      </c>
      <c r="Q598" s="158">
        <v>15.4169</v>
      </c>
      <c r="R598" s="158">
        <v>30.4451</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44827</v>
      </c>
      <c r="E599" s="158">
        <v>17.25</v>
      </c>
      <c r="F599" s="158">
        <v>-2.0442999999999998</v>
      </c>
      <c r="G599" s="158">
        <v>-2.5973999999999999</v>
      </c>
      <c r="H599" s="158">
        <v>-0.69079999999999997</v>
      </c>
      <c r="I599" s="158">
        <v>-2.2663000000000002</v>
      </c>
      <c r="J599" s="158">
        <v>0.64180000000000004</v>
      </c>
      <c r="K599" s="158">
        <v>14.389900000000001</v>
      </c>
      <c r="L599" s="158">
        <v>11.5061</v>
      </c>
      <c r="M599" s="158">
        <v>12.9666</v>
      </c>
      <c r="N599" s="158">
        <v>10.1533</v>
      </c>
      <c r="O599" s="158">
        <v>15.5381</v>
      </c>
      <c r="P599" s="158"/>
      <c r="Q599" s="158">
        <v>12.8599</v>
      </c>
      <c r="R599" s="158">
        <v>32.604999999999997</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44827</v>
      </c>
      <c r="E600" s="158">
        <v>17.809999999999999</v>
      </c>
      <c r="F600" s="158">
        <v>-2.0352000000000001</v>
      </c>
      <c r="G600" s="158">
        <v>-2.5710999999999999</v>
      </c>
      <c r="H600" s="158">
        <v>-0.66930000000000001</v>
      </c>
      <c r="I600" s="158">
        <v>-2.2503000000000002</v>
      </c>
      <c r="J600" s="158">
        <v>0.67830000000000001</v>
      </c>
      <c r="K600" s="158">
        <v>14.533799999999999</v>
      </c>
      <c r="L600" s="158">
        <v>11.7315</v>
      </c>
      <c r="M600" s="158">
        <v>13.3673</v>
      </c>
      <c r="N600" s="158">
        <v>10.5525</v>
      </c>
      <c r="O600" s="158">
        <v>16.052499999999998</v>
      </c>
      <c r="P600" s="158"/>
      <c r="Q600" s="158">
        <v>13.662800000000001</v>
      </c>
      <c r="R600" s="158">
        <v>33.121699999999997</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44827</v>
      </c>
      <c r="E601" s="158">
        <v>42.85</v>
      </c>
      <c r="F601" s="158">
        <v>-2.0123000000000002</v>
      </c>
      <c r="G601" s="158">
        <v>-2.9885000000000002</v>
      </c>
      <c r="H601" s="158">
        <v>-1.6976</v>
      </c>
      <c r="I601" s="158">
        <v>-3.2949999999999999</v>
      </c>
      <c r="J601" s="158">
        <v>-0.57999999999999996</v>
      </c>
      <c r="K601" s="158">
        <v>15.312200000000001</v>
      </c>
      <c r="L601" s="158">
        <v>2.6593</v>
      </c>
      <c r="M601" s="158">
        <v>3.0295999999999998</v>
      </c>
      <c r="N601" s="158">
        <v>0.32779999999999998</v>
      </c>
      <c r="O601" s="158">
        <v>12.9459</v>
      </c>
      <c r="P601" s="158">
        <v>10.5815</v>
      </c>
      <c r="Q601" s="158">
        <v>17.4621</v>
      </c>
      <c r="R601" s="158">
        <v>25.698599999999999</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44827</v>
      </c>
      <c r="E602" s="158">
        <v>38.51</v>
      </c>
      <c r="F602" s="158">
        <v>-2.0102000000000002</v>
      </c>
      <c r="G602" s="158">
        <v>-2.9975000000000001</v>
      </c>
      <c r="H602" s="158">
        <v>-1.7101</v>
      </c>
      <c r="I602" s="158">
        <v>-3.3384</v>
      </c>
      <c r="J602" s="158">
        <v>-0.69620000000000004</v>
      </c>
      <c r="K602" s="158">
        <v>14.9552</v>
      </c>
      <c r="L602" s="158">
        <v>2.0402999999999998</v>
      </c>
      <c r="M602" s="158">
        <v>2.1215000000000002</v>
      </c>
      <c r="N602" s="158">
        <v>-0.87519999999999998</v>
      </c>
      <c r="O602" s="158">
        <v>11.5975</v>
      </c>
      <c r="P602" s="158">
        <v>9.0671999999999997</v>
      </c>
      <c r="Q602" s="158">
        <v>16.082799999999999</v>
      </c>
      <c r="R602" s="158">
        <v>24.1874</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44827</v>
      </c>
      <c r="E603" s="158">
        <v>109.57299999999999</v>
      </c>
      <c r="F603" s="158">
        <v>-1.61</v>
      </c>
      <c r="G603" s="158">
        <v>-2.3083</v>
      </c>
      <c r="H603" s="158">
        <v>-0.63929999999999998</v>
      </c>
      <c r="I603" s="158">
        <v>-1.5437000000000001</v>
      </c>
      <c r="J603" s="158">
        <v>0.94340000000000002</v>
      </c>
      <c r="K603" s="158">
        <v>14.868399999999999</v>
      </c>
      <c r="L603" s="158">
        <v>2.7986</v>
      </c>
      <c r="M603" s="158">
        <v>4.048</v>
      </c>
      <c r="N603" s="158">
        <v>5.0254000000000003</v>
      </c>
      <c r="O603" s="158">
        <v>22.867599999999999</v>
      </c>
      <c r="P603" s="158">
        <v>14.4002</v>
      </c>
      <c r="Q603" s="158">
        <v>17.767199999999999</v>
      </c>
      <c r="R603" s="158">
        <v>38.092100000000002</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44827</v>
      </c>
      <c r="E604" s="158">
        <v>98.492000000000004</v>
      </c>
      <c r="F604" s="158">
        <v>-1.6123000000000001</v>
      </c>
      <c r="G604" s="158">
        <v>-2.3168000000000002</v>
      </c>
      <c r="H604" s="158">
        <v>-0.66159999999999997</v>
      </c>
      <c r="I604" s="158">
        <v>-1.5887</v>
      </c>
      <c r="J604" s="158">
        <v>0.84260000000000002</v>
      </c>
      <c r="K604" s="158">
        <v>14.525600000000001</v>
      </c>
      <c r="L604" s="158">
        <v>2.1913</v>
      </c>
      <c r="M604" s="158">
        <v>3.1114000000000002</v>
      </c>
      <c r="N604" s="158">
        <v>3.7740999999999998</v>
      </c>
      <c r="O604" s="158">
        <v>21.509799999999998</v>
      </c>
      <c r="P604" s="158">
        <v>13.0624</v>
      </c>
      <c r="Q604" s="158">
        <v>18.098299999999998</v>
      </c>
      <c r="R604" s="158">
        <v>36.527200000000001</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44827</v>
      </c>
      <c r="E605" s="158">
        <v>14.43</v>
      </c>
      <c r="F605" s="158">
        <v>-1.2996000000000001</v>
      </c>
      <c r="G605" s="158">
        <v>-2.1695000000000002</v>
      </c>
      <c r="H605" s="158">
        <v>-1.0966</v>
      </c>
      <c r="I605" s="158">
        <v>-2.1031</v>
      </c>
      <c r="J605" s="158">
        <v>-6.93E-2</v>
      </c>
      <c r="K605" s="158">
        <v>12.2957</v>
      </c>
      <c r="L605" s="158">
        <v>4.3384</v>
      </c>
      <c r="M605" s="158">
        <v>2.4131</v>
      </c>
      <c r="N605" s="158">
        <v>-0.41410000000000002</v>
      </c>
      <c r="O605" s="158">
        <v>13.141</v>
      </c>
      <c r="P605" s="158"/>
      <c r="Q605" s="158">
        <v>8.0443999999999996</v>
      </c>
      <c r="R605" s="158">
        <v>23.965399999999999</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44827</v>
      </c>
      <c r="E606" s="158">
        <v>13.31</v>
      </c>
      <c r="F606" s="158">
        <v>-1.3343</v>
      </c>
      <c r="G606" s="158">
        <v>-2.2042999999999999</v>
      </c>
      <c r="H606" s="158">
        <v>-1.1144000000000001</v>
      </c>
      <c r="I606" s="158">
        <v>-2.2042999999999999</v>
      </c>
      <c r="J606" s="158">
        <v>-0.22489999999999999</v>
      </c>
      <c r="K606" s="158">
        <v>11.848699999999999</v>
      </c>
      <c r="L606" s="158">
        <v>3.4188000000000001</v>
      </c>
      <c r="M606" s="158">
        <v>1.0629999999999999</v>
      </c>
      <c r="N606" s="158">
        <v>-2.1324000000000001</v>
      </c>
      <c r="O606" s="158">
        <v>10.733000000000001</v>
      </c>
      <c r="P606" s="158"/>
      <c r="Q606" s="158">
        <v>6.2183000000000002</v>
      </c>
      <c r="R606" s="158">
        <v>20.873100000000001</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44827</v>
      </c>
      <c r="E607" s="158">
        <v>77.16</v>
      </c>
      <c r="F607" s="158">
        <v>-1.9319</v>
      </c>
      <c r="G607" s="158">
        <v>-2.8578999999999999</v>
      </c>
      <c r="H607" s="158">
        <v>-1.7445999999999999</v>
      </c>
      <c r="I607" s="158">
        <v>-3.1383000000000001</v>
      </c>
      <c r="J607" s="158">
        <v>-1.0007999999999999</v>
      </c>
      <c r="K607" s="158">
        <v>11.5997</v>
      </c>
      <c r="L607" s="158">
        <v>-2.6985999999999999</v>
      </c>
      <c r="M607" s="158">
        <v>-7.4264999999999999</v>
      </c>
      <c r="N607" s="158">
        <v>-7.7144000000000004</v>
      </c>
      <c r="O607" s="158">
        <v>14.5761</v>
      </c>
      <c r="P607" s="158">
        <v>11.2904</v>
      </c>
      <c r="Q607" s="158">
        <v>13.8569</v>
      </c>
      <c r="R607" s="158">
        <v>21.4053</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44827</v>
      </c>
      <c r="E608" s="158">
        <v>88.32</v>
      </c>
      <c r="F608" s="158">
        <v>-1.9212</v>
      </c>
      <c r="G608" s="158">
        <v>-2.8490000000000002</v>
      </c>
      <c r="H608" s="158">
        <v>-1.7246999999999999</v>
      </c>
      <c r="I608" s="158">
        <v>-3.0941000000000001</v>
      </c>
      <c r="J608" s="158">
        <v>-0.89770000000000005</v>
      </c>
      <c r="K608" s="158">
        <v>11.9534</v>
      </c>
      <c r="L608" s="158">
        <v>-2.0625</v>
      </c>
      <c r="M608" s="158">
        <v>-6.4901999999999997</v>
      </c>
      <c r="N608" s="158">
        <v>-6.5000999999999998</v>
      </c>
      <c r="O608" s="158">
        <v>15.9794</v>
      </c>
      <c r="P608" s="158">
        <v>12.7912</v>
      </c>
      <c r="Q608" s="158">
        <v>16.645099999999999</v>
      </c>
      <c r="R608" s="158">
        <v>22.966200000000001</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44827</v>
      </c>
      <c r="E609" s="158">
        <v>14.6911</v>
      </c>
      <c r="F609" s="158">
        <v>-1.718</v>
      </c>
      <c r="G609" s="158">
        <v>-2.4527999999999999</v>
      </c>
      <c r="H609" s="158">
        <v>-1.3259000000000001</v>
      </c>
      <c r="I609" s="158">
        <v>-2.1114999999999999</v>
      </c>
      <c r="J609" s="158">
        <v>0.53790000000000004</v>
      </c>
      <c r="K609" s="158">
        <v>14.6631</v>
      </c>
      <c r="L609" s="158">
        <v>5.9848999999999997</v>
      </c>
      <c r="M609" s="158">
        <v>1.3683000000000001</v>
      </c>
      <c r="N609" s="158">
        <v>-6.0575000000000001</v>
      </c>
      <c r="O609" s="158"/>
      <c r="P609" s="158"/>
      <c r="Q609" s="158">
        <v>14.007300000000001</v>
      </c>
      <c r="R609" s="158">
        <v>21.1632</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44827</v>
      </c>
      <c r="E610" s="158">
        <v>13.7842</v>
      </c>
      <c r="F610" s="158">
        <v>-1.7239</v>
      </c>
      <c r="G610" s="158">
        <v>-2.4701</v>
      </c>
      <c r="H610" s="158">
        <v>-1.3660000000000001</v>
      </c>
      <c r="I610" s="158">
        <v>-2.1911999999999998</v>
      </c>
      <c r="J610" s="158">
        <v>0.35820000000000002</v>
      </c>
      <c r="K610" s="158">
        <v>14.052899999999999</v>
      </c>
      <c r="L610" s="158">
        <v>4.8380000000000001</v>
      </c>
      <c r="M610" s="158">
        <v>-0.23230000000000001</v>
      </c>
      <c r="N610" s="158">
        <v>-8.0385000000000009</v>
      </c>
      <c r="O610" s="158"/>
      <c r="P610" s="158"/>
      <c r="Q610" s="158">
        <v>11.558199999999999</v>
      </c>
      <c r="R610" s="158">
        <v>18.567299999999999</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44827</v>
      </c>
      <c r="E611" s="158">
        <v>28.099900000000002</v>
      </c>
      <c r="F611" s="158">
        <v>-2.2044000000000001</v>
      </c>
      <c r="G611" s="158">
        <v>-2.9773000000000001</v>
      </c>
      <c r="H611" s="158">
        <v>-1.3862000000000001</v>
      </c>
      <c r="I611" s="158">
        <v>-2.6819999999999999</v>
      </c>
      <c r="J611" s="158">
        <v>0.44040000000000001</v>
      </c>
      <c r="K611" s="158">
        <v>14.4305</v>
      </c>
      <c r="L611" s="158">
        <v>0.63029999999999997</v>
      </c>
      <c r="M611" s="158">
        <v>-0.76670000000000005</v>
      </c>
      <c r="N611" s="158">
        <v>-3.1741999999999999</v>
      </c>
      <c r="O611" s="158">
        <v>15.5837</v>
      </c>
      <c r="P611" s="158">
        <v>12.031000000000001</v>
      </c>
      <c r="Q611" s="158">
        <v>7.3903999999999996</v>
      </c>
      <c r="R611" s="158">
        <v>29.288</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44827</v>
      </c>
      <c r="E612" s="158">
        <v>31.095800000000001</v>
      </c>
      <c r="F612" s="158">
        <v>-2.2019000000000002</v>
      </c>
      <c r="G612" s="158">
        <v>-2.97</v>
      </c>
      <c r="H612" s="158">
        <v>-1.369</v>
      </c>
      <c r="I612" s="158">
        <v>-2.6482999999999999</v>
      </c>
      <c r="J612" s="158">
        <v>0.52890000000000004</v>
      </c>
      <c r="K612" s="158">
        <v>14.725199999999999</v>
      </c>
      <c r="L612" s="158">
        <v>1.117</v>
      </c>
      <c r="M612" s="158">
        <v>-7.3599999999999999E-2</v>
      </c>
      <c r="N612" s="158">
        <v>-2.3155000000000001</v>
      </c>
      <c r="O612" s="158">
        <v>16.503599999999999</v>
      </c>
      <c r="P612" s="158">
        <v>12.902799999999999</v>
      </c>
      <c r="Q612" s="158">
        <v>16.311900000000001</v>
      </c>
      <c r="R612" s="158">
        <v>30.346499999999999</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44827</v>
      </c>
      <c r="E613" s="158">
        <v>73.835999999999999</v>
      </c>
      <c r="F613" s="158">
        <v>-1.8920999999999999</v>
      </c>
      <c r="G613" s="158">
        <v>-2.7706</v>
      </c>
      <c r="H613" s="158">
        <v>-1.0374000000000001</v>
      </c>
      <c r="I613" s="158">
        <v>-2.1080000000000001</v>
      </c>
      <c r="J613" s="158">
        <v>1.3409</v>
      </c>
      <c r="K613" s="158">
        <v>15.782999999999999</v>
      </c>
      <c r="L613" s="158">
        <v>3.7532000000000001</v>
      </c>
      <c r="M613" s="158">
        <v>4.6162000000000001</v>
      </c>
      <c r="N613" s="158">
        <v>3.8525</v>
      </c>
      <c r="O613" s="158">
        <v>18.0731</v>
      </c>
      <c r="P613" s="158">
        <v>12.871</v>
      </c>
      <c r="Q613" s="158">
        <v>12.602499999999999</v>
      </c>
      <c r="R613" s="158">
        <v>29.109100000000002</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44827</v>
      </c>
      <c r="E614" s="158">
        <v>83.554000000000002</v>
      </c>
      <c r="F614" s="158">
        <v>-1.8882000000000001</v>
      </c>
      <c r="G614" s="158">
        <v>-2.7605</v>
      </c>
      <c r="H614" s="158">
        <v>-1.0118</v>
      </c>
      <c r="I614" s="158">
        <v>-2.0583999999999998</v>
      </c>
      <c r="J614" s="158">
        <v>1.4534</v>
      </c>
      <c r="K614" s="158">
        <v>16.166599999999999</v>
      </c>
      <c r="L614" s="158">
        <v>4.4477000000000002</v>
      </c>
      <c r="M614" s="158">
        <v>5.6802999999999999</v>
      </c>
      <c r="N614" s="158">
        <v>5.2636000000000003</v>
      </c>
      <c r="O614" s="158">
        <v>19.624400000000001</v>
      </c>
      <c r="P614" s="158">
        <v>14.281000000000001</v>
      </c>
      <c r="Q614" s="158">
        <v>15.6363</v>
      </c>
      <c r="R614" s="158">
        <v>30.851299999999998</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44827</v>
      </c>
      <c r="E615" s="158">
        <v>84.106999999999999</v>
      </c>
      <c r="F615" s="158">
        <v>-1.9355</v>
      </c>
      <c r="G615" s="158">
        <v>-2.044</v>
      </c>
      <c r="H615" s="158">
        <v>-0.68840000000000001</v>
      </c>
      <c r="I615" s="158">
        <v>-1.4818</v>
      </c>
      <c r="J615" s="158">
        <v>1.2496</v>
      </c>
      <c r="K615" s="158">
        <v>16.532</v>
      </c>
      <c r="L615" s="158">
        <v>1.2228000000000001</v>
      </c>
      <c r="M615" s="158">
        <v>-0.379</v>
      </c>
      <c r="N615" s="158">
        <v>-1.7614000000000001</v>
      </c>
      <c r="O615" s="158">
        <v>14.7788</v>
      </c>
      <c r="P615" s="158">
        <v>9.1127000000000002</v>
      </c>
      <c r="Q615" s="158">
        <v>13.923400000000001</v>
      </c>
      <c r="R615" s="158">
        <v>24.261700000000001</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44827</v>
      </c>
      <c r="E616" s="158">
        <v>78.903000000000006</v>
      </c>
      <c r="F616" s="158">
        <v>-1.9376</v>
      </c>
      <c r="G616" s="158">
        <v>-2.0495999999999999</v>
      </c>
      <c r="H616" s="158">
        <v>-0.70220000000000005</v>
      </c>
      <c r="I616" s="158">
        <v>-1.5116000000000001</v>
      </c>
      <c r="J616" s="158">
        <v>1.1836</v>
      </c>
      <c r="K616" s="158">
        <v>16.302299999999999</v>
      </c>
      <c r="L616" s="158">
        <v>0.82289999999999996</v>
      </c>
      <c r="M616" s="158">
        <v>-0.9577</v>
      </c>
      <c r="N616" s="158">
        <v>-2.5154999999999998</v>
      </c>
      <c r="O616" s="158">
        <v>14.0001</v>
      </c>
      <c r="P616" s="158">
        <v>8.3792000000000009</v>
      </c>
      <c r="Q616" s="158">
        <v>13.267200000000001</v>
      </c>
      <c r="R616" s="158">
        <v>23.354700000000001</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44827</v>
      </c>
      <c r="E617" s="158">
        <v>111.0759</v>
      </c>
      <c r="F617" s="158">
        <v>-1.9249000000000001</v>
      </c>
      <c r="G617" s="158">
        <v>-1.9715</v>
      </c>
      <c r="H617" s="158">
        <v>-0.28789999999999999</v>
      </c>
      <c r="I617" s="158">
        <v>-1.7573000000000001</v>
      </c>
      <c r="J617" s="158">
        <v>0.93600000000000005</v>
      </c>
      <c r="K617" s="158">
        <v>15.270200000000001</v>
      </c>
      <c r="L617" s="158">
        <v>3.4613</v>
      </c>
      <c r="M617" s="158">
        <v>2.7978000000000001</v>
      </c>
      <c r="N617" s="158">
        <v>-0.29720000000000002</v>
      </c>
      <c r="O617" s="158">
        <v>14.1081</v>
      </c>
      <c r="P617" s="158">
        <v>12.539300000000001</v>
      </c>
      <c r="Q617" s="158">
        <v>14.398400000000001</v>
      </c>
      <c r="R617" s="158">
        <v>26.747699999999998</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1882</v>
      </c>
      <c r="C618" s="154">
        <v>100865</v>
      </c>
      <c r="D618" s="157">
        <v>44827</v>
      </c>
      <c r="E618" s="158">
        <v>100.4718</v>
      </c>
      <c r="F618" s="158">
        <v>-1.9276</v>
      </c>
      <c r="G618" s="158">
        <v>-1.9797</v>
      </c>
      <c r="H618" s="158">
        <v>-0.30769999999999997</v>
      </c>
      <c r="I618" s="158">
        <v>-1.796</v>
      </c>
      <c r="J618" s="158">
        <v>0.84830000000000005</v>
      </c>
      <c r="K618" s="158">
        <v>14.970599999999999</v>
      </c>
      <c r="L618" s="158">
        <v>2.8904000000000001</v>
      </c>
      <c r="M618" s="158">
        <v>1.9182999999999999</v>
      </c>
      <c r="N618" s="158">
        <v>-1.4609000000000001</v>
      </c>
      <c r="O618" s="158">
        <v>12.7521</v>
      </c>
      <c r="P618" s="158">
        <v>11.210800000000001</v>
      </c>
      <c r="Q618" s="158">
        <v>9.7302999999999997</v>
      </c>
      <c r="R618" s="158">
        <v>25.2163</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44827</v>
      </c>
      <c r="E619" s="158">
        <v>20.9345</v>
      </c>
      <c r="F619" s="158">
        <v>-1.6822999999999999</v>
      </c>
      <c r="G619" s="158">
        <v>-2.6953999999999998</v>
      </c>
      <c r="H619" s="158">
        <v>-1.5056</v>
      </c>
      <c r="I619" s="158">
        <v>-3.6808000000000001</v>
      </c>
      <c r="J619" s="158">
        <v>-1.0456000000000001</v>
      </c>
      <c r="K619" s="158">
        <v>13.7986</v>
      </c>
      <c r="L619" s="158">
        <v>2.2991999999999999</v>
      </c>
      <c r="M619" s="158">
        <v>2.5089999999999999</v>
      </c>
      <c r="N619" s="158">
        <v>0.47899999999999998</v>
      </c>
      <c r="O619" s="158">
        <v>18.719000000000001</v>
      </c>
      <c r="P619" s="158">
        <v>11.677199999999999</v>
      </c>
      <c r="Q619" s="158">
        <v>13.2582</v>
      </c>
      <c r="R619" s="158">
        <v>32.819699999999997</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44827</v>
      </c>
      <c r="E620" s="158">
        <v>18.6753</v>
      </c>
      <c r="F620" s="158">
        <v>-1.6872</v>
      </c>
      <c r="G620" s="158">
        <v>-2.7094999999999998</v>
      </c>
      <c r="H620" s="158">
        <v>-1.5379</v>
      </c>
      <c r="I620" s="158">
        <v>-3.7444999999999999</v>
      </c>
      <c r="J620" s="158">
        <v>-1.1915</v>
      </c>
      <c r="K620" s="158">
        <v>13.2997</v>
      </c>
      <c r="L620" s="158">
        <v>1.3976</v>
      </c>
      <c r="M620" s="158">
        <v>1.1739999999999999</v>
      </c>
      <c r="N620" s="158">
        <v>-1.2396</v>
      </c>
      <c r="O620" s="158">
        <v>16.737100000000002</v>
      </c>
      <c r="P620" s="158">
        <v>9.6510999999999996</v>
      </c>
      <c r="Q620" s="158">
        <v>11.099500000000001</v>
      </c>
      <c r="R620" s="158">
        <v>30.605799999999999</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44827</v>
      </c>
      <c r="E621" s="158">
        <v>33.427</v>
      </c>
      <c r="F621" s="158">
        <v>-1.772</v>
      </c>
      <c r="G621" s="158">
        <v>-3.0005000000000002</v>
      </c>
      <c r="H621" s="158">
        <v>-1.7343999999999999</v>
      </c>
      <c r="I621" s="158">
        <v>-3.0539000000000001</v>
      </c>
      <c r="J621" s="158">
        <v>-1.2438</v>
      </c>
      <c r="K621" s="158">
        <v>11.249000000000001</v>
      </c>
      <c r="L621" s="158">
        <v>1.383</v>
      </c>
      <c r="M621" s="158">
        <v>-0.26850000000000002</v>
      </c>
      <c r="N621" s="158">
        <v>-2.1286</v>
      </c>
      <c r="O621" s="158">
        <v>20.602699999999999</v>
      </c>
      <c r="P621" s="158">
        <v>16.1479</v>
      </c>
      <c r="Q621" s="158">
        <v>19.599900000000002</v>
      </c>
      <c r="R621" s="158">
        <v>29.4848</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44827</v>
      </c>
      <c r="E622" s="158">
        <v>30.401</v>
      </c>
      <c r="F622" s="158">
        <v>-1.7738</v>
      </c>
      <c r="G622" s="158">
        <v>-3.0085999999999999</v>
      </c>
      <c r="H622" s="158">
        <v>-1.758</v>
      </c>
      <c r="I622" s="158">
        <v>-3.0981999999999998</v>
      </c>
      <c r="J622" s="158">
        <v>-1.3434999999999999</v>
      </c>
      <c r="K622" s="158">
        <v>10.9283</v>
      </c>
      <c r="L622" s="158">
        <v>0.79239999999999999</v>
      </c>
      <c r="M622" s="158">
        <v>-1.1607000000000001</v>
      </c>
      <c r="N622" s="158">
        <v>-3.3170000000000002</v>
      </c>
      <c r="O622" s="158">
        <v>18.929400000000001</v>
      </c>
      <c r="P622" s="158">
        <v>14.550599999999999</v>
      </c>
      <c r="Q622" s="158">
        <v>17.9285</v>
      </c>
      <c r="R622" s="158">
        <v>27.784300000000002</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44827</v>
      </c>
      <c r="E623" s="158">
        <v>29.031199999999998</v>
      </c>
      <c r="F623" s="158">
        <v>-2.1295999999999999</v>
      </c>
      <c r="G623" s="158">
        <v>-3.7258</v>
      </c>
      <c r="H623" s="158">
        <v>-2.3774000000000002</v>
      </c>
      <c r="I623" s="158">
        <v>-3.0325000000000002</v>
      </c>
      <c r="J623" s="158">
        <v>-1.17E-2</v>
      </c>
      <c r="K623" s="158">
        <v>16.478400000000001</v>
      </c>
      <c r="L623" s="158">
        <v>6.5012999999999996</v>
      </c>
      <c r="M623" s="158">
        <v>-0.65359999999999996</v>
      </c>
      <c r="N623" s="158">
        <v>-3.3871000000000002</v>
      </c>
      <c r="O623" s="158">
        <v>14.6076</v>
      </c>
      <c r="P623" s="158">
        <v>10.406599999999999</v>
      </c>
      <c r="Q623" s="158">
        <v>14.8933</v>
      </c>
      <c r="R623" s="158">
        <v>30.174499999999998</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44827</v>
      </c>
      <c r="E624" s="158">
        <v>26.213000000000001</v>
      </c>
      <c r="F624" s="158">
        <v>-2.1333000000000002</v>
      </c>
      <c r="G624" s="158">
        <v>-3.7363</v>
      </c>
      <c r="H624" s="158">
        <v>-2.4018999999999999</v>
      </c>
      <c r="I624" s="158">
        <v>-3.0802999999999998</v>
      </c>
      <c r="J624" s="158">
        <v>-0.1208</v>
      </c>
      <c r="K624" s="158">
        <v>16.104900000000001</v>
      </c>
      <c r="L624" s="158">
        <v>5.8388</v>
      </c>
      <c r="M624" s="158">
        <v>-1.5522</v>
      </c>
      <c r="N624" s="158">
        <v>-4.5613000000000001</v>
      </c>
      <c r="O624" s="158">
        <v>13.1341</v>
      </c>
      <c r="P624" s="158">
        <v>8.9968000000000004</v>
      </c>
      <c r="Q624" s="158">
        <v>13.3751</v>
      </c>
      <c r="R624" s="158">
        <v>28.5319</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1952</v>
      </c>
      <c r="C625" s="154">
        <v>135654</v>
      </c>
      <c r="D625" s="157">
        <v>44827</v>
      </c>
      <c r="E625" s="158">
        <v>22.495699999999999</v>
      </c>
      <c r="F625" s="158">
        <v>-1.9056</v>
      </c>
      <c r="G625" s="158">
        <v>-2.6295000000000002</v>
      </c>
      <c r="H625" s="158">
        <v>-1.4064000000000001</v>
      </c>
      <c r="I625" s="158">
        <v>-2.4594</v>
      </c>
      <c r="J625" s="158">
        <v>0.1108</v>
      </c>
      <c r="K625" s="158">
        <v>13.3782</v>
      </c>
      <c r="L625" s="158">
        <v>2.2481</v>
      </c>
      <c r="M625" s="158">
        <v>-1.2927</v>
      </c>
      <c r="N625" s="158">
        <v>-0.28239999999999998</v>
      </c>
      <c r="O625" s="158">
        <v>13.300800000000001</v>
      </c>
      <c r="P625" s="158">
        <v>10.135199999999999</v>
      </c>
      <c r="Q625" s="158">
        <v>12.7882</v>
      </c>
      <c r="R625" s="158">
        <v>23.895900000000001</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1953</v>
      </c>
      <c r="C626" s="154">
        <v>135655</v>
      </c>
      <c r="D626" s="157">
        <v>44827</v>
      </c>
      <c r="E626" s="158">
        <v>20.019600000000001</v>
      </c>
      <c r="F626" s="158">
        <v>-1.9104000000000001</v>
      </c>
      <c r="G626" s="158">
        <v>-2.6444999999999999</v>
      </c>
      <c r="H626" s="158">
        <v>-1.4429000000000001</v>
      </c>
      <c r="I626" s="158">
        <v>-2.5316999999999998</v>
      </c>
      <c r="J626" s="158">
        <v>-5.3400000000000003E-2</v>
      </c>
      <c r="K626" s="158">
        <v>12.8361</v>
      </c>
      <c r="L626" s="158">
        <v>1.2225999999999999</v>
      </c>
      <c r="M626" s="158">
        <v>-2.7366999999999999</v>
      </c>
      <c r="N626" s="158">
        <v>-2.2035999999999998</v>
      </c>
      <c r="O626" s="158">
        <v>11.257</v>
      </c>
      <c r="P626" s="158">
        <v>8.2019000000000002</v>
      </c>
      <c r="Q626" s="158">
        <v>10.8527</v>
      </c>
      <c r="R626" s="158">
        <v>21.5199</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44827</v>
      </c>
      <c r="E627" s="158">
        <v>78.504499999999993</v>
      </c>
      <c r="F627" s="158">
        <v>-1.964</v>
      </c>
      <c r="G627" s="158">
        <v>-3.0876999999999999</v>
      </c>
      <c r="H627" s="158">
        <v>-1.4554</v>
      </c>
      <c r="I627" s="158">
        <v>-2.3917999999999999</v>
      </c>
      <c r="J627" s="158">
        <v>0.28770000000000001</v>
      </c>
      <c r="K627" s="158">
        <v>15.1092</v>
      </c>
      <c r="L627" s="158">
        <v>3.5815999999999999</v>
      </c>
      <c r="M627" s="158">
        <v>4.4999000000000002</v>
      </c>
      <c r="N627" s="158">
        <v>1.0984</v>
      </c>
      <c r="O627" s="158">
        <v>14.5078</v>
      </c>
      <c r="P627" s="158">
        <v>5.1616</v>
      </c>
      <c r="Q627" s="158">
        <v>12.872999999999999</v>
      </c>
      <c r="R627" s="158">
        <v>33.536999999999999</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44827</v>
      </c>
      <c r="E628" s="158">
        <v>84.565600000000003</v>
      </c>
      <c r="F628" s="158">
        <v>-1.9618</v>
      </c>
      <c r="G628" s="158">
        <v>-3.0809000000000002</v>
      </c>
      <c r="H628" s="158">
        <v>-1.4393</v>
      </c>
      <c r="I628" s="158">
        <v>-2.3618000000000001</v>
      </c>
      <c r="J628" s="158">
        <v>0.35389999999999999</v>
      </c>
      <c r="K628" s="158">
        <v>15.3591</v>
      </c>
      <c r="L628" s="158">
        <v>4.0163000000000002</v>
      </c>
      <c r="M628" s="158">
        <v>5.12</v>
      </c>
      <c r="N628" s="158">
        <v>1.8911</v>
      </c>
      <c r="O628" s="158">
        <v>15.3413</v>
      </c>
      <c r="P628" s="158">
        <v>5.9866000000000001</v>
      </c>
      <c r="Q628" s="158">
        <v>13.436</v>
      </c>
      <c r="R628" s="158">
        <v>34.528500000000001</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44827</v>
      </c>
      <c r="E629" s="158">
        <v>20.251999999999999</v>
      </c>
      <c r="F629" s="158">
        <v>-1.4001999999999999</v>
      </c>
      <c r="G629" s="158">
        <v>-2.2435999999999998</v>
      </c>
      <c r="H629" s="158">
        <v>-0.66849999999999998</v>
      </c>
      <c r="I629" s="158">
        <v>-0.94450000000000001</v>
      </c>
      <c r="J629" s="158">
        <v>2.5828000000000002</v>
      </c>
      <c r="K629" s="158">
        <v>13.103</v>
      </c>
      <c r="L629" s="158">
        <v>6.1938000000000004</v>
      </c>
      <c r="M629" s="158">
        <v>6.2138</v>
      </c>
      <c r="N629" s="158">
        <v>5.7816000000000001</v>
      </c>
      <c r="O629" s="158">
        <v>23.870200000000001</v>
      </c>
      <c r="P629" s="158"/>
      <c r="Q629" s="158">
        <v>24.9343</v>
      </c>
      <c r="R629" s="158">
        <v>28.4588</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44827</v>
      </c>
      <c r="E630" s="158">
        <v>19.458100000000002</v>
      </c>
      <c r="F630" s="158">
        <v>-1.4040999999999999</v>
      </c>
      <c r="G630" s="158">
        <v>-2.2549999999999999</v>
      </c>
      <c r="H630" s="158">
        <v>-0.69510000000000005</v>
      </c>
      <c r="I630" s="158">
        <v>-0.99670000000000003</v>
      </c>
      <c r="J630" s="158">
        <v>2.4622999999999999</v>
      </c>
      <c r="K630" s="158">
        <v>12.7098</v>
      </c>
      <c r="L630" s="158">
        <v>5.4593999999999996</v>
      </c>
      <c r="M630" s="158">
        <v>5.1397000000000004</v>
      </c>
      <c r="N630" s="158">
        <v>4.3733000000000004</v>
      </c>
      <c r="O630" s="158">
        <v>22.310700000000001</v>
      </c>
      <c r="P630" s="158"/>
      <c r="Q630" s="158">
        <v>23.368099999999998</v>
      </c>
      <c r="R630" s="158">
        <v>26.8217</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1927</v>
      </c>
      <c r="C631" s="154">
        <v>135601</v>
      </c>
      <c r="D631" s="157">
        <v>44827</v>
      </c>
      <c r="E631" s="158">
        <v>25.91</v>
      </c>
      <c r="F631" s="158">
        <v>-1.6325000000000001</v>
      </c>
      <c r="G631" s="158">
        <v>-2.7402000000000002</v>
      </c>
      <c r="H631" s="158">
        <v>-1.4829000000000001</v>
      </c>
      <c r="I631" s="158">
        <v>-3.1040000000000001</v>
      </c>
      <c r="J631" s="158">
        <v>-0.38450000000000001</v>
      </c>
      <c r="K631" s="158">
        <v>11.7774</v>
      </c>
      <c r="L631" s="158">
        <v>1.0136000000000001</v>
      </c>
      <c r="M631" s="158">
        <v>2.8582999999999998</v>
      </c>
      <c r="N631" s="158">
        <v>3.5158</v>
      </c>
      <c r="O631" s="158">
        <v>19.594000000000001</v>
      </c>
      <c r="P631" s="158">
        <v>13.776400000000001</v>
      </c>
      <c r="Q631" s="158">
        <v>15.0541</v>
      </c>
      <c r="R631" s="158">
        <v>32.807600000000001</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1928</v>
      </c>
      <c r="C632" s="154">
        <v>135598</v>
      </c>
      <c r="D632" s="157">
        <v>44827</v>
      </c>
      <c r="E632" s="158">
        <v>23.62</v>
      </c>
      <c r="F632" s="158">
        <v>-1.6243000000000001</v>
      </c>
      <c r="G632" s="158">
        <v>-2.7583000000000002</v>
      </c>
      <c r="H632" s="158">
        <v>-1.5013000000000001</v>
      </c>
      <c r="I632" s="158">
        <v>-3.1173000000000002</v>
      </c>
      <c r="J632" s="158">
        <v>-0.50549999999999995</v>
      </c>
      <c r="K632" s="158">
        <v>11.3626</v>
      </c>
      <c r="L632" s="158">
        <v>0.25469999999999998</v>
      </c>
      <c r="M632" s="158">
        <v>1.7226999999999999</v>
      </c>
      <c r="N632" s="158">
        <v>2.0743</v>
      </c>
      <c r="O632" s="158">
        <v>18.052900000000001</v>
      </c>
      <c r="P632" s="158">
        <v>12.057399999999999</v>
      </c>
      <c r="Q632" s="158">
        <v>13.496600000000001</v>
      </c>
      <c r="R632" s="158">
        <v>31.161000000000001</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44827</v>
      </c>
      <c r="E635" s="158">
        <v>247.97630000000001</v>
      </c>
      <c r="F635" s="158">
        <v>-1.6741999999999999</v>
      </c>
      <c r="G635" s="158">
        <v>-2.6021000000000001</v>
      </c>
      <c r="H635" s="158">
        <v>-0.27</v>
      </c>
      <c r="I635" s="158">
        <v>0.28439999999999999</v>
      </c>
      <c r="J635" s="158">
        <v>6.5088999999999997</v>
      </c>
      <c r="K635" s="158">
        <v>24.932500000000001</v>
      </c>
      <c r="L635" s="158">
        <v>13.8245</v>
      </c>
      <c r="M635" s="158">
        <v>12.9839</v>
      </c>
      <c r="N635" s="158">
        <v>14.711399999999999</v>
      </c>
      <c r="O635" s="158">
        <v>39.592399999999998</v>
      </c>
      <c r="P635" s="158">
        <v>22.545999999999999</v>
      </c>
      <c r="Q635" s="158">
        <v>15.3414</v>
      </c>
      <c r="R635" s="158">
        <v>48.697400000000002</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44827</v>
      </c>
      <c r="E636" s="158">
        <v>268.58629999999999</v>
      </c>
      <c r="F636" s="158">
        <v>-1.6696</v>
      </c>
      <c r="G636" s="158">
        <v>-2.5884</v>
      </c>
      <c r="H636" s="158">
        <v>-0.23730000000000001</v>
      </c>
      <c r="I636" s="158">
        <v>0.34939999999999999</v>
      </c>
      <c r="J636" s="158">
        <v>6.6628999999999996</v>
      </c>
      <c r="K636" s="158">
        <v>25.4833</v>
      </c>
      <c r="L636" s="158">
        <v>14.8451</v>
      </c>
      <c r="M636" s="158">
        <v>14.5381</v>
      </c>
      <c r="N636" s="158">
        <v>16.885100000000001</v>
      </c>
      <c r="O636" s="158">
        <v>42.3001</v>
      </c>
      <c r="P636" s="158">
        <v>24.302600000000002</v>
      </c>
      <c r="Q636" s="158">
        <v>21.923100000000002</v>
      </c>
      <c r="R636" s="158">
        <v>51.696100000000001</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44827</v>
      </c>
      <c r="E637" s="158">
        <v>77.89</v>
      </c>
      <c r="F637" s="158">
        <v>-1.7533000000000001</v>
      </c>
      <c r="G637" s="158">
        <v>-3.0375000000000001</v>
      </c>
      <c r="H637" s="158">
        <v>-1.2425999999999999</v>
      </c>
      <c r="I637" s="158">
        <v>-2.9649999999999999</v>
      </c>
      <c r="J637" s="158">
        <v>-1.2801</v>
      </c>
      <c r="K637" s="158">
        <v>11.3987</v>
      </c>
      <c r="L637" s="158">
        <v>3.9087999999999998</v>
      </c>
      <c r="M637" s="158">
        <v>4.4241999999999999</v>
      </c>
      <c r="N637" s="158">
        <v>-0.28170000000000001</v>
      </c>
      <c r="O637" s="158">
        <v>13.960100000000001</v>
      </c>
      <c r="P637" s="158">
        <v>9.1161999999999992</v>
      </c>
      <c r="Q637" s="158">
        <v>16.089500000000001</v>
      </c>
      <c r="R637" s="158">
        <v>26.8843</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44827</v>
      </c>
      <c r="E638" s="158">
        <v>76.260000000000005</v>
      </c>
      <c r="F638" s="158">
        <v>-1.7647999999999999</v>
      </c>
      <c r="G638" s="158">
        <v>-3.0510999999999999</v>
      </c>
      <c r="H638" s="158">
        <v>-1.256</v>
      </c>
      <c r="I638" s="158">
        <v>-2.9893999999999998</v>
      </c>
      <c r="J638" s="158">
        <v>-1.3326</v>
      </c>
      <c r="K638" s="158">
        <v>11.247299999999999</v>
      </c>
      <c r="L638" s="158">
        <v>3.6423000000000001</v>
      </c>
      <c r="M638" s="158">
        <v>4.024</v>
      </c>
      <c r="N638" s="158">
        <v>-0.76770000000000005</v>
      </c>
      <c r="O638" s="158">
        <v>13.397600000000001</v>
      </c>
      <c r="P638" s="158">
        <v>8.6734000000000009</v>
      </c>
      <c r="Q638" s="158">
        <v>15.7363</v>
      </c>
      <c r="R638" s="158">
        <v>26.269400000000001</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44827</v>
      </c>
      <c r="E639" s="158">
        <v>240.77789999999999</v>
      </c>
      <c r="F639" s="158">
        <v>-1.9724999999999999</v>
      </c>
      <c r="G639" s="158">
        <v>-3.0727000000000002</v>
      </c>
      <c r="H639" s="158">
        <v>-1.4853000000000001</v>
      </c>
      <c r="I639" s="158">
        <v>-2.8170000000000002</v>
      </c>
      <c r="J639" s="158">
        <v>0.13469999999999999</v>
      </c>
      <c r="K639" s="158">
        <v>14.2127</v>
      </c>
      <c r="L639" s="158">
        <v>5.8429000000000002</v>
      </c>
      <c r="M639" s="158">
        <v>3.9866999999999999</v>
      </c>
      <c r="N639" s="158">
        <v>2.8784000000000001</v>
      </c>
      <c r="O639" s="158">
        <v>18.334800000000001</v>
      </c>
      <c r="P639" s="158">
        <v>11.4095</v>
      </c>
      <c r="Q639" s="158">
        <v>13.9503</v>
      </c>
      <c r="R639" s="158">
        <v>28.450900000000001</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44827</v>
      </c>
      <c r="E640" s="158">
        <v>705.10221129189597</v>
      </c>
      <c r="F640" s="158">
        <v>-1.9741</v>
      </c>
      <c r="G640" s="158">
        <v>-3.0775999999999999</v>
      </c>
      <c r="H640" s="158">
        <v>-1.4970000000000001</v>
      </c>
      <c r="I640" s="158">
        <v>-2.8403</v>
      </c>
      <c r="J640" s="158">
        <v>8.2900000000000001E-2</v>
      </c>
      <c r="K640" s="158">
        <v>14.0457</v>
      </c>
      <c r="L640" s="158">
        <v>5.5308000000000002</v>
      </c>
      <c r="M640" s="158">
        <v>3.5121000000000002</v>
      </c>
      <c r="N640" s="158">
        <v>2.2523</v>
      </c>
      <c r="O640" s="158">
        <v>17.603200000000001</v>
      </c>
      <c r="P640" s="158">
        <v>10.695499999999999</v>
      </c>
      <c r="Q640" s="158">
        <v>15.518000000000001</v>
      </c>
      <c r="R640" s="158">
        <v>27.658799999999999</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44827</v>
      </c>
      <c r="E641" s="158">
        <v>27.720099999999999</v>
      </c>
      <c r="F641" s="158">
        <v>-1.3221000000000001</v>
      </c>
      <c r="G641" s="158">
        <v>-2.5491000000000001</v>
      </c>
      <c r="H641" s="158">
        <v>-1.5026999999999999</v>
      </c>
      <c r="I641" s="158">
        <v>-2.9584999999999999</v>
      </c>
      <c r="J641" s="158">
        <v>2.0596000000000001</v>
      </c>
      <c r="K641" s="158">
        <v>18.017600000000002</v>
      </c>
      <c r="L641" s="158">
        <v>5.7095000000000002</v>
      </c>
      <c r="M641" s="158">
        <v>6.8265000000000002</v>
      </c>
      <c r="N641" s="158">
        <v>12.8218</v>
      </c>
      <c r="O641" s="158">
        <v>26.878299999999999</v>
      </c>
      <c r="P641" s="158">
        <v>14.9207</v>
      </c>
      <c r="Q641" s="158">
        <v>14.374599999999999</v>
      </c>
      <c r="R641" s="158">
        <v>39.093800000000002</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44827</v>
      </c>
      <c r="E642" s="158">
        <v>26.922599999999999</v>
      </c>
      <c r="F642" s="158">
        <v>-1.3230999999999999</v>
      </c>
      <c r="G642" s="158">
        <v>-2.5518000000000001</v>
      </c>
      <c r="H642" s="158">
        <v>-1.5094000000000001</v>
      </c>
      <c r="I642" s="158">
        <v>-2.9714999999999998</v>
      </c>
      <c r="J642" s="158">
        <v>2.0289999999999999</v>
      </c>
      <c r="K642" s="158">
        <v>17.913499999999999</v>
      </c>
      <c r="L642" s="158">
        <v>5.5259</v>
      </c>
      <c r="M642" s="158">
        <v>6.5444000000000004</v>
      </c>
      <c r="N642" s="158">
        <v>12.425800000000001</v>
      </c>
      <c r="O642" s="158">
        <v>26.433700000000002</v>
      </c>
      <c r="P642" s="158">
        <v>14.3468</v>
      </c>
      <c r="Q642" s="158">
        <v>13.9373</v>
      </c>
      <c r="R642" s="158">
        <v>38.604999999999997</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44827</v>
      </c>
      <c r="E643" s="158">
        <v>29.043900000000001</v>
      </c>
      <c r="F643" s="158">
        <v>-1.3371</v>
      </c>
      <c r="G643" s="158">
        <v>-2.5516000000000001</v>
      </c>
      <c r="H643" s="158">
        <v>-1.5948</v>
      </c>
      <c r="I643" s="158">
        <v>-3.1501999999999999</v>
      </c>
      <c r="J643" s="158">
        <v>1.7724</v>
      </c>
      <c r="K643" s="158">
        <v>17.3003</v>
      </c>
      <c r="L643" s="158">
        <v>5.3334000000000001</v>
      </c>
      <c r="M643" s="158">
        <v>6.0132000000000003</v>
      </c>
      <c r="N643" s="158">
        <v>11.1707</v>
      </c>
      <c r="O643" s="158">
        <v>27.4711</v>
      </c>
      <c r="P643" s="158">
        <v>15.4983</v>
      </c>
      <c r="Q643" s="158">
        <v>15.2721</v>
      </c>
      <c r="R643" s="158">
        <v>38.0627</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44827</v>
      </c>
      <c r="E644" s="158">
        <v>28.2178</v>
      </c>
      <c r="F644" s="158">
        <v>-1.3376999999999999</v>
      </c>
      <c r="G644" s="158">
        <v>-2.5543999999999998</v>
      </c>
      <c r="H644" s="158">
        <v>-1.6015999999999999</v>
      </c>
      <c r="I644" s="158">
        <v>-3.1631</v>
      </c>
      <c r="J644" s="158">
        <v>1.7433000000000001</v>
      </c>
      <c r="K644" s="158">
        <v>17.1982</v>
      </c>
      <c r="L644" s="158">
        <v>5.1509999999999998</v>
      </c>
      <c r="M644" s="158">
        <v>5.7385000000000002</v>
      </c>
      <c r="N644" s="158">
        <v>10.7858</v>
      </c>
      <c r="O644" s="158">
        <v>27.031099999999999</v>
      </c>
      <c r="P644" s="158">
        <v>14.935499999999999</v>
      </c>
      <c r="Q644" s="158">
        <v>14.828900000000001</v>
      </c>
      <c r="R644" s="158">
        <v>37.583100000000002</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44827</v>
      </c>
      <c r="E645" s="158">
        <v>29.244599999999998</v>
      </c>
      <c r="F645" s="158">
        <v>-1.3535999999999999</v>
      </c>
      <c r="G645" s="158">
        <v>-2.5907</v>
      </c>
      <c r="H645" s="158">
        <v>-1.5488999999999999</v>
      </c>
      <c r="I645" s="158">
        <v>-2.9247000000000001</v>
      </c>
      <c r="J645" s="158">
        <v>2.1574</v>
      </c>
      <c r="K645" s="158">
        <v>18.069800000000001</v>
      </c>
      <c r="L645" s="158">
        <v>6.0029000000000003</v>
      </c>
      <c r="M645" s="158">
        <v>7.4908000000000001</v>
      </c>
      <c r="N645" s="158">
        <v>13.854200000000001</v>
      </c>
      <c r="O645" s="158">
        <v>28.180599999999998</v>
      </c>
      <c r="P645" s="158">
        <v>16.6919</v>
      </c>
      <c r="Q645" s="158">
        <v>17.9956</v>
      </c>
      <c r="R645" s="158">
        <v>39.8904</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44827</v>
      </c>
      <c r="E646" s="158">
        <v>27.743200000000002</v>
      </c>
      <c r="F646" s="158">
        <v>-1.3547</v>
      </c>
      <c r="G646" s="158">
        <v>-2.5943000000000001</v>
      </c>
      <c r="H646" s="158">
        <v>-1.5573999999999999</v>
      </c>
      <c r="I646" s="158">
        <v>-2.9415</v>
      </c>
      <c r="J646" s="158">
        <v>2.1187</v>
      </c>
      <c r="K646" s="158">
        <v>17.936199999999999</v>
      </c>
      <c r="L646" s="158">
        <v>5.7637</v>
      </c>
      <c r="M646" s="158">
        <v>7.1294000000000004</v>
      </c>
      <c r="N646" s="158">
        <v>13.3444</v>
      </c>
      <c r="O646" s="158">
        <v>27.583400000000001</v>
      </c>
      <c r="P646" s="158">
        <v>15.9557</v>
      </c>
      <c r="Q646" s="158">
        <v>17.040500000000002</v>
      </c>
      <c r="R646" s="158">
        <v>39.252299999999998</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44827</v>
      </c>
      <c r="E647" s="158">
        <v>32.886600000000001</v>
      </c>
      <c r="F647" s="158">
        <v>-1.6855</v>
      </c>
      <c r="G647" s="158">
        <v>-2.3376999999999999</v>
      </c>
      <c r="H647" s="158">
        <v>-1.9265000000000001</v>
      </c>
      <c r="I647" s="158">
        <v>-1.4069</v>
      </c>
      <c r="J647" s="158">
        <v>3.2105999999999999</v>
      </c>
      <c r="K647" s="158">
        <v>16.476199999999999</v>
      </c>
      <c r="L647" s="158">
        <v>7.2678000000000003</v>
      </c>
      <c r="M647" s="158">
        <v>8.5273000000000003</v>
      </c>
      <c r="N647" s="158">
        <v>7.02</v>
      </c>
      <c r="O647" s="158">
        <v>33.701799999999999</v>
      </c>
      <c r="P647" s="158">
        <v>22.058399999999999</v>
      </c>
      <c r="Q647" s="158">
        <v>24.240100000000002</v>
      </c>
      <c r="R647" s="158">
        <v>47.272300000000001</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44827</v>
      </c>
      <c r="E648" s="158">
        <v>31.7211</v>
      </c>
      <c r="F648" s="158">
        <v>-1.6866000000000001</v>
      </c>
      <c r="G648" s="158">
        <v>-2.3416000000000001</v>
      </c>
      <c r="H648" s="158">
        <v>-1.9353</v>
      </c>
      <c r="I648" s="158">
        <v>-1.4238999999999999</v>
      </c>
      <c r="J648" s="158">
        <v>3.1707999999999998</v>
      </c>
      <c r="K648" s="158">
        <v>16.343699999999998</v>
      </c>
      <c r="L648" s="158">
        <v>7.0248999999999997</v>
      </c>
      <c r="M648" s="158">
        <v>8.1616</v>
      </c>
      <c r="N648" s="158">
        <v>6.5396000000000001</v>
      </c>
      <c r="O648" s="158">
        <v>33.070999999999998</v>
      </c>
      <c r="P648" s="158">
        <v>21.285699999999999</v>
      </c>
      <c r="Q648" s="158">
        <v>23.4254</v>
      </c>
      <c r="R648" s="158">
        <v>46.599499999999999</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44827</v>
      </c>
      <c r="E649" s="158">
        <v>17.203499999999998</v>
      </c>
      <c r="F649" s="158">
        <v>-1.4865999999999999</v>
      </c>
      <c r="G649" s="158">
        <v>-1.895</v>
      </c>
      <c r="H649" s="158">
        <v>-0.3614</v>
      </c>
      <c r="I649" s="158">
        <v>-0.56240000000000001</v>
      </c>
      <c r="J649" s="158">
        <v>1.1852</v>
      </c>
      <c r="K649" s="158">
        <v>12.466900000000001</v>
      </c>
      <c r="L649" s="158">
        <v>1.6329</v>
      </c>
      <c r="M649" s="158">
        <v>2.9304999999999999</v>
      </c>
      <c r="N649" s="158">
        <v>3.5326</v>
      </c>
      <c r="O649" s="158">
        <v>17.9236</v>
      </c>
      <c r="P649" s="158"/>
      <c r="Q649" s="158">
        <v>12.8255</v>
      </c>
      <c r="R649" s="158">
        <v>29.043199999999999</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44827</v>
      </c>
      <c r="E650" s="158">
        <v>16.7285</v>
      </c>
      <c r="F650" s="158">
        <v>-1.4875</v>
      </c>
      <c r="G650" s="158">
        <v>-1.8976999999999999</v>
      </c>
      <c r="H650" s="158">
        <v>-0.36930000000000002</v>
      </c>
      <c r="I650" s="158">
        <v>-0.57709999999999995</v>
      </c>
      <c r="J650" s="158">
        <v>1.1513</v>
      </c>
      <c r="K650" s="158">
        <v>12.353999999999999</v>
      </c>
      <c r="L650" s="158">
        <v>1.4291</v>
      </c>
      <c r="M650" s="158">
        <v>2.6232000000000002</v>
      </c>
      <c r="N650" s="158">
        <v>3.121</v>
      </c>
      <c r="O650" s="158">
        <v>17.3703</v>
      </c>
      <c r="P650" s="158"/>
      <c r="Q650" s="158">
        <v>12.125</v>
      </c>
      <c r="R650" s="158">
        <v>28.5182</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44827</v>
      </c>
      <c r="E651" s="158">
        <v>18.851800000000001</v>
      </c>
      <c r="F651" s="158">
        <v>-1.7153</v>
      </c>
      <c r="G651" s="158">
        <v>-1.9535</v>
      </c>
      <c r="H651" s="158">
        <v>-1.0446</v>
      </c>
      <c r="I651" s="158">
        <v>-0.1404</v>
      </c>
      <c r="J651" s="158">
        <v>3.9039000000000001</v>
      </c>
      <c r="K651" s="158">
        <v>17.91</v>
      </c>
      <c r="L651" s="158">
        <v>7.1380999999999997</v>
      </c>
      <c r="M651" s="158">
        <v>4.5034999999999998</v>
      </c>
      <c r="N651" s="158">
        <v>4.1231</v>
      </c>
      <c r="O651" s="158">
        <v>19.792000000000002</v>
      </c>
      <c r="P651" s="158"/>
      <c r="Q651" s="158">
        <v>16.340699999999998</v>
      </c>
      <c r="R651" s="158">
        <v>31.702400000000001</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44827</v>
      </c>
      <c r="E652" s="158">
        <v>18.3369</v>
      </c>
      <c r="F652" s="158">
        <v>-1.7161999999999999</v>
      </c>
      <c r="G652" s="158">
        <v>-1.9569000000000001</v>
      </c>
      <c r="H652" s="158">
        <v>-1.0522</v>
      </c>
      <c r="I652" s="158">
        <v>-0.15570000000000001</v>
      </c>
      <c r="J652" s="158">
        <v>3.8687999999999998</v>
      </c>
      <c r="K652" s="158">
        <v>17.7911</v>
      </c>
      <c r="L652" s="158">
        <v>6.9257</v>
      </c>
      <c r="M652" s="158">
        <v>4.1928999999999998</v>
      </c>
      <c r="N652" s="158">
        <v>3.7101999999999999</v>
      </c>
      <c r="O652" s="158">
        <v>19.206700000000001</v>
      </c>
      <c r="P652" s="158"/>
      <c r="Q652" s="158">
        <v>15.5741</v>
      </c>
      <c r="R652" s="158">
        <v>31.1555</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44827</v>
      </c>
      <c r="E654" s="158">
        <v>65.215199999999996</v>
      </c>
      <c r="F654" s="158">
        <v>-1.4890000000000001</v>
      </c>
      <c r="G654" s="158">
        <v>-1.9810000000000001</v>
      </c>
      <c r="H654" s="158">
        <v>-1.137</v>
      </c>
      <c r="I654" s="158">
        <v>-1.9957</v>
      </c>
      <c r="J654" s="158">
        <v>2.5211999999999999</v>
      </c>
      <c r="K654" s="158">
        <v>17.3155</v>
      </c>
      <c r="L654" s="158">
        <v>9.2095000000000002</v>
      </c>
      <c r="M654" s="158">
        <v>11.1694</v>
      </c>
      <c r="N654" s="158">
        <v>7.5946999999999996</v>
      </c>
      <c r="O654" s="158">
        <v>34.346600000000002</v>
      </c>
      <c r="P654" s="158">
        <v>23.878699999999998</v>
      </c>
      <c r="Q654" s="158">
        <v>24.695900000000002</v>
      </c>
      <c r="R654" s="158">
        <v>40.162199999999999</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44827</v>
      </c>
      <c r="E655" s="158">
        <v>62.999299999999998</v>
      </c>
      <c r="F655" s="158">
        <v>-1.4902</v>
      </c>
      <c r="G655" s="158">
        <v>-1.9841</v>
      </c>
      <c r="H655" s="158">
        <v>-1.1445000000000001</v>
      </c>
      <c r="I655" s="158">
        <v>-2.0108000000000001</v>
      </c>
      <c r="J655" s="158">
        <v>2.4864000000000002</v>
      </c>
      <c r="K655" s="158">
        <v>17.197299999999998</v>
      </c>
      <c r="L655" s="158">
        <v>8.9906000000000006</v>
      </c>
      <c r="M655" s="158">
        <v>10.8385</v>
      </c>
      <c r="N655" s="158">
        <v>7.1675000000000004</v>
      </c>
      <c r="O655" s="158">
        <v>33.752600000000001</v>
      </c>
      <c r="P655" s="158">
        <v>23.1737</v>
      </c>
      <c r="Q655" s="158">
        <v>24.189499999999999</v>
      </c>
      <c r="R655" s="158">
        <v>39.579000000000001</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44827</v>
      </c>
      <c r="E656" s="158">
        <v>16.607700000000001</v>
      </c>
      <c r="F656" s="158">
        <v>-1.9165000000000001</v>
      </c>
      <c r="G656" s="158">
        <v>-2.2938999999999998</v>
      </c>
      <c r="H656" s="158">
        <v>-0.32529999999999998</v>
      </c>
      <c r="I656" s="158">
        <v>-2.1718000000000002</v>
      </c>
      <c r="J656" s="158">
        <v>0.74980000000000002</v>
      </c>
      <c r="K656" s="158">
        <v>13.699199999999999</v>
      </c>
      <c r="L656" s="158">
        <v>5.0933999999999999</v>
      </c>
      <c r="M656" s="158">
        <v>3.7307000000000001</v>
      </c>
      <c r="N656" s="158">
        <v>-0.96009999999999995</v>
      </c>
      <c r="O656" s="158">
        <v>14.738200000000001</v>
      </c>
      <c r="P656" s="158"/>
      <c r="Q656" s="158">
        <v>14.8535</v>
      </c>
      <c r="R656" s="158">
        <v>21.916899999999998</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44827</v>
      </c>
      <c r="E657" s="158">
        <v>15.5032</v>
      </c>
      <c r="F657" s="158">
        <v>-1.9213</v>
      </c>
      <c r="G657" s="158">
        <v>-2.3081999999999998</v>
      </c>
      <c r="H657" s="158">
        <v>-0.35930000000000001</v>
      </c>
      <c r="I657" s="158">
        <v>-2.2385999999999999</v>
      </c>
      <c r="J657" s="158">
        <v>0.59830000000000005</v>
      </c>
      <c r="K657" s="158">
        <v>13.191800000000001</v>
      </c>
      <c r="L657" s="158">
        <v>4.1482999999999999</v>
      </c>
      <c r="M657" s="158">
        <v>2.3435000000000001</v>
      </c>
      <c r="N657" s="158">
        <v>-2.7214</v>
      </c>
      <c r="O657" s="158">
        <v>12.6449</v>
      </c>
      <c r="P657" s="158"/>
      <c r="Q657" s="158">
        <v>12.7158</v>
      </c>
      <c r="R657" s="158">
        <v>19.727900000000002</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44827</v>
      </c>
      <c r="E658" s="158">
        <v>152.4359</v>
      </c>
      <c r="F658" s="158">
        <v>-1.9320999999999999</v>
      </c>
      <c r="G658" s="158">
        <v>-2.8944000000000001</v>
      </c>
      <c r="H658" s="158">
        <v>-1.671</v>
      </c>
      <c r="I658" s="158">
        <v>-2.6749000000000001</v>
      </c>
      <c r="J658" s="158">
        <v>0.62439999999999996</v>
      </c>
      <c r="K658" s="158">
        <v>15.1853</v>
      </c>
      <c r="L658" s="158">
        <v>5.6782000000000004</v>
      </c>
      <c r="M658" s="158">
        <v>5.0643000000000002</v>
      </c>
      <c r="N658" s="158">
        <v>1.9031</v>
      </c>
      <c r="O658" s="158">
        <v>15.032299999999999</v>
      </c>
      <c r="P658" s="158">
        <v>8.8506999999999998</v>
      </c>
      <c r="Q658" s="158">
        <v>15.089600000000001</v>
      </c>
      <c r="R658" s="158">
        <v>28.821100000000001</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44827</v>
      </c>
      <c r="E659" s="158">
        <v>158.97970000000001</v>
      </c>
      <c r="F659" s="158">
        <v>-1.9302999999999999</v>
      </c>
      <c r="G659" s="158">
        <v>-2.8891</v>
      </c>
      <c r="H659" s="158">
        <v>-1.6585000000000001</v>
      </c>
      <c r="I659" s="158">
        <v>-2.6501999999999999</v>
      </c>
      <c r="J659" s="158">
        <v>0.68079999999999996</v>
      </c>
      <c r="K659" s="158">
        <v>15.3771</v>
      </c>
      <c r="L659" s="158">
        <v>6.0353000000000003</v>
      </c>
      <c r="M659" s="158">
        <v>5.5894000000000004</v>
      </c>
      <c r="N659" s="158">
        <v>2.5125000000000002</v>
      </c>
      <c r="O659" s="158">
        <v>15.600199999999999</v>
      </c>
      <c r="P659" s="158">
        <v>9.3976000000000006</v>
      </c>
      <c r="Q659" s="158">
        <v>12.9321</v>
      </c>
      <c r="R659" s="158">
        <v>29.533100000000001</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44827</v>
      </c>
      <c r="E660" s="158">
        <v>20.443200000000001</v>
      </c>
      <c r="F660" s="158">
        <v>-1.8734</v>
      </c>
      <c r="G660" s="158">
        <v>-2.0244</v>
      </c>
      <c r="H660" s="158">
        <v>-1.3234999999999999</v>
      </c>
      <c r="I660" s="158">
        <v>-1.8249</v>
      </c>
      <c r="J660" s="158">
        <v>3.5198</v>
      </c>
      <c r="K660" s="158">
        <v>21.761800000000001</v>
      </c>
      <c r="L660" s="158">
        <v>8.1994000000000007</v>
      </c>
      <c r="M660" s="158">
        <v>9.8589000000000002</v>
      </c>
      <c r="N660" s="158">
        <v>12.148999999999999</v>
      </c>
      <c r="O660" s="158">
        <v>27.745000000000001</v>
      </c>
      <c r="P660" s="158">
        <v>10.351100000000001</v>
      </c>
      <c r="Q660" s="158">
        <v>13.003399999999999</v>
      </c>
      <c r="R660" s="158">
        <v>52.481000000000002</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44827</v>
      </c>
      <c r="E661" s="158">
        <v>19.953499999999998</v>
      </c>
      <c r="F661" s="158">
        <v>-1.8736999999999999</v>
      </c>
      <c r="G661" s="158">
        <v>-2.0253999999999999</v>
      </c>
      <c r="H661" s="158">
        <v>-1.3268</v>
      </c>
      <c r="I661" s="158">
        <v>-1.8311999999999999</v>
      </c>
      <c r="J661" s="158">
        <v>3.5051000000000001</v>
      </c>
      <c r="K661" s="158">
        <v>21.709199999999999</v>
      </c>
      <c r="L661" s="158">
        <v>8.1156000000000006</v>
      </c>
      <c r="M661" s="158">
        <v>9.7274999999999991</v>
      </c>
      <c r="N661" s="158">
        <v>11.967499999999999</v>
      </c>
      <c r="O661" s="158">
        <v>27.5426</v>
      </c>
      <c r="P661" s="158">
        <v>10.0693</v>
      </c>
      <c r="Q661" s="158">
        <v>12.536</v>
      </c>
      <c r="R661" s="158">
        <v>52.239800000000002</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44827</v>
      </c>
      <c r="E662" s="158">
        <v>17.581099999999999</v>
      </c>
      <c r="F662" s="158">
        <v>-1.8479000000000001</v>
      </c>
      <c r="G662" s="158">
        <v>-2.0164</v>
      </c>
      <c r="H662" s="158">
        <v>-1.3827</v>
      </c>
      <c r="I662" s="158">
        <v>-1.8352999999999999</v>
      </c>
      <c r="J662" s="158">
        <v>3.3458999999999999</v>
      </c>
      <c r="K662" s="158">
        <v>21.507100000000001</v>
      </c>
      <c r="L662" s="158">
        <v>8.0350999999999999</v>
      </c>
      <c r="M662" s="158">
        <v>9.6037999999999997</v>
      </c>
      <c r="N662" s="158">
        <v>12.251799999999999</v>
      </c>
      <c r="O662" s="158">
        <v>28.2819</v>
      </c>
      <c r="P662" s="158">
        <v>10.695600000000001</v>
      </c>
      <c r="Q662" s="158">
        <v>10.7951</v>
      </c>
      <c r="R662" s="158">
        <v>53.279899999999998</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44827</v>
      </c>
      <c r="E663" s="158">
        <v>17.2484</v>
      </c>
      <c r="F663" s="158">
        <v>-1.8476999999999999</v>
      </c>
      <c r="G663" s="158">
        <v>-2.0167000000000002</v>
      </c>
      <c r="H663" s="158">
        <v>-1.3847</v>
      </c>
      <c r="I663" s="158">
        <v>-1.8392999999999999</v>
      </c>
      <c r="J663" s="158">
        <v>3.3363999999999998</v>
      </c>
      <c r="K663" s="158">
        <v>21.474399999999999</v>
      </c>
      <c r="L663" s="158">
        <v>7.9813000000000001</v>
      </c>
      <c r="M663" s="158">
        <v>9.5198999999999998</v>
      </c>
      <c r="N663" s="158">
        <v>12.1351</v>
      </c>
      <c r="O663" s="158">
        <v>28.1404</v>
      </c>
      <c r="P663" s="158">
        <v>10.3505</v>
      </c>
      <c r="Q663" s="158">
        <v>10.411199999999999</v>
      </c>
      <c r="R663" s="158">
        <v>53.119300000000003</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44827</v>
      </c>
      <c r="E664" s="158">
        <v>17.198599999999999</v>
      </c>
      <c r="F664" s="158">
        <v>-1.8030999999999999</v>
      </c>
      <c r="G664" s="158">
        <v>-2.0691999999999999</v>
      </c>
      <c r="H664" s="158">
        <v>-1.2188000000000001</v>
      </c>
      <c r="I664" s="158">
        <v>-2.1945000000000001</v>
      </c>
      <c r="J664" s="158">
        <v>2.9154</v>
      </c>
      <c r="K664" s="158">
        <v>20.757999999999999</v>
      </c>
      <c r="L664" s="158">
        <v>6.8834</v>
      </c>
      <c r="M664" s="158">
        <v>8.2360000000000007</v>
      </c>
      <c r="N664" s="158">
        <v>10.040100000000001</v>
      </c>
      <c r="O664" s="158">
        <v>28.727</v>
      </c>
      <c r="P664" s="158">
        <v>11.3339</v>
      </c>
      <c r="Q664" s="158">
        <v>10.942299999999999</v>
      </c>
      <c r="R664" s="158">
        <v>53.777500000000003</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44827</v>
      </c>
      <c r="E665" s="158">
        <v>16.830200000000001</v>
      </c>
      <c r="F665" s="158">
        <v>-1.8035000000000001</v>
      </c>
      <c r="G665" s="158">
        <v>-2.0703</v>
      </c>
      <c r="H665" s="158">
        <v>-1.2224999999999999</v>
      </c>
      <c r="I665" s="158">
        <v>-2.2012</v>
      </c>
      <c r="J665" s="158">
        <v>2.8992</v>
      </c>
      <c r="K665" s="158">
        <v>20.699400000000001</v>
      </c>
      <c r="L665" s="158">
        <v>6.7675999999999998</v>
      </c>
      <c r="M665" s="158">
        <v>8.0680999999999994</v>
      </c>
      <c r="N665" s="158">
        <v>9.8176000000000005</v>
      </c>
      <c r="O665" s="158">
        <v>28.390599999999999</v>
      </c>
      <c r="P665" s="158">
        <v>10.891</v>
      </c>
      <c r="Q665" s="158">
        <v>10.4832</v>
      </c>
      <c r="R665" s="158">
        <v>53.421300000000002</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44827</v>
      </c>
      <c r="E666" s="158">
        <v>16.552900000000001</v>
      </c>
      <c r="F666" s="158">
        <v>-1.8552</v>
      </c>
      <c r="G666" s="158">
        <v>-1.9342999999999999</v>
      </c>
      <c r="H666" s="158">
        <v>-0.90639999999999998</v>
      </c>
      <c r="I666" s="158">
        <v>-1.8575999999999999</v>
      </c>
      <c r="J666" s="158">
        <v>3.2949000000000002</v>
      </c>
      <c r="K666" s="158">
        <v>20.6585</v>
      </c>
      <c r="L666" s="158">
        <v>7.8785999999999996</v>
      </c>
      <c r="M666" s="158">
        <v>8.8749000000000002</v>
      </c>
      <c r="N666" s="158">
        <v>10.810700000000001</v>
      </c>
      <c r="O666" s="158">
        <v>28.959399999999999</v>
      </c>
      <c r="P666" s="158"/>
      <c r="Q666" s="158">
        <v>10.6295</v>
      </c>
      <c r="R666" s="158">
        <v>55.639099999999999</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44827</v>
      </c>
      <c r="E667" s="158">
        <v>15.902900000000001</v>
      </c>
      <c r="F667" s="158">
        <v>-1.8557999999999999</v>
      </c>
      <c r="G667" s="158">
        <v>-1.9356</v>
      </c>
      <c r="H667" s="158">
        <v>-0.90969999999999995</v>
      </c>
      <c r="I667" s="158">
        <v>-1.8642000000000001</v>
      </c>
      <c r="J667" s="158">
        <v>3.2789999999999999</v>
      </c>
      <c r="K667" s="158">
        <v>20.604399999999998</v>
      </c>
      <c r="L667" s="158">
        <v>7.7542</v>
      </c>
      <c r="M667" s="158">
        <v>8.7005999999999997</v>
      </c>
      <c r="N667" s="158">
        <v>10.584300000000001</v>
      </c>
      <c r="O667" s="158">
        <v>28.650500000000001</v>
      </c>
      <c r="P667" s="158"/>
      <c r="Q667" s="158">
        <v>9.7447999999999997</v>
      </c>
      <c r="R667" s="158">
        <v>55.298400000000001</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44827</v>
      </c>
      <c r="E668" s="158">
        <v>22.677</v>
      </c>
      <c r="F668" s="158">
        <v>-1.8778999999999999</v>
      </c>
      <c r="G668" s="158">
        <v>-2.8201999999999998</v>
      </c>
      <c r="H668" s="158">
        <v>-1.4977</v>
      </c>
      <c r="I668" s="158">
        <v>-2.9590999999999998</v>
      </c>
      <c r="J668" s="158">
        <v>-0.33929999999999999</v>
      </c>
      <c r="K668" s="158">
        <v>13.6065</v>
      </c>
      <c r="L668" s="158">
        <v>4.3811</v>
      </c>
      <c r="M668" s="158">
        <v>6.1254999999999997</v>
      </c>
      <c r="N668" s="158">
        <v>3.1667999999999998</v>
      </c>
      <c r="O668" s="158">
        <v>18.5885</v>
      </c>
      <c r="P668" s="158">
        <v>12.125999999999999</v>
      </c>
      <c r="Q668" s="158">
        <v>11.5328</v>
      </c>
      <c r="R668" s="158">
        <v>29.253399999999999</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44827</v>
      </c>
      <c r="E669" s="158">
        <v>22.136700000000001</v>
      </c>
      <c r="F669" s="158">
        <v>-1.8785000000000001</v>
      </c>
      <c r="G669" s="158">
        <v>-2.8231000000000002</v>
      </c>
      <c r="H669" s="158">
        <v>-1.5044</v>
      </c>
      <c r="I669" s="158">
        <v>-2.9722</v>
      </c>
      <c r="J669" s="158">
        <v>-0.3695</v>
      </c>
      <c r="K669" s="158">
        <v>13.5052</v>
      </c>
      <c r="L669" s="158">
        <v>4.3484999999999996</v>
      </c>
      <c r="M669" s="158">
        <v>5.9993999999999996</v>
      </c>
      <c r="N669" s="158">
        <v>2.9527999999999999</v>
      </c>
      <c r="O669" s="158">
        <v>18.380199999999999</v>
      </c>
      <c r="P669" s="158">
        <v>11.8437</v>
      </c>
      <c r="Q669" s="158">
        <v>11.174899999999999</v>
      </c>
      <c r="R669" s="158">
        <v>29.074300000000001</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44827</v>
      </c>
      <c r="E670" s="158">
        <v>24.637699999999999</v>
      </c>
      <c r="F670" s="158">
        <v>-1.913</v>
      </c>
      <c r="G670" s="158">
        <v>-2.9575999999999998</v>
      </c>
      <c r="H670" s="158">
        <v>-1.6365000000000001</v>
      </c>
      <c r="I670" s="158">
        <v>-3.2004999999999999</v>
      </c>
      <c r="J670" s="158">
        <v>-0.68410000000000004</v>
      </c>
      <c r="K670" s="158">
        <v>13.213800000000001</v>
      </c>
      <c r="L670" s="158">
        <v>4.0575000000000001</v>
      </c>
      <c r="M670" s="158">
        <v>5.4069000000000003</v>
      </c>
      <c r="N670" s="158">
        <v>2.8096000000000001</v>
      </c>
      <c r="O670" s="158">
        <v>18.642099999999999</v>
      </c>
      <c r="P670" s="158">
        <v>12.709199999999999</v>
      </c>
      <c r="Q670" s="158">
        <v>14.850300000000001</v>
      </c>
      <c r="R670" s="158">
        <v>28.494700000000002</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44827</v>
      </c>
      <c r="E671" s="158">
        <v>24.0444</v>
      </c>
      <c r="F671" s="158">
        <v>-1.9139999999999999</v>
      </c>
      <c r="G671" s="158">
        <v>-2.9590999999999998</v>
      </c>
      <c r="H671" s="158">
        <v>-1.6404000000000001</v>
      </c>
      <c r="I671" s="158">
        <v>-3.2075999999999998</v>
      </c>
      <c r="J671" s="158">
        <v>-0.6996</v>
      </c>
      <c r="K671" s="158">
        <v>13.1624</v>
      </c>
      <c r="L671" s="158">
        <v>3.9586999999999999</v>
      </c>
      <c r="M671" s="158">
        <v>5.2598000000000003</v>
      </c>
      <c r="N671" s="158">
        <v>2.6204999999999998</v>
      </c>
      <c r="O671" s="158">
        <v>18.415400000000002</v>
      </c>
      <c r="P671" s="158">
        <v>12.291399999999999</v>
      </c>
      <c r="Q671" s="158">
        <v>14.421200000000001</v>
      </c>
      <c r="R671" s="158">
        <v>28.269600000000001</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44827</v>
      </c>
      <c r="E672" s="158">
        <v>17.286999999999999</v>
      </c>
      <c r="F672" s="158">
        <v>-1.823</v>
      </c>
      <c r="G672" s="158">
        <v>-1.9005000000000001</v>
      </c>
      <c r="H672" s="158">
        <v>-0.9244</v>
      </c>
      <c r="I672" s="158">
        <v>-1.9066000000000001</v>
      </c>
      <c r="J672" s="158">
        <v>3.1400999999999999</v>
      </c>
      <c r="K672" s="158">
        <v>21.584499999999998</v>
      </c>
      <c r="L672" s="158">
        <v>10.588699999999999</v>
      </c>
      <c r="M672" s="158">
        <v>11.962400000000001</v>
      </c>
      <c r="N672" s="158">
        <v>16.275300000000001</v>
      </c>
      <c r="O672" s="158">
        <v>28.5318</v>
      </c>
      <c r="P672" s="158"/>
      <c r="Q672" s="158">
        <v>12.955399999999999</v>
      </c>
      <c r="R672" s="158">
        <v>53.3583</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44827</v>
      </c>
      <c r="E673" s="158">
        <v>16.838100000000001</v>
      </c>
      <c r="F673" s="158">
        <v>-1.8238000000000001</v>
      </c>
      <c r="G673" s="158">
        <v>-1.9038999999999999</v>
      </c>
      <c r="H673" s="158">
        <v>-0.93200000000000005</v>
      </c>
      <c r="I673" s="158">
        <v>-1.9216</v>
      </c>
      <c r="J673" s="158">
        <v>3.1051000000000002</v>
      </c>
      <c r="K673" s="158">
        <v>21.461600000000001</v>
      </c>
      <c r="L673" s="158">
        <v>10.452199999999999</v>
      </c>
      <c r="M673" s="158">
        <v>11.7148</v>
      </c>
      <c r="N673" s="158">
        <v>15.9018</v>
      </c>
      <c r="O673" s="158">
        <v>28.21</v>
      </c>
      <c r="P673" s="158"/>
      <c r="Q673" s="158">
        <v>12.2959</v>
      </c>
      <c r="R673" s="158">
        <v>52.942599999999999</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44827</v>
      </c>
      <c r="E674" s="158">
        <v>19.726800000000001</v>
      </c>
      <c r="F674" s="158">
        <v>-1.7844</v>
      </c>
      <c r="G674" s="158">
        <v>-1.8556999999999999</v>
      </c>
      <c r="H674" s="158">
        <v>-0.87780000000000002</v>
      </c>
      <c r="I674" s="158">
        <v>-1.9294</v>
      </c>
      <c r="J674" s="158">
        <v>3.0663999999999998</v>
      </c>
      <c r="K674" s="158">
        <v>21.5153</v>
      </c>
      <c r="L674" s="158">
        <v>10.2247</v>
      </c>
      <c r="M674" s="158">
        <v>11.177</v>
      </c>
      <c r="N674" s="158">
        <v>16.028400000000001</v>
      </c>
      <c r="O674" s="158">
        <v>28.412600000000001</v>
      </c>
      <c r="P674" s="158"/>
      <c r="Q674" s="158">
        <v>17.385899999999999</v>
      </c>
      <c r="R674" s="158">
        <v>52.800800000000002</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44827</v>
      </c>
      <c r="E675" s="158">
        <v>19.472999999999999</v>
      </c>
      <c r="F675" s="158">
        <v>-1.7848999999999999</v>
      </c>
      <c r="G675" s="158">
        <v>-1.8567</v>
      </c>
      <c r="H675" s="158">
        <v>-0.88009999999999999</v>
      </c>
      <c r="I675" s="158">
        <v>-1.9338</v>
      </c>
      <c r="J675" s="158">
        <v>3.0556999999999999</v>
      </c>
      <c r="K675" s="158">
        <v>21.4785</v>
      </c>
      <c r="L675" s="158">
        <v>10.1601</v>
      </c>
      <c r="M675" s="158">
        <v>11.0794</v>
      </c>
      <c r="N675" s="158">
        <v>15.891400000000001</v>
      </c>
      <c r="O675" s="158">
        <v>28.105699999999999</v>
      </c>
      <c r="P675" s="158"/>
      <c r="Q675" s="158">
        <v>17.027799999999999</v>
      </c>
      <c r="R675" s="158">
        <v>52.4739</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1907</v>
      </c>
      <c r="C680" s="154">
        <v>149570</v>
      </c>
      <c r="D680" s="157">
        <v>44827</v>
      </c>
      <c r="E680" s="158">
        <v>354.0086</v>
      </c>
      <c r="F680" s="158">
        <v>-1.909</v>
      </c>
      <c r="G680" s="158">
        <v>-2.7900999999999998</v>
      </c>
      <c r="H680" s="158">
        <v>-1.4817</v>
      </c>
      <c r="I680" s="158">
        <v>-2.4903</v>
      </c>
      <c r="J680" s="158">
        <v>0.99660000000000004</v>
      </c>
      <c r="K680" s="158">
        <v>14.322800000000001</v>
      </c>
      <c r="L680" s="158">
        <v>5.2630999999999997</v>
      </c>
      <c r="M680" s="158">
        <v>4.8541999999999996</v>
      </c>
      <c r="N680" s="158">
        <v>3.3210000000000002</v>
      </c>
      <c r="O680" s="158">
        <v>19.100999999999999</v>
      </c>
      <c r="P680" s="158">
        <v>11.632400000000001</v>
      </c>
      <c r="Q680" s="158">
        <v>15.693300000000001</v>
      </c>
      <c r="R680" s="158">
        <v>31.606400000000001</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1908</v>
      </c>
      <c r="C681" s="154">
        <v>149569</v>
      </c>
      <c r="D681" s="157">
        <v>44827</v>
      </c>
      <c r="E681" s="158">
        <v>507.36781740878098</v>
      </c>
      <c r="F681" s="158">
        <v>-1.9106000000000001</v>
      </c>
      <c r="G681" s="158">
        <v>-2.7949000000000002</v>
      </c>
      <c r="H681" s="158">
        <v>-1.4930000000000001</v>
      </c>
      <c r="I681" s="158">
        <v>-2.5125999999999999</v>
      </c>
      <c r="J681" s="158">
        <v>0.94499999999999995</v>
      </c>
      <c r="K681" s="158">
        <v>14.146000000000001</v>
      </c>
      <c r="L681" s="158">
        <v>4.9462000000000002</v>
      </c>
      <c r="M681" s="158">
        <v>4.3723999999999998</v>
      </c>
      <c r="N681" s="158">
        <v>2.7149000000000001</v>
      </c>
      <c r="O681" s="158">
        <v>18.4693</v>
      </c>
      <c r="P681" s="158">
        <v>10.979699999999999</v>
      </c>
      <c r="Q681" s="158">
        <v>15.9725</v>
      </c>
      <c r="R681" s="158">
        <v>30.880099999999999</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44827</v>
      </c>
      <c r="E682" s="158">
        <v>31.636099999999999</v>
      </c>
      <c r="F682" s="158">
        <v>-1.8980999999999999</v>
      </c>
      <c r="G682" s="158">
        <v>-3.2488000000000001</v>
      </c>
      <c r="H682" s="158">
        <v>-1.6978</v>
      </c>
      <c r="I682" s="158">
        <v>-2.8885000000000001</v>
      </c>
      <c r="J682" s="158">
        <v>0.1757</v>
      </c>
      <c r="K682" s="158">
        <v>15.186999999999999</v>
      </c>
      <c r="L682" s="158">
        <v>3.4759000000000002</v>
      </c>
      <c r="M682" s="158">
        <v>4.7164999999999999</v>
      </c>
      <c r="N682" s="158">
        <v>3.2387999999999999</v>
      </c>
      <c r="O682" s="158">
        <v>16.8672</v>
      </c>
      <c r="P682" s="158">
        <v>12.749000000000001</v>
      </c>
      <c r="Q682" s="158">
        <v>15.587400000000001</v>
      </c>
      <c r="R682" s="158">
        <v>29.106100000000001</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44827</v>
      </c>
      <c r="E683" s="158">
        <v>28.5364</v>
      </c>
      <c r="F683" s="158">
        <v>-1.9014</v>
      </c>
      <c r="G683" s="158">
        <v>-3.2585999999999999</v>
      </c>
      <c r="H683" s="158">
        <v>-1.7216</v>
      </c>
      <c r="I683" s="158">
        <v>-2.9340999999999999</v>
      </c>
      <c r="J683" s="158">
        <v>7.2599999999999998E-2</v>
      </c>
      <c r="K683" s="158">
        <v>14.835100000000001</v>
      </c>
      <c r="L683" s="158">
        <v>2.8338999999999999</v>
      </c>
      <c r="M683" s="158">
        <v>3.7427000000000001</v>
      </c>
      <c r="N683" s="158">
        <v>1.9666999999999999</v>
      </c>
      <c r="O683" s="158">
        <v>15.300800000000001</v>
      </c>
      <c r="P683" s="158">
        <v>11.259399999999999</v>
      </c>
      <c r="Q683" s="158">
        <v>14.098000000000001</v>
      </c>
      <c r="R683" s="158">
        <v>27.4739</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44827</v>
      </c>
      <c r="E684" s="158">
        <v>121.57</v>
      </c>
      <c r="F684" s="158">
        <v>-1.2188000000000001</v>
      </c>
      <c r="G684" s="158">
        <v>-1.8647</v>
      </c>
      <c r="H684" s="158">
        <v>-0.31979999999999997</v>
      </c>
      <c r="I684" s="158">
        <v>-1.6106</v>
      </c>
      <c r="J684" s="158">
        <v>1.2493000000000001</v>
      </c>
      <c r="K684" s="158">
        <v>11.9429</v>
      </c>
      <c r="L684" s="158">
        <v>3.2353999999999998</v>
      </c>
      <c r="M684" s="158">
        <v>4.6303000000000001</v>
      </c>
      <c r="N684" s="158">
        <v>-0.64559999999999995</v>
      </c>
      <c r="O684" s="158">
        <v>13.9338</v>
      </c>
      <c r="P684" s="158">
        <v>10.8452</v>
      </c>
      <c r="Q684" s="158">
        <v>12.484999999999999</v>
      </c>
      <c r="R684" s="158">
        <v>21.464600000000001</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44827</v>
      </c>
      <c r="E685" s="158">
        <v>172.467815852776</v>
      </c>
      <c r="F685" s="158">
        <v>-1.2177</v>
      </c>
      <c r="G685" s="158">
        <v>-1.8664000000000001</v>
      </c>
      <c r="H685" s="158">
        <v>-0.33350000000000002</v>
      </c>
      <c r="I685" s="158">
        <v>-1.6369</v>
      </c>
      <c r="J685" s="158">
        <v>1.2030000000000001</v>
      </c>
      <c r="K685" s="158">
        <v>11.7705</v>
      </c>
      <c r="L685" s="158">
        <v>2.9087000000000001</v>
      </c>
      <c r="M685" s="158">
        <v>4.1257999999999999</v>
      </c>
      <c r="N685" s="158">
        <v>-1.3207</v>
      </c>
      <c r="O685" s="158">
        <v>13.126200000000001</v>
      </c>
      <c r="P685" s="158">
        <v>10.087899999999999</v>
      </c>
      <c r="Q685" s="158">
        <v>11.345000000000001</v>
      </c>
      <c r="R685" s="158">
        <v>20.6736</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44827</v>
      </c>
      <c r="E686" s="158">
        <v>42.28</v>
      </c>
      <c r="F686" s="158">
        <v>-1.6287</v>
      </c>
      <c r="G686" s="158">
        <v>-2.1974999999999998</v>
      </c>
      <c r="H686" s="158">
        <v>-1.0993999999999999</v>
      </c>
      <c r="I686" s="158">
        <v>-2.5133000000000001</v>
      </c>
      <c r="J686" s="158">
        <v>0.5948</v>
      </c>
      <c r="K686" s="158">
        <v>14.984999999999999</v>
      </c>
      <c r="L686" s="158">
        <v>4.6017000000000001</v>
      </c>
      <c r="M686" s="158">
        <v>1.5369999999999999</v>
      </c>
      <c r="N686" s="158">
        <v>0.21329999999999999</v>
      </c>
      <c r="O686" s="158">
        <v>19.602900000000002</v>
      </c>
      <c r="P686" s="158">
        <v>13.2203</v>
      </c>
      <c r="Q686" s="158">
        <v>14.339700000000001</v>
      </c>
      <c r="R686" s="158">
        <v>29.3751</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44827</v>
      </c>
      <c r="E687" s="158">
        <v>44.78</v>
      </c>
      <c r="F687" s="158">
        <v>-1.6256999999999999</v>
      </c>
      <c r="G687" s="158">
        <v>-2.1844000000000001</v>
      </c>
      <c r="H687" s="158">
        <v>-1.0824</v>
      </c>
      <c r="I687" s="158">
        <v>-2.4613</v>
      </c>
      <c r="J687" s="158">
        <v>0.67449999999999999</v>
      </c>
      <c r="K687" s="158">
        <v>15.2342</v>
      </c>
      <c r="L687" s="158">
        <v>5.0679999999999996</v>
      </c>
      <c r="M687" s="158">
        <v>2.2141000000000002</v>
      </c>
      <c r="N687" s="158">
        <v>1.0379</v>
      </c>
      <c r="O687" s="158">
        <v>20.343599999999999</v>
      </c>
      <c r="P687" s="158">
        <v>13.8445</v>
      </c>
      <c r="Q687" s="158">
        <v>13.436299999999999</v>
      </c>
      <c r="R687" s="158">
        <v>30.263400000000001</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44827</v>
      </c>
      <c r="E698" s="158">
        <v>155.21809999999999</v>
      </c>
      <c r="F698" s="158">
        <v>-1.7301</v>
      </c>
      <c r="G698" s="158">
        <v>-2.2957000000000001</v>
      </c>
      <c r="H698" s="158">
        <v>-0.92190000000000005</v>
      </c>
      <c r="I698" s="158">
        <v>-2.7835000000000001</v>
      </c>
      <c r="J698" s="158">
        <v>0.63649999999999995</v>
      </c>
      <c r="K698" s="158">
        <v>15.215999999999999</v>
      </c>
      <c r="L698" s="158">
        <v>2.9437000000000002</v>
      </c>
      <c r="M698" s="158">
        <v>-0.79079999999999995</v>
      </c>
      <c r="N698" s="158">
        <v>-1.6346000000000001</v>
      </c>
      <c r="O698" s="158">
        <v>19.147500000000001</v>
      </c>
      <c r="P698" s="158">
        <v>13.223000000000001</v>
      </c>
      <c r="Q698" s="158">
        <v>14.247</v>
      </c>
      <c r="R698" s="158">
        <v>29.681999999999999</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44827</v>
      </c>
      <c r="E699" s="158">
        <v>142.69730000000001</v>
      </c>
      <c r="F699" s="158">
        <v>-1.7327999999999999</v>
      </c>
      <c r="G699" s="158">
        <v>-2.3043</v>
      </c>
      <c r="H699" s="158">
        <v>-0.94169999999999998</v>
      </c>
      <c r="I699" s="158">
        <v>-2.8220999999999998</v>
      </c>
      <c r="J699" s="158">
        <v>0.54869999999999997</v>
      </c>
      <c r="K699" s="158">
        <v>14.918699999999999</v>
      </c>
      <c r="L699" s="158">
        <v>2.4420999999999999</v>
      </c>
      <c r="M699" s="158">
        <v>-1.5327</v>
      </c>
      <c r="N699" s="158">
        <v>-2.6124999999999998</v>
      </c>
      <c r="O699" s="158">
        <v>18.0242</v>
      </c>
      <c r="P699" s="158">
        <v>12.190899999999999</v>
      </c>
      <c r="Q699" s="158">
        <v>11.718299999999999</v>
      </c>
      <c r="R699" s="158">
        <v>28.447700000000001</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44827</v>
      </c>
      <c r="E700" s="158">
        <v>225.79467108429799</v>
      </c>
      <c r="F700" s="158">
        <v>-1.6924999999999999</v>
      </c>
      <c r="G700" s="158">
        <v>-2.7334000000000001</v>
      </c>
      <c r="H700" s="158">
        <v>-1.0448999999999999</v>
      </c>
      <c r="I700" s="158">
        <v>-3.0036</v>
      </c>
      <c r="J700" s="158">
        <v>-0.9738</v>
      </c>
      <c r="K700" s="158">
        <v>12.411799999999999</v>
      </c>
      <c r="L700" s="158">
        <v>0.73640000000000005</v>
      </c>
      <c r="M700" s="158">
        <v>1.8E-3</v>
      </c>
      <c r="N700" s="158">
        <v>-3.5082</v>
      </c>
      <c r="O700" s="158">
        <v>13.7386</v>
      </c>
      <c r="P700" s="158">
        <v>9.9718</v>
      </c>
      <c r="Q700" s="158">
        <v>17.3293</v>
      </c>
      <c r="R700" s="158">
        <v>25.1571</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-1.7770939130434786</v>
      </c>
      <c r="G701" s="160">
        <v>-2.5535121739130435</v>
      </c>
      <c r="H701" s="160">
        <v>-1.2341434782608693</v>
      </c>
      <c r="I701" s="160">
        <v>-2.406068695652174</v>
      </c>
      <c r="J701" s="160">
        <v>0.92252434782608683</v>
      </c>
      <c r="K701" s="160">
        <v>15.369136521739133</v>
      </c>
      <c r="L701" s="160">
        <v>4.3412165217391312</v>
      </c>
      <c r="M701" s="160">
        <v>3.2752017391304356</v>
      </c>
      <c r="N701" s="160">
        <v>2.0685886956521742</v>
      </c>
      <c r="O701" s="160">
        <v>19.531523893805321</v>
      </c>
      <c r="P701" s="160">
        <v>12.228191208791209</v>
      </c>
      <c r="Q701" s="160">
        <v>14.891325217391305</v>
      </c>
      <c r="R701" s="160">
        <v>31.589906956521745</v>
      </c>
    </row>
    <row r="702" spans="1:34" x14ac:dyDescent="0.3">
      <c r="A702" s="159" t="s">
        <v>407</v>
      </c>
      <c r="B702" s="154"/>
      <c r="C702" s="154"/>
      <c r="D702" s="154"/>
      <c r="E702" s="154"/>
      <c r="F702" s="160">
        <v>-1.823</v>
      </c>
      <c r="G702" s="160">
        <v>-2.5710999999999999</v>
      </c>
      <c r="H702" s="160">
        <v>-1.3259000000000001</v>
      </c>
      <c r="I702" s="160">
        <v>-2.5316999999999998</v>
      </c>
      <c r="J702" s="160">
        <v>0.59830000000000005</v>
      </c>
      <c r="K702" s="160">
        <v>14.7515</v>
      </c>
      <c r="L702" s="160">
        <v>4.0163000000000002</v>
      </c>
      <c r="M702" s="160">
        <v>2.9304999999999999</v>
      </c>
      <c r="N702" s="160">
        <v>0.73329999999999995</v>
      </c>
      <c r="O702" s="160">
        <v>18.052900000000001</v>
      </c>
      <c r="P702" s="160">
        <v>11.632400000000001</v>
      </c>
      <c r="Q702" s="160">
        <v>14.331099999999999</v>
      </c>
      <c r="R702" s="160">
        <v>29.523399999999999</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44827</v>
      </c>
      <c r="E705" s="158">
        <v>33.985999999999997</v>
      </c>
      <c r="F705" s="158">
        <v>-1.393</v>
      </c>
      <c r="G705" s="158">
        <v>-1.9089</v>
      </c>
      <c r="H705" s="158">
        <v>-0.88890000000000002</v>
      </c>
      <c r="I705" s="158">
        <v>-2.1509999999999998</v>
      </c>
      <c r="J705" s="158">
        <v>-6.6199999999999995E-2</v>
      </c>
      <c r="K705" s="158">
        <v>9.8767999999999994</v>
      </c>
      <c r="L705" s="158">
        <v>1.7277</v>
      </c>
      <c r="M705" s="158">
        <v>1.8783000000000001</v>
      </c>
      <c r="N705" s="158">
        <v>0.22320000000000001</v>
      </c>
      <c r="O705" s="158">
        <v>14.168100000000001</v>
      </c>
      <c r="P705" s="158">
        <v>9.5343999999999998</v>
      </c>
      <c r="Q705" s="158">
        <v>11.345499999999999</v>
      </c>
      <c r="R705" s="158">
        <v>19.898700000000002</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44827</v>
      </c>
      <c r="E706" s="158">
        <v>36.520600000000002</v>
      </c>
      <c r="F706" s="158">
        <v>-1.3906000000000001</v>
      </c>
      <c r="G706" s="158">
        <v>-1.9017999999999999</v>
      </c>
      <c r="H706" s="158">
        <v>-0.87529999999999997</v>
      </c>
      <c r="I706" s="158">
        <v>-2.121</v>
      </c>
      <c r="J706" s="158">
        <v>5.1999999999999998E-3</v>
      </c>
      <c r="K706" s="158">
        <v>10.126899999999999</v>
      </c>
      <c r="L706" s="158">
        <v>2.1589999999999998</v>
      </c>
      <c r="M706" s="158">
        <v>2.4990000000000001</v>
      </c>
      <c r="N706" s="158">
        <v>1.0685</v>
      </c>
      <c r="O706" s="158">
        <v>15.231</v>
      </c>
      <c r="P706" s="158">
        <v>10.4773</v>
      </c>
      <c r="Q706" s="158">
        <v>12.613200000000001</v>
      </c>
      <c r="R706" s="158">
        <v>21.073499999999999</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44827</v>
      </c>
      <c r="E707" s="158">
        <v>117.64530000000001</v>
      </c>
      <c r="F707" s="158">
        <v>-1.5652999999999999</v>
      </c>
      <c r="G707" s="158">
        <v>-2.4899</v>
      </c>
      <c r="H707" s="158">
        <v>-1.3476999999999999</v>
      </c>
      <c r="I707" s="158">
        <v>-2.5558999999999998</v>
      </c>
      <c r="J707" s="158">
        <v>-0.51160000000000005</v>
      </c>
      <c r="K707" s="158">
        <v>9.8480000000000008</v>
      </c>
      <c r="L707" s="158">
        <v>2.8807999999999998</v>
      </c>
      <c r="M707" s="158">
        <v>0.80359999999999998</v>
      </c>
      <c r="N707" s="158">
        <v>-0.89680000000000004</v>
      </c>
      <c r="O707" s="158">
        <v>13.2563</v>
      </c>
      <c r="P707" s="158">
        <v>8.4113000000000007</v>
      </c>
      <c r="Q707" s="158">
        <v>13.991099999999999</v>
      </c>
      <c r="R707" s="158">
        <v>27.382000000000001</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44827</v>
      </c>
      <c r="E708" s="158">
        <v>123.22369999999999</v>
      </c>
      <c r="F708" s="158">
        <v>-1.5639000000000001</v>
      </c>
      <c r="G708" s="158">
        <v>-2.4857999999999998</v>
      </c>
      <c r="H708" s="158">
        <v>-1.3381000000000001</v>
      </c>
      <c r="I708" s="158">
        <v>-2.5369999999999999</v>
      </c>
      <c r="J708" s="158">
        <v>-0.46889999999999998</v>
      </c>
      <c r="K708" s="158">
        <v>9.9872999999999994</v>
      </c>
      <c r="L708" s="158">
        <v>3.1343000000000001</v>
      </c>
      <c r="M708" s="158">
        <v>1.1664000000000001</v>
      </c>
      <c r="N708" s="158">
        <v>-0.4234</v>
      </c>
      <c r="O708" s="158">
        <v>13.9305</v>
      </c>
      <c r="P708" s="158">
        <v>8.9850999999999992</v>
      </c>
      <c r="Q708" s="158">
        <v>11.698</v>
      </c>
      <c r="R708" s="158">
        <v>28.0259</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44827</v>
      </c>
      <c r="E709" s="158">
        <v>79.0989</v>
      </c>
      <c r="F709" s="158">
        <v>-1.1039000000000001</v>
      </c>
      <c r="G709" s="158">
        <v>-1.7756000000000001</v>
      </c>
      <c r="H709" s="158">
        <v>-0.99819999999999998</v>
      </c>
      <c r="I709" s="158">
        <v>-1.8982000000000001</v>
      </c>
      <c r="J709" s="158">
        <v>-0.41010000000000002</v>
      </c>
      <c r="K709" s="158">
        <v>6.8227000000000002</v>
      </c>
      <c r="L709" s="158">
        <v>2.2370000000000001</v>
      </c>
      <c r="M709" s="158">
        <v>1.3380000000000001</v>
      </c>
      <c r="N709" s="158">
        <v>0.90210000000000001</v>
      </c>
      <c r="O709" s="158">
        <v>9.9474</v>
      </c>
      <c r="P709" s="158">
        <v>7.1745999999999999</v>
      </c>
      <c r="Q709" s="158">
        <v>11.612399999999999</v>
      </c>
      <c r="R709" s="158">
        <v>24.516999999999999</v>
      </c>
      <c r="S709" t="s">
        <v>1858</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44827</v>
      </c>
      <c r="E710" s="158">
        <v>83.542900000000003</v>
      </c>
      <c r="F710" s="158">
        <v>-1.1027</v>
      </c>
      <c r="G710" s="158">
        <v>-1.7722</v>
      </c>
      <c r="H710" s="158">
        <v>-0.99080000000000001</v>
      </c>
      <c r="I710" s="158">
        <v>-1.8837999999999999</v>
      </c>
      <c r="J710" s="158">
        <v>-0.37809999999999999</v>
      </c>
      <c r="K710" s="158">
        <v>6.9237000000000002</v>
      </c>
      <c r="L710" s="158">
        <v>2.4355000000000002</v>
      </c>
      <c r="M710" s="158">
        <v>1.6425000000000001</v>
      </c>
      <c r="N710" s="158">
        <v>1.3167</v>
      </c>
      <c r="O710" s="158">
        <v>10.5589</v>
      </c>
      <c r="P710" s="158">
        <v>7.7922000000000002</v>
      </c>
      <c r="Q710" s="158">
        <v>10.2746</v>
      </c>
      <c r="R710" s="158">
        <v>25.110800000000001</v>
      </c>
      <c r="S710" t="s">
        <v>1858</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44827</v>
      </c>
      <c r="E711" s="158">
        <v>26.541599999999999</v>
      </c>
      <c r="F711" s="158">
        <v>-1.5333000000000001</v>
      </c>
      <c r="G711" s="158">
        <v>-2.2603</v>
      </c>
      <c r="H711" s="158">
        <v>-1.1478999999999999</v>
      </c>
      <c r="I711" s="158">
        <v>-2.2206999999999999</v>
      </c>
      <c r="J711" s="158">
        <v>0.2273</v>
      </c>
      <c r="K711" s="158">
        <v>12.4611</v>
      </c>
      <c r="L711" s="158">
        <v>0.88370000000000004</v>
      </c>
      <c r="M711" s="158">
        <v>-1.3202</v>
      </c>
      <c r="N711" s="158">
        <v>-1.9098999999999999</v>
      </c>
      <c r="O711" s="158">
        <v>13.868</v>
      </c>
      <c r="P711" s="158">
        <v>9.3153000000000006</v>
      </c>
      <c r="Q711" s="158">
        <v>12.3142</v>
      </c>
      <c r="R711" s="158">
        <v>22.356000000000002</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44827</v>
      </c>
      <c r="E712" s="158">
        <v>27.227599999999999</v>
      </c>
      <c r="F712" s="158">
        <v>-1.5319</v>
      </c>
      <c r="G712" s="158">
        <v>-2.2568999999999999</v>
      </c>
      <c r="H712" s="158">
        <v>-1.1408</v>
      </c>
      <c r="I712" s="158">
        <v>-2.2067000000000001</v>
      </c>
      <c r="J712" s="158">
        <v>0.25890000000000002</v>
      </c>
      <c r="K712" s="158">
        <v>12.5642</v>
      </c>
      <c r="L712" s="158">
        <v>1.0661</v>
      </c>
      <c r="M712" s="158">
        <v>-1.0564</v>
      </c>
      <c r="N712" s="158">
        <v>-1.5610999999999999</v>
      </c>
      <c r="O712" s="158">
        <v>14.273</v>
      </c>
      <c r="P712" s="158">
        <v>9.6725999999999992</v>
      </c>
      <c r="Q712" s="158">
        <v>12.6557</v>
      </c>
      <c r="R712" s="158">
        <v>22.788499999999999</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44827</v>
      </c>
      <c r="E713" s="158">
        <v>24.261500000000002</v>
      </c>
      <c r="F713" s="158">
        <v>-1.2455000000000001</v>
      </c>
      <c r="G713" s="158">
        <v>-1.8540000000000001</v>
      </c>
      <c r="H713" s="158">
        <v>-0.97789999999999999</v>
      </c>
      <c r="I713" s="158">
        <v>-1.8663000000000001</v>
      </c>
      <c r="J713" s="158">
        <v>0.15190000000000001</v>
      </c>
      <c r="K713" s="158">
        <v>10.1874</v>
      </c>
      <c r="L713" s="158">
        <v>0.64510000000000001</v>
      </c>
      <c r="M713" s="158">
        <v>-1.0654999999999999</v>
      </c>
      <c r="N713" s="158">
        <v>-1.5548999999999999</v>
      </c>
      <c r="O713" s="158">
        <v>12.229100000000001</v>
      </c>
      <c r="P713" s="158">
        <v>8.4756999999999998</v>
      </c>
      <c r="Q713" s="158">
        <v>11.1204</v>
      </c>
      <c r="R713" s="158">
        <v>18.2849</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44827</v>
      </c>
      <c r="E714" s="158">
        <v>25.079899999999999</v>
      </c>
      <c r="F714" s="158">
        <v>-1.2435</v>
      </c>
      <c r="G714" s="158">
        <v>-1.8488</v>
      </c>
      <c r="H714" s="158">
        <v>-0.96630000000000005</v>
      </c>
      <c r="I714" s="158">
        <v>-1.8433999999999999</v>
      </c>
      <c r="J714" s="158">
        <v>0.20380000000000001</v>
      </c>
      <c r="K714" s="158">
        <v>10.3553</v>
      </c>
      <c r="L714" s="158">
        <v>0.95069999999999999</v>
      </c>
      <c r="M714" s="158">
        <v>-0.60640000000000005</v>
      </c>
      <c r="N714" s="158">
        <v>-0.95330000000000004</v>
      </c>
      <c r="O714" s="158">
        <v>12.9137</v>
      </c>
      <c r="P714" s="158">
        <v>9.0117999999999991</v>
      </c>
      <c r="Q714" s="158">
        <v>11.559799999999999</v>
      </c>
      <c r="R714" s="158">
        <v>18.993099999999998</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44827</v>
      </c>
      <c r="E715" s="158">
        <v>15.6129</v>
      </c>
      <c r="F715" s="158">
        <v>-1.8395999999999999</v>
      </c>
      <c r="G715" s="158">
        <v>-3.0646</v>
      </c>
      <c r="H715" s="158">
        <v>-2.6718000000000002</v>
      </c>
      <c r="I715" s="158">
        <v>-2.3675000000000002</v>
      </c>
      <c r="J715" s="158">
        <v>1.6485000000000001</v>
      </c>
      <c r="K715" s="158">
        <v>19.067900000000002</v>
      </c>
      <c r="L715" s="158">
        <v>9.6395999999999997</v>
      </c>
      <c r="M715" s="158">
        <v>18.950900000000001</v>
      </c>
      <c r="N715" s="158">
        <v>18.6905</v>
      </c>
      <c r="O715" s="158">
        <v>13.795999999999999</v>
      </c>
      <c r="P715" s="158"/>
      <c r="Q715" s="158">
        <v>11.0838</v>
      </c>
      <c r="R715" s="158">
        <v>47.381799999999998</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44827</v>
      </c>
      <c r="E716" s="158">
        <v>15.6143</v>
      </c>
      <c r="F716" s="158">
        <v>-1.8401000000000001</v>
      </c>
      <c r="G716" s="158">
        <v>-3.0642999999999998</v>
      </c>
      <c r="H716" s="158">
        <v>-2.6716000000000002</v>
      </c>
      <c r="I716" s="158">
        <v>-2.3679000000000001</v>
      </c>
      <c r="J716" s="158">
        <v>1.649</v>
      </c>
      <c r="K716" s="158">
        <v>19.070399999999999</v>
      </c>
      <c r="L716" s="158">
        <v>9.6448</v>
      </c>
      <c r="M716" s="158">
        <v>18.959800000000001</v>
      </c>
      <c r="N716" s="158">
        <v>18.7011</v>
      </c>
      <c r="O716" s="158">
        <v>13.7994</v>
      </c>
      <c r="P716" s="158"/>
      <c r="Q716" s="158">
        <v>11.0861</v>
      </c>
      <c r="R716" s="158">
        <v>47.388399999999997</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44827</v>
      </c>
      <c r="E717" s="158">
        <v>17.136099999999999</v>
      </c>
      <c r="F717" s="158">
        <v>-1.5133000000000001</v>
      </c>
      <c r="G717" s="158">
        <v>-2.7330999999999999</v>
      </c>
      <c r="H717" s="158">
        <v>-1.3761000000000001</v>
      </c>
      <c r="I717" s="158">
        <v>-2.9544999999999999</v>
      </c>
      <c r="J717" s="158">
        <v>-0.98799999999999999</v>
      </c>
      <c r="K717" s="158">
        <v>10.291499999999999</v>
      </c>
      <c r="L717" s="158">
        <v>3.5358000000000001</v>
      </c>
      <c r="M717" s="158">
        <v>4.2221000000000002</v>
      </c>
      <c r="N717" s="158">
        <v>3.7155999999999998</v>
      </c>
      <c r="O717" s="158"/>
      <c r="P717" s="158"/>
      <c r="Q717" s="158">
        <v>23.234100000000002</v>
      </c>
      <c r="R717" s="158">
        <v>34.142600000000002</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44827</v>
      </c>
      <c r="E718" s="158">
        <v>17.541</v>
      </c>
      <c r="F718" s="158">
        <v>-1.5108999999999999</v>
      </c>
      <c r="G718" s="158">
        <v>-2.7262</v>
      </c>
      <c r="H718" s="158">
        <v>-1.3603000000000001</v>
      </c>
      <c r="I718" s="158">
        <v>-2.9226999999999999</v>
      </c>
      <c r="J718" s="158">
        <v>-0.9224</v>
      </c>
      <c r="K718" s="158">
        <v>10.513299999999999</v>
      </c>
      <c r="L718" s="158">
        <v>3.9687999999999999</v>
      </c>
      <c r="M718" s="158">
        <v>4.8907999999999996</v>
      </c>
      <c r="N718" s="158">
        <v>4.6256000000000004</v>
      </c>
      <c r="O718" s="158"/>
      <c r="P718" s="158"/>
      <c r="Q718" s="158">
        <v>24.355499999999999</v>
      </c>
      <c r="R718" s="158">
        <v>35.385899999999999</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44827</v>
      </c>
      <c r="E719" s="158">
        <v>98.728700000000003</v>
      </c>
      <c r="F719" s="158">
        <v>-1.2374000000000001</v>
      </c>
      <c r="G719" s="158">
        <v>-2.4777</v>
      </c>
      <c r="H719" s="158">
        <v>-0.61409999999999998</v>
      </c>
      <c r="I719" s="158">
        <v>-2.3033000000000001</v>
      </c>
      <c r="J719" s="158">
        <v>0.30349999999999999</v>
      </c>
      <c r="K719" s="158">
        <v>12.1274</v>
      </c>
      <c r="L719" s="158">
        <v>3.5266000000000002</v>
      </c>
      <c r="M719" s="158">
        <v>1.5515000000000001</v>
      </c>
      <c r="N719" s="158">
        <v>-1.9710000000000001</v>
      </c>
      <c r="O719" s="158">
        <v>13.2875</v>
      </c>
      <c r="P719" s="158">
        <v>10.3637</v>
      </c>
      <c r="Q719" s="158">
        <v>12.9686</v>
      </c>
      <c r="R719" s="158">
        <v>26.745699999999999</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44827</v>
      </c>
      <c r="E720" s="158">
        <v>102.5431</v>
      </c>
      <c r="F720" s="158">
        <v>-1.2367999999999999</v>
      </c>
      <c r="G720" s="158">
        <v>-2.4756</v>
      </c>
      <c r="H720" s="158">
        <v>-0.6089</v>
      </c>
      <c r="I720" s="158">
        <v>-2.2930999999999999</v>
      </c>
      <c r="J720" s="158">
        <v>0.32640000000000002</v>
      </c>
      <c r="K720" s="158">
        <v>12.2052</v>
      </c>
      <c r="L720" s="158">
        <v>3.6705000000000001</v>
      </c>
      <c r="M720" s="158">
        <v>1.7646999999999999</v>
      </c>
      <c r="N720" s="158">
        <v>-1.6927000000000001</v>
      </c>
      <c r="O720" s="158">
        <v>13.6548</v>
      </c>
      <c r="P720" s="158">
        <v>10.742100000000001</v>
      </c>
      <c r="Q720" s="158">
        <v>11.431699999999999</v>
      </c>
      <c r="R720" s="158">
        <v>27.157399999999999</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44827</v>
      </c>
      <c r="E721" s="158">
        <v>129.55770000000001</v>
      </c>
      <c r="F721" s="158">
        <v>-1.1138999999999999</v>
      </c>
      <c r="G721" s="158">
        <v>-2.4018999999999999</v>
      </c>
      <c r="H721" s="158">
        <v>-1.3439000000000001</v>
      </c>
      <c r="I721" s="158">
        <v>-2.6715</v>
      </c>
      <c r="J721" s="158">
        <v>-0.36899999999999999</v>
      </c>
      <c r="K721" s="158">
        <v>9.6042000000000005</v>
      </c>
      <c r="L721" s="158">
        <v>2.0436999999999999</v>
      </c>
      <c r="M721" s="158">
        <v>1.256</v>
      </c>
      <c r="N721" s="158">
        <v>1.2547999999999999</v>
      </c>
      <c r="O721" s="158">
        <v>23.376000000000001</v>
      </c>
      <c r="P721" s="158">
        <v>13.5235</v>
      </c>
      <c r="Q721" s="158">
        <v>14.6153</v>
      </c>
      <c r="R721" s="158">
        <v>34.929000000000002</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44827</v>
      </c>
      <c r="E722" s="158">
        <v>133.89259999999999</v>
      </c>
      <c r="F722" s="158">
        <v>-1.1099000000000001</v>
      </c>
      <c r="G722" s="158">
        <v>-2.3902000000000001</v>
      </c>
      <c r="H722" s="158">
        <v>-1.3168</v>
      </c>
      <c r="I722" s="158">
        <v>-2.6187999999999998</v>
      </c>
      <c r="J722" s="158">
        <v>-0.25019999999999998</v>
      </c>
      <c r="K722" s="158">
        <v>9.9882000000000009</v>
      </c>
      <c r="L722" s="158">
        <v>2.7570000000000001</v>
      </c>
      <c r="M722" s="158">
        <v>2.3102</v>
      </c>
      <c r="N722" s="158">
        <v>2.6255999999999999</v>
      </c>
      <c r="O722" s="158">
        <v>24.034300000000002</v>
      </c>
      <c r="P722" s="158">
        <v>14.1256</v>
      </c>
      <c r="Q722" s="158">
        <v>14.7896</v>
      </c>
      <c r="R722" s="158">
        <v>36.118899999999996</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44827</v>
      </c>
      <c r="E723" s="158">
        <v>32.961500000000001</v>
      </c>
      <c r="F723" s="158">
        <v>-1.2351000000000001</v>
      </c>
      <c r="G723" s="158">
        <v>-1.6492</v>
      </c>
      <c r="H723" s="158">
        <v>-0.74050000000000005</v>
      </c>
      <c r="I723" s="158">
        <v>-1.6963999999999999</v>
      </c>
      <c r="J723" s="158">
        <v>0.38040000000000002</v>
      </c>
      <c r="K723" s="158">
        <v>9.5688999999999993</v>
      </c>
      <c r="L723" s="158">
        <v>1.4778</v>
      </c>
      <c r="M723" s="158">
        <v>0.28599999999999998</v>
      </c>
      <c r="N723" s="158">
        <v>-0.68579999999999997</v>
      </c>
      <c r="O723" s="158">
        <v>11.332000000000001</v>
      </c>
      <c r="P723" s="158">
        <v>7.9436999999999998</v>
      </c>
      <c r="Q723" s="158">
        <v>9.8065999999999995</v>
      </c>
      <c r="R723" s="158">
        <v>17.389299999999999</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44827</v>
      </c>
      <c r="E724" s="158">
        <v>31.120200000000001</v>
      </c>
      <c r="F724" s="158">
        <v>-1.2367999999999999</v>
      </c>
      <c r="G724" s="158">
        <v>-1.6544000000000001</v>
      </c>
      <c r="H724" s="158">
        <v>-0.753</v>
      </c>
      <c r="I724" s="158">
        <v>-1.7211000000000001</v>
      </c>
      <c r="J724" s="158">
        <v>0.3246</v>
      </c>
      <c r="K724" s="158">
        <v>9.3833000000000002</v>
      </c>
      <c r="L724" s="158">
        <v>1.1137999999999999</v>
      </c>
      <c r="M724" s="158">
        <v>-0.23369999999999999</v>
      </c>
      <c r="N724" s="158">
        <v>-1.4041999999999999</v>
      </c>
      <c r="O724" s="158">
        <v>10.4474</v>
      </c>
      <c r="P724" s="158">
        <v>7.0875000000000004</v>
      </c>
      <c r="Q724" s="158">
        <v>9.4114000000000004</v>
      </c>
      <c r="R724" s="158">
        <v>16.461600000000001</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2047</v>
      </c>
      <c r="C725" s="154">
        <v>146513</v>
      </c>
      <c r="D725" s="157">
        <v>44827</v>
      </c>
      <c r="E725" s="158">
        <v>16.1374</v>
      </c>
      <c r="F725" s="158">
        <v>-1.7509999999999999</v>
      </c>
      <c r="G725" s="158">
        <v>-2.6454</v>
      </c>
      <c r="H725" s="158">
        <v>-1.528</v>
      </c>
      <c r="I725" s="158">
        <v>-1.5436000000000001</v>
      </c>
      <c r="J725" s="158">
        <v>2.1652</v>
      </c>
      <c r="K725" s="158">
        <v>20.7745</v>
      </c>
      <c r="L725" s="158">
        <v>7.3151000000000002</v>
      </c>
      <c r="M725" s="158">
        <v>4.7930999999999999</v>
      </c>
      <c r="N725" s="158">
        <v>1.4241999999999999</v>
      </c>
      <c r="O725" s="158">
        <v>16.528300000000002</v>
      </c>
      <c r="P725" s="158"/>
      <c r="Q725" s="158">
        <v>14.440200000000001</v>
      </c>
      <c r="R725" s="158">
        <v>29.104399999999998</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2048</v>
      </c>
      <c r="C726" s="154">
        <v>146514</v>
      </c>
      <c r="D726" s="157">
        <v>44827</v>
      </c>
      <c r="E726" s="158">
        <v>15.9849</v>
      </c>
      <c r="F726" s="158">
        <v>-1.7517</v>
      </c>
      <c r="G726" s="158">
        <v>-2.6474000000000002</v>
      </c>
      <c r="H726" s="158">
        <v>-1.5349999999999999</v>
      </c>
      <c r="I726" s="158">
        <v>-1.5550999999999999</v>
      </c>
      <c r="J726" s="158">
        <v>2.1406000000000001</v>
      </c>
      <c r="K726" s="158">
        <v>20.692699999999999</v>
      </c>
      <c r="L726" s="158">
        <v>7.1661000000000001</v>
      </c>
      <c r="M726" s="158">
        <v>4.5811000000000002</v>
      </c>
      <c r="N726" s="158">
        <v>1.153</v>
      </c>
      <c r="O726" s="158">
        <v>16.236000000000001</v>
      </c>
      <c r="P726" s="158"/>
      <c r="Q726" s="158">
        <v>14.1343</v>
      </c>
      <c r="R726" s="158">
        <v>28.766500000000001</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1951</v>
      </c>
      <c r="C727" s="154">
        <v>112039</v>
      </c>
      <c r="D727" s="157">
        <v>44827</v>
      </c>
      <c r="E727" s="158">
        <v>53.604999999999997</v>
      </c>
      <c r="F727" s="158">
        <v>-1.7124999999999999</v>
      </c>
      <c r="G727" s="158">
        <v>-2.4138999999999999</v>
      </c>
      <c r="H727" s="158">
        <v>-1.1543000000000001</v>
      </c>
      <c r="I727" s="158">
        <v>-2.4548000000000001</v>
      </c>
      <c r="J727" s="158">
        <v>0.28810000000000002</v>
      </c>
      <c r="K727" s="158">
        <v>13.533799999999999</v>
      </c>
      <c r="L727" s="158">
        <v>2.2450000000000001</v>
      </c>
      <c r="M727" s="158">
        <v>-0.61</v>
      </c>
      <c r="N727" s="158">
        <v>-2.7256</v>
      </c>
      <c r="O727" s="158">
        <v>14.528499999999999</v>
      </c>
      <c r="P727" s="158">
        <v>10.2723</v>
      </c>
      <c r="Q727" s="158">
        <v>13.579599999999999</v>
      </c>
      <c r="R727" s="158">
        <v>24.412500000000001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-1.4244608695652174</v>
      </c>
      <c r="G728" s="160">
        <v>-2.2999173913043474</v>
      </c>
      <c r="H728" s="160">
        <v>-1.2324434782608698</v>
      </c>
      <c r="I728" s="160">
        <v>-2.206708695652174</v>
      </c>
      <c r="J728" s="160">
        <v>0.2482130434782609</v>
      </c>
      <c r="K728" s="160">
        <v>11.998899999999994</v>
      </c>
      <c r="L728" s="160">
        <v>3.3141086956521741</v>
      </c>
      <c r="M728" s="160">
        <v>2.9566000000000003</v>
      </c>
      <c r="N728" s="160">
        <v>1.7357478260869561</v>
      </c>
      <c r="O728" s="160">
        <v>14.352199999999996</v>
      </c>
      <c r="P728" s="160">
        <v>9.5828647058823542</v>
      </c>
      <c r="Q728" s="160">
        <v>13.222682608695653</v>
      </c>
      <c r="R728" s="160">
        <v>27.557147826086961</v>
      </c>
    </row>
    <row r="729" spans="1:34" x14ac:dyDescent="0.3">
      <c r="A729" s="159" t="s">
        <v>407</v>
      </c>
      <c r="B729" s="154"/>
      <c r="C729" s="154"/>
      <c r="D729" s="154"/>
      <c r="E729" s="154"/>
      <c r="F729" s="160">
        <v>-1.393</v>
      </c>
      <c r="G729" s="160">
        <v>-2.4018999999999999</v>
      </c>
      <c r="H729" s="160">
        <v>-1.1478999999999999</v>
      </c>
      <c r="I729" s="160">
        <v>-2.2206999999999999</v>
      </c>
      <c r="J729" s="160">
        <v>0.20380000000000001</v>
      </c>
      <c r="K729" s="160">
        <v>10.291499999999999</v>
      </c>
      <c r="L729" s="160">
        <v>2.4355000000000002</v>
      </c>
      <c r="M729" s="160">
        <v>1.5515000000000001</v>
      </c>
      <c r="N729" s="160">
        <v>0.22320000000000001</v>
      </c>
      <c r="O729" s="160">
        <v>13.7994</v>
      </c>
      <c r="P729" s="160">
        <v>9.3153000000000006</v>
      </c>
      <c r="Q729" s="160">
        <v>12.3142</v>
      </c>
      <c r="R729" s="160">
        <v>26.745699999999999</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1643</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1644</v>
      </c>
      <c r="B732" s="154" t="s">
        <v>1549</v>
      </c>
      <c r="C732" s="154">
        <v>132995</v>
      </c>
      <c r="D732" s="157">
        <v>44827</v>
      </c>
      <c r="E732" s="158">
        <v>18.66</v>
      </c>
      <c r="F732" s="158">
        <v>-0.74470000000000003</v>
      </c>
      <c r="G732" s="158">
        <v>-1.1653</v>
      </c>
      <c r="H732" s="158">
        <v>-0.48</v>
      </c>
      <c r="I732" s="158">
        <v>-0.95540000000000003</v>
      </c>
      <c r="J732" s="158">
        <v>0.26869999999999999</v>
      </c>
      <c r="K732" s="158">
        <v>5.9024000000000001</v>
      </c>
      <c r="L732" s="158">
        <v>0.6472</v>
      </c>
      <c r="M732" s="158">
        <v>-0.74470000000000003</v>
      </c>
      <c r="N732" s="158">
        <v>-1.9958</v>
      </c>
      <c r="O732" s="158">
        <v>9.0139999999999993</v>
      </c>
      <c r="P732" s="158">
        <v>6.8550000000000004</v>
      </c>
      <c r="Q732" s="158">
        <v>8.2986000000000004</v>
      </c>
      <c r="R732" s="158">
        <v>12.0589</v>
      </c>
      <c r="T732" s="106"/>
      <c r="U732" s="107"/>
      <c r="V732" s="107"/>
      <c r="W732" s="107"/>
      <c r="X732" s="107"/>
      <c r="Y732" s="107"/>
      <c r="Z732" s="107"/>
      <c r="AA732" s="107"/>
      <c r="AB732" s="107"/>
      <c r="AC732" s="107"/>
      <c r="AD732" s="107"/>
      <c r="AE732" s="107"/>
      <c r="AF732" s="107"/>
      <c r="AG732" s="107"/>
      <c r="AH732" s="107"/>
    </row>
    <row r="733" spans="1:34" x14ac:dyDescent="0.3">
      <c r="A733" s="154" t="s">
        <v>1644</v>
      </c>
      <c r="B733" s="154" t="s">
        <v>1572</v>
      </c>
      <c r="C733" s="154">
        <v>132998</v>
      </c>
      <c r="D733" s="157">
        <v>44827</v>
      </c>
      <c r="E733" s="158">
        <v>17.170000000000002</v>
      </c>
      <c r="F733" s="158">
        <v>-0.75139999999999996</v>
      </c>
      <c r="G733" s="158">
        <v>-1.1514</v>
      </c>
      <c r="H733" s="158">
        <v>-0.46379999999999999</v>
      </c>
      <c r="I733" s="158">
        <v>-0.98040000000000005</v>
      </c>
      <c r="J733" s="158">
        <v>0.17499999999999999</v>
      </c>
      <c r="K733" s="158">
        <v>5.6615000000000002</v>
      </c>
      <c r="L733" s="158">
        <v>0.1166</v>
      </c>
      <c r="M733" s="158">
        <v>-1.4917</v>
      </c>
      <c r="N733" s="158">
        <v>-3.0491000000000001</v>
      </c>
      <c r="O733" s="158">
        <v>7.9135999999999997</v>
      </c>
      <c r="P733" s="158">
        <v>5.7481</v>
      </c>
      <c r="Q733" s="158">
        <v>7.1528999999999998</v>
      </c>
      <c r="R733" s="158">
        <v>10.863099999999999</v>
      </c>
      <c r="T733" s="106"/>
      <c r="U733" s="107"/>
      <c r="V733" s="107"/>
      <c r="W733" s="107"/>
      <c r="X733" s="107"/>
      <c r="Y733" s="107"/>
      <c r="Z733" s="107"/>
      <c r="AA733" s="107"/>
      <c r="AB733" s="107"/>
      <c r="AC733" s="107"/>
      <c r="AD733" s="107"/>
      <c r="AE733" s="107"/>
      <c r="AF733" s="107"/>
      <c r="AG733" s="107"/>
      <c r="AH733" s="107"/>
    </row>
    <row r="734" spans="1:34" x14ac:dyDescent="0.3">
      <c r="A734" s="154" t="s">
        <v>1644</v>
      </c>
      <c r="B734" s="154" t="s">
        <v>1550</v>
      </c>
      <c r="C734" s="154">
        <v>135120</v>
      </c>
      <c r="D734" s="157">
        <v>44827</v>
      </c>
      <c r="E734" s="158">
        <v>18.28</v>
      </c>
      <c r="F734" s="158">
        <v>-0.81389999999999996</v>
      </c>
      <c r="G734" s="158">
        <v>-1.3492</v>
      </c>
      <c r="H734" s="158">
        <v>-0.54410000000000003</v>
      </c>
      <c r="I734" s="158">
        <v>-1.3492</v>
      </c>
      <c r="J734" s="158">
        <v>-0.32719999999999999</v>
      </c>
      <c r="K734" s="158">
        <v>6.0324999999999998</v>
      </c>
      <c r="L734" s="158">
        <v>1.3866000000000001</v>
      </c>
      <c r="M734" s="158">
        <v>0.27429999999999999</v>
      </c>
      <c r="N734" s="158">
        <v>-0.38150000000000001</v>
      </c>
      <c r="O734" s="158">
        <v>9.5776000000000003</v>
      </c>
      <c r="P734" s="158">
        <v>9.1013999999999999</v>
      </c>
      <c r="Q734" s="158">
        <v>8.8478999999999992</v>
      </c>
      <c r="R734" s="158">
        <v>13.8216</v>
      </c>
      <c r="T734" s="106"/>
      <c r="U734" s="107"/>
      <c r="V734" s="107"/>
      <c r="W734" s="107"/>
      <c r="X734" s="107"/>
      <c r="Y734" s="107"/>
      <c r="Z734" s="107"/>
      <c r="AA734" s="107"/>
      <c r="AB734" s="107"/>
      <c r="AC734" s="107"/>
      <c r="AD734" s="107"/>
      <c r="AE734" s="107"/>
      <c r="AF734" s="107"/>
      <c r="AG734" s="107"/>
      <c r="AH734" s="107"/>
    </row>
    <row r="735" spans="1:34" x14ac:dyDescent="0.3">
      <c r="A735" s="154" t="s">
        <v>1644</v>
      </c>
      <c r="B735" s="154" t="s">
        <v>1573</v>
      </c>
      <c r="C735" s="154">
        <v>135122</v>
      </c>
      <c r="D735" s="157">
        <v>44827</v>
      </c>
      <c r="E735" s="158">
        <v>16.73</v>
      </c>
      <c r="F735" s="158">
        <v>-0.82989999999999997</v>
      </c>
      <c r="G735" s="158">
        <v>-1.3561000000000001</v>
      </c>
      <c r="H735" s="158">
        <v>-0.59419999999999995</v>
      </c>
      <c r="I735" s="158">
        <v>-1.4142999999999999</v>
      </c>
      <c r="J735" s="158">
        <v>-0.41670000000000001</v>
      </c>
      <c r="K735" s="158">
        <v>5.6853999999999996</v>
      </c>
      <c r="L735" s="158">
        <v>0.72250000000000003</v>
      </c>
      <c r="M735" s="158">
        <v>-0.71220000000000006</v>
      </c>
      <c r="N735" s="158">
        <v>-1.7039</v>
      </c>
      <c r="O735" s="158">
        <v>8.1031999999999993</v>
      </c>
      <c r="P735" s="158">
        <v>7.7577999999999996</v>
      </c>
      <c r="Q735" s="158">
        <v>7.5007999999999999</v>
      </c>
      <c r="R735" s="158">
        <v>12.2403</v>
      </c>
      <c r="T735" s="106"/>
      <c r="U735" s="107"/>
      <c r="V735" s="107"/>
      <c r="W735" s="107"/>
      <c r="X735" s="107"/>
      <c r="Y735" s="107"/>
      <c r="Z735" s="107"/>
      <c r="AA735" s="107"/>
      <c r="AB735" s="107"/>
      <c r="AC735" s="107"/>
      <c r="AD735" s="107"/>
      <c r="AE735" s="107"/>
      <c r="AF735" s="107"/>
      <c r="AG735" s="107"/>
      <c r="AH735" s="107"/>
    </row>
    <row r="736" spans="1:34" x14ac:dyDescent="0.3">
      <c r="A736" s="154" t="s">
        <v>1644</v>
      </c>
      <c r="B736" s="154" t="s">
        <v>1968</v>
      </c>
      <c r="C736" s="154">
        <v>147496</v>
      </c>
      <c r="D736" s="157">
        <v>44827</v>
      </c>
      <c r="E736" s="158">
        <v>12.9848</v>
      </c>
      <c r="F736" s="158">
        <v>-0.64959999999999996</v>
      </c>
      <c r="G736" s="158">
        <v>-0.96099999999999997</v>
      </c>
      <c r="H736" s="158">
        <v>-0.32090000000000002</v>
      </c>
      <c r="I736" s="158">
        <v>-0.88009999999999999</v>
      </c>
      <c r="J736" s="158">
        <v>7.7799999999999994E-2</v>
      </c>
      <c r="K736" s="158">
        <v>6.2803000000000004</v>
      </c>
      <c r="L736" s="158">
        <v>2.6637</v>
      </c>
      <c r="M736" s="158">
        <v>3.2999000000000001</v>
      </c>
      <c r="N736" s="158">
        <v>3.1358000000000001</v>
      </c>
      <c r="O736" s="158">
        <v>8.1946999999999992</v>
      </c>
      <c r="P736" s="158"/>
      <c r="Q736" s="158">
        <v>8.5967000000000002</v>
      </c>
      <c r="R736" s="158">
        <v>7.7697000000000003</v>
      </c>
      <c r="T736" s="106"/>
      <c r="U736" s="107"/>
      <c r="V736" s="107"/>
      <c r="W736" s="107"/>
      <c r="X736" s="107"/>
      <c r="Y736" s="107"/>
      <c r="Z736" s="107"/>
      <c r="AA736" s="107"/>
      <c r="AB736" s="107"/>
      <c r="AC736" s="107"/>
      <c r="AD736" s="107"/>
      <c r="AE736" s="107"/>
      <c r="AF736" s="107"/>
      <c r="AG736" s="107"/>
      <c r="AH736" s="107"/>
    </row>
    <row r="737" spans="1:34" x14ac:dyDescent="0.3">
      <c r="A737" s="154" t="s">
        <v>1644</v>
      </c>
      <c r="B737" s="154" t="s">
        <v>1969</v>
      </c>
      <c r="C737" s="154">
        <v>147494</v>
      </c>
      <c r="D737" s="157">
        <v>44827</v>
      </c>
      <c r="E737" s="158">
        <v>12.5466</v>
      </c>
      <c r="F737" s="158">
        <v>-0.65329999999999999</v>
      </c>
      <c r="G737" s="158">
        <v>-0.97</v>
      </c>
      <c r="H737" s="158">
        <v>-0.34229999999999999</v>
      </c>
      <c r="I737" s="158">
        <v>-0.92310000000000003</v>
      </c>
      <c r="J737" s="158">
        <v>-1.9900000000000001E-2</v>
      </c>
      <c r="K737" s="158">
        <v>5.9733000000000001</v>
      </c>
      <c r="L737" s="158">
        <v>2.0811999999999999</v>
      </c>
      <c r="M737" s="158">
        <v>2.4211999999999998</v>
      </c>
      <c r="N737" s="158">
        <v>2.0049000000000001</v>
      </c>
      <c r="O737" s="158">
        <v>7.0343999999999998</v>
      </c>
      <c r="P737" s="158"/>
      <c r="Q737" s="158">
        <v>7.4259000000000004</v>
      </c>
      <c r="R737" s="158">
        <v>6.6052</v>
      </c>
      <c r="T737" s="106"/>
      <c r="U737" s="107"/>
      <c r="V737" s="107"/>
      <c r="W737" s="107"/>
      <c r="X737" s="107"/>
      <c r="Y737" s="107"/>
      <c r="Z737" s="107"/>
      <c r="AA737" s="107"/>
      <c r="AB737" s="107"/>
      <c r="AC737" s="107"/>
      <c r="AD737" s="107"/>
      <c r="AE737" s="107"/>
      <c r="AF737" s="107"/>
      <c r="AG737" s="107"/>
      <c r="AH737" s="107"/>
    </row>
    <row r="738" spans="1:34" x14ac:dyDescent="0.3">
      <c r="A738" s="154" t="s">
        <v>1644</v>
      </c>
      <c r="B738" s="154" t="s">
        <v>1551</v>
      </c>
      <c r="C738" s="154">
        <v>136567</v>
      </c>
      <c r="D738" s="157">
        <v>44827</v>
      </c>
      <c r="E738" s="158">
        <v>17.896999999999998</v>
      </c>
      <c r="F738" s="158">
        <v>-0.3841</v>
      </c>
      <c r="G738" s="158">
        <v>-0.92449999999999999</v>
      </c>
      <c r="H738" s="158">
        <v>-0.3841</v>
      </c>
      <c r="I738" s="158">
        <v>-0.9738</v>
      </c>
      <c r="J738" s="158">
        <v>-0.26750000000000002</v>
      </c>
      <c r="K738" s="158">
        <v>4.6547000000000001</v>
      </c>
      <c r="L738" s="158">
        <v>2.5733999999999999</v>
      </c>
      <c r="M738" s="158">
        <v>4.6241000000000003</v>
      </c>
      <c r="N738" s="158">
        <v>1.5145</v>
      </c>
      <c r="O738" s="158">
        <v>9.8308999999999997</v>
      </c>
      <c r="P738" s="158">
        <v>7.8505000000000003</v>
      </c>
      <c r="Q738" s="158">
        <v>9.3780999999999999</v>
      </c>
      <c r="R738" s="158">
        <v>13.9262</v>
      </c>
      <c r="T738" s="106"/>
      <c r="U738" s="107"/>
      <c r="V738" s="107"/>
      <c r="W738" s="107"/>
      <c r="X738" s="107"/>
      <c r="Y738" s="107"/>
      <c r="Z738" s="107"/>
      <c r="AA738" s="107"/>
      <c r="AB738" s="107"/>
      <c r="AC738" s="107"/>
      <c r="AD738" s="107"/>
      <c r="AE738" s="107"/>
      <c r="AF738" s="107"/>
      <c r="AG738" s="107"/>
      <c r="AH738" s="107"/>
    </row>
    <row r="739" spans="1:34" x14ac:dyDescent="0.3">
      <c r="A739" s="154" t="s">
        <v>1644</v>
      </c>
      <c r="B739" s="154" t="s">
        <v>1574</v>
      </c>
      <c r="C739" s="154">
        <v>136563</v>
      </c>
      <c r="D739" s="157">
        <v>44827</v>
      </c>
      <c r="E739" s="158">
        <v>16.356999999999999</v>
      </c>
      <c r="F739" s="158">
        <v>-0.38369999999999999</v>
      </c>
      <c r="G739" s="158">
        <v>-0.93269999999999997</v>
      </c>
      <c r="H739" s="158">
        <v>-0.39579999999999999</v>
      </c>
      <c r="I739" s="158">
        <v>-1.0046999999999999</v>
      </c>
      <c r="J739" s="158">
        <v>-0.33510000000000001</v>
      </c>
      <c r="K739" s="158">
        <v>4.4574999999999996</v>
      </c>
      <c r="L739" s="158">
        <v>2.1482999999999999</v>
      </c>
      <c r="M739" s="158">
        <v>3.9794</v>
      </c>
      <c r="N739" s="158">
        <v>0.54710000000000003</v>
      </c>
      <c r="O739" s="158">
        <v>8.3597000000000001</v>
      </c>
      <c r="P739" s="158">
        <v>6.3059000000000003</v>
      </c>
      <c r="Q739" s="158">
        <v>7.8728999999999996</v>
      </c>
      <c r="R739" s="158">
        <v>12.495900000000001</v>
      </c>
      <c r="T739" s="106"/>
      <c r="U739" s="107"/>
      <c r="V739" s="107"/>
      <c r="W739" s="107"/>
      <c r="X739" s="107"/>
      <c r="Y739" s="107"/>
      <c r="Z739" s="107"/>
      <c r="AA739" s="107"/>
      <c r="AB739" s="107"/>
      <c r="AC739" s="107"/>
      <c r="AD739" s="107"/>
      <c r="AE739" s="107"/>
      <c r="AF739" s="107"/>
      <c r="AG739" s="107"/>
      <c r="AH739" s="107"/>
    </row>
    <row r="740" spans="1:34" x14ac:dyDescent="0.3">
      <c r="A740" s="154" t="s">
        <v>1644</v>
      </c>
      <c r="B740" s="154" t="s">
        <v>1552</v>
      </c>
      <c r="C740" s="154">
        <v>140347</v>
      </c>
      <c r="D740" s="157">
        <v>44827</v>
      </c>
      <c r="E740" s="158">
        <v>19.863499999999998</v>
      </c>
      <c r="F740" s="158">
        <v>-0.5706</v>
      </c>
      <c r="G740" s="158">
        <v>-0.80049999999999999</v>
      </c>
      <c r="H740" s="158">
        <v>-0.24909999999999999</v>
      </c>
      <c r="I740" s="158">
        <v>-0.78469999999999995</v>
      </c>
      <c r="J740" s="158">
        <v>0.31919999999999998</v>
      </c>
      <c r="K740" s="158">
        <v>5.4169</v>
      </c>
      <c r="L740" s="158">
        <v>2.5912000000000002</v>
      </c>
      <c r="M740" s="158">
        <v>2.9314</v>
      </c>
      <c r="N740" s="158">
        <v>2.4350999999999998</v>
      </c>
      <c r="O740" s="158">
        <v>10.446400000000001</v>
      </c>
      <c r="P740" s="158">
        <v>9.3384999999999998</v>
      </c>
      <c r="Q740" s="158">
        <v>9.0154999999999994</v>
      </c>
      <c r="R740" s="158">
        <v>11.911899999999999</v>
      </c>
      <c r="T740" s="106"/>
      <c r="U740" s="107"/>
      <c r="V740" s="107"/>
      <c r="W740" s="107"/>
      <c r="X740" s="107"/>
      <c r="Y740" s="107"/>
      <c r="Z740" s="107"/>
      <c r="AA740" s="107"/>
      <c r="AB740" s="107"/>
      <c r="AC740" s="107"/>
      <c r="AD740" s="107"/>
      <c r="AE740" s="107"/>
      <c r="AF740" s="107"/>
      <c r="AG740" s="107"/>
      <c r="AH740" s="107"/>
    </row>
    <row r="741" spans="1:34" x14ac:dyDescent="0.3">
      <c r="A741" s="154" t="s">
        <v>1644</v>
      </c>
      <c r="B741" s="154" t="s">
        <v>1575</v>
      </c>
      <c r="C741" s="154">
        <v>140351</v>
      </c>
      <c r="D741" s="157">
        <v>44827</v>
      </c>
      <c r="E741" s="158">
        <v>18.5563</v>
      </c>
      <c r="F741" s="158">
        <v>-0.57440000000000002</v>
      </c>
      <c r="G741" s="158">
        <v>-0.81140000000000001</v>
      </c>
      <c r="H741" s="158">
        <v>-0.2752</v>
      </c>
      <c r="I741" s="158">
        <v>-0.83630000000000004</v>
      </c>
      <c r="J741" s="158">
        <v>0.2036</v>
      </c>
      <c r="K741" s="158">
        <v>5.0563000000000002</v>
      </c>
      <c r="L741" s="158">
        <v>1.895</v>
      </c>
      <c r="M741" s="158">
        <v>1.8855</v>
      </c>
      <c r="N741" s="158">
        <v>1.0395000000000001</v>
      </c>
      <c r="O741" s="158">
        <v>9.1686999999999994</v>
      </c>
      <c r="P741" s="158">
        <v>8.1338000000000008</v>
      </c>
      <c r="Q741" s="158">
        <v>8.0860000000000003</v>
      </c>
      <c r="R741" s="158">
        <v>10.5197</v>
      </c>
      <c r="T741" s="106"/>
      <c r="U741" s="107"/>
      <c r="V741" s="107"/>
      <c r="W741" s="107"/>
      <c r="X741" s="107"/>
      <c r="Y741" s="107"/>
      <c r="Z741" s="107"/>
      <c r="AA741" s="107"/>
      <c r="AB741" s="107"/>
      <c r="AC741" s="107"/>
      <c r="AD741" s="107"/>
      <c r="AE741" s="107"/>
      <c r="AF741" s="107"/>
      <c r="AG741" s="107"/>
      <c r="AH741" s="107"/>
    </row>
    <row r="742" spans="1:34" x14ac:dyDescent="0.3">
      <c r="A742" s="154" t="s">
        <v>1644</v>
      </c>
      <c r="B742" s="154" t="s">
        <v>1576</v>
      </c>
      <c r="C742" s="154">
        <v>144461</v>
      </c>
      <c r="D742" s="157">
        <v>44827</v>
      </c>
      <c r="E742" s="158">
        <v>12.9619</v>
      </c>
      <c r="F742" s="158">
        <v>-0.6462</v>
      </c>
      <c r="G742" s="158">
        <v>-1.1990000000000001</v>
      </c>
      <c r="H742" s="158">
        <v>-0.58899999999999997</v>
      </c>
      <c r="I742" s="158">
        <v>-1.1583000000000001</v>
      </c>
      <c r="J742" s="158">
        <v>0.39419999999999999</v>
      </c>
      <c r="K742" s="158">
        <v>5.5065</v>
      </c>
      <c r="L742" s="158">
        <v>2.6937000000000002</v>
      </c>
      <c r="M742" s="158">
        <v>1.9875</v>
      </c>
      <c r="N742" s="158">
        <v>2.2296</v>
      </c>
      <c r="O742" s="158">
        <v>8.0419999999999998</v>
      </c>
      <c r="P742" s="158"/>
      <c r="Q742" s="158">
        <v>6.5705</v>
      </c>
      <c r="R742" s="158">
        <v>13.3887</v>
      </c>
      <c r="T742" s="106"/>
      <c r="U742" s="107"/>
      <c r="V742" s="107"/>
      <c r="W742" s="107"/>
      <c r="X742" s="107"/>
      <c r="Y742" s="107"/>
      <c r="Z742" s="107"/>
      <c r="AA742" s="107"/>
      <c r="AB742" s="107"/>
      <c r="AC742" s="107"/>
      <c r="AD742" s="107"/>
      <c r="AE742" s="107"/>
      <c r="AF742" s="107"/>
      <c r="AG742" s="107"/>
      <c r="AH742" s="107"/>
    </row>
    <row r="743" spans="1:34" x14ac:dyDescent="0.3">
      <c r="A743" s="154" t="s">
        <v>1644</v>
      </c>
      <c r="B743" s="154" t="s">
        <v>1553</v>
      </c>
      <c r="C743" s="154">
        <v>144466</v>
      </c>
      <c r="D743" s="157">
        <v>44827</v>
      </c>
      <c r="E743" s="158">
        <v>13.7942</v>
      </c>
      <c r="F743" s="158">
        <v>-0.64249999999999996</v>
      </c>
      <c r="G743" s="158">
        <v>-1.1891</v>
      </c>
      <c r="H743" s="158">
        <v>-0.56510000000000005</v>
      </c>
      <c r="I743" s="158">
        <v>-1.1112</v>
      </c>
      <c r="J743" s="158">
        <v>0.49759999999999999</v>
      </c>
      <c r="K743" s="158">
        <v>5.8276000000000003</v>
      </c>
      <c r="L743" s="158">
        <v>3.3258000000000001</v>
      </c>
      <c r="M743" s="158">
        <v>2.9333</v>
      </c>
      <c r="N743" s="158">
        <v>3.5072000000000001</v>
      </c>
      <c r="O743" s="158">
        <v>9.6043000000000003</v>
      </c>
      <c r="P743" s="158"/>
      <c r="Q743" s="158">
        <v>8.2098999999999993</v>
      </c>
      <c r="R743" s="158">
        <v>14.8476</v>
      </c>
      <c r="T743" s="106"/>
      <c r="U743" s="107"/>
      <c r="V743" s="107"/>
      <c r="W743" s="107"/>
      <c r="X743" s="107"/>
      <c r="Y743" s="107"/>
      <c r="Z743" s="107"/>
      <c r="AA743" s="107"/>
      <c r="AB743" s="107"/>
      <c r="AC743" s="107"/>
      <c r="AD743" s="107"/>
      <c r="AE743" s="107"/>
      <c r="AF743" s="107"/>
      <c r="AG743" s="107"/>
      <c r="AH743" s="107"/>
    </row>
    <row r="744" spans="1:34" x14ac:dyDescent="0.3">
      <c r="A744" s="154" t="s">
        <v>1644</v>
      </c>
      <c r="B744" s="154" t="s">
        <v>1577</v>
      </c>
      <c r="C744" s="154">
        <v>101585</v>
      </c>
      <c r="D744" s="157">
        <v>44827</v>
      </c>
      <c r="E744" s="158">
        <v>49.345999999999997</v>
      </c>
      <c r="F744" s="158">
        <v>-0.60629999999999995</v>
      </c>
      <c r="G744" s="158">
        <v>-1.1102000000000001</v>
      </c>
      <c r="H744" s="158">
        <v>-0.55620000000000003</v>
      </c>
      <c r="I744" s="158">
        <v>-0.9395</v>
      </c>
      <c r="J744" s="158">
        <v>0.19489999999999999</v>
      </c>
      <c r="K744" s="158">
        <v>5.9564000000000004</v>
      </c>
      <c r="L744" s="158">
        <v>2.6694</v>
      </c>
      <c r="M744" s="158">
        <v>3.8601000000000001</v>
      </c>
      <c r="N744" s="158">
        <v>3.7422</v>
      </c>
      <c r="O744" s="158">
        <v>10.088800000000001</v>
      </c>
      <c r="P744" s="158">
        <v>7.7618</v>
      </c>
      <c r="Q744" s="158">
        <v>9.2585999999999995</v>
      </c>
      <c r="R744" s="158">
        <v>16.279599999999999</v>
      </c>
      <c r="T744" s="106"/>
      <c r="U744" s="107"/>
      <c r="V744" s="107"/>
      <c r="W744" s="107"/>
      <c r="X744" s="107"/>
      <c r="Y744" s="107"/>
      <c r="Z744" s="107"/>
      <c r="AA744" s="107"/>
      <c r="AB744" s="107"/>
      <c r="AC744" s="107"/>
      <c r="AD744" s="107"/>
      <c r="AE744" s="107"/>
      <c r="AF744" s="107"/>
      <c r="AG744" s="107"/>
      <c r="AH744" s="107"/>
    </row>
    <row r="745" spans="1:34" x14ac:dyDescent="0.3">
      <c r="A745" s="154" t="s">
        <v>1644</v>
      </c>
      <c r="B745" s="154" t="s">
        <v>1554</v>
      </c>
      <c r="C745" s="154">
        <v>119128</v>
      </c>
      <c r="D745" s="157">
        <v>44827</v>
      </c>
      <c r="E745" s="158">
        <v>53.798999999999999</v>
      </c>
      <c r="F745" s="158">
        <v>-0.60409999999999997</v>
      </c>
      <c r="G745" s="158">
        <v>-1.1048</v>
      </c>
      <c r="H745" s="158">
        <v>-0.53979999999999995</v>
      </c>
      <c r="I745" s="158">
        <v>-0.90620000000000001</v>
      </c>
      <c r="J745" s="158">
        <v>0.26840000000000003</v>
      </c>
      <c r="K745" s="158">
        <v>6.1920000000000002</v>
      </c>
      <c r="L745" s="158">
        <v>3.1225000000000001</v>
      </c>
      <c r="M745" s="158">
        <v>4.5392000000000001</v>
      </c>
      <c r="N745" s="158">
        <v>4.6429</v>
      </c>
      <c r="O745" s="158">
        <v>10.9635</v>
      </c>
      <c r="P745" s="158">
        <v>8.8573000000000004</v>
      </c>
      <c r="Q745" s="158">
        <v>10.121700000000001</v>
      </c>
      <c r="R745" s="158">
        <v>17.250699999999998</v>
      </c>
      <c r="T745" s="106"/>
      <c r="U745" s="107"/>
      <c r="V745" s="107"/>
      <c r="W745" s="107"/>
      <c r="X745" s="107"/>
      <c r="Y745" s="107"/>
      <c r="Z745" s="107"/>
      <c r="AA745" s="107"/>
      <c r="AB745" s="107"/>
      <c r="AC745" s="107"/>
      <c r="AD745" s="107"/>
      <c r="AE745" s="107"/>
      <c r="AF745" s="107"/>
      <c r="AG745" s="107"/>
      <c r="AH745" s="107"/>
    </row>
    <row r="746" spans="1:34" x14ac:dyDescent="0.3">
      <c r="A746" s="154" t="s">
        <v>1644</v>
      </c>
      <c r="B746" s="154" t="s">
        <v>1735</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1644</v>
      </c>
      <c r="B747" s="154" t="s">
        <v>1736</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1644</v>
      </c>
      <c r="B748" s="154" t="s">
        <v>1578</v>
      </c>
      <c r="C748" s="154">
        <v>133051</v>
      </c>
      <c r="D748" s="157">
        <v>44827</v>
      </c>
      <c r="E748" s="158">
        <v>17.579999999999998</v>
      </c>
      <c r="F748" s="158">
        <v>-5.6899999999999999E-2</v>
      </c>
      <c r="G748" s="158">
        <v>-0.34010000000000001</v>
      </c>
      <c r="H748" s="158">
        <v>0.1139</v>
      </c>
      <c r="I748" s="158">
        <v>-0.28360000000000002</v>
      </c>
      <c r="J748" s="158">
        <v>0.1139</v>
      </c>
      <c r="K748" s="158">
        <v>2.1499000000000001</v>
      </c>
      <c r="L748" s="158">
        <v>2.5670999999999999</v>
      </c>
      <c r="M748" s="158">
        <v>4.4562999999999997</v>
      </c>
      <c r="N748" s="158">
        <v>5.0807000000000002</v>
      </c>
      <c r="O748" s="158">
        <v>7.2942999999999998</v>
      </c>
      <c r="P748" s="158">
        <v>7.0849000000000002</v>
      </c>
      <c r="Q748" s="158">
        <v>7.4955999999999996</v>
      </c>
      <c r="R748" s="158">
        <v>10.915800000000001</v>
      </c>
      <c r="T748" s="106"/>
      <c r="U748" s="107"/>
      <c r="V748" s="107"/>
      <c r="W748" s="107"/>
      <c r="X748" s="107"/>
      <c r="Y748" s="107"/>
      <c r="Z748" s="107"/>
      <c r="AA748" s="107"/>
      <c r="AB748" s="107"/>
      <c r="AC748" s="107"/>
      <c r="AD748" s="107"/>
      <c r="AE748" s="107"/>
      <c r="AF748" s="107"/>
      <c r="AG748" s="107"/>
      <c r="AH748" s="107"/>
    </row>
    <row r="749" spans="1:34" x14ac:dyDescent="0.3">
      <c r="A749" s="154" t="s">
        <v>1644</v>
      </c>
      <c r="B749" s="154" t="s">
        <v>1555</v>
      </c>
      <c r="C749" s="154">
        <v>133054</v>
      </c>
      <c r="D749" s="157">
        <v>44827</v>
      </c>
      <c r="E749" s="158">
        <v>18.62</v>
      </c>
      <c r="F749" s="158">
        <v>0</v>
      </c>
      <c r="G749" s="158">
        <v>-0.32119999999999999</v>
      </c>
      <c r="H749" s="158">
        <v>0.1075</v>
      </c>
      <c r="I749" s="158">
        <v>-0.26779999999999998</v>
      </c>
      <c r="J749" s="158">
        <v>0.16139999999999999</v>
      </c>
      <c r="K749" s="158">
        <v>2.3077000000000001</v>
      </c>
      <c r="L749" s="158">
        <v>2.8729</v>
      </c>
      <c r="M749" s="158">
        <v>4.9013999999999998</v>
      </c>
      <c r="N749" s="158">
        <v>5.7354000000000003</v>
      </c>
      <c r="O749" s="158">
        <v>7.9466000000000001</v>
      </c>
      <c r="P749" s="158">
        <v>7.7751000000000001</v>
      </c>
      <c r="Q749" s="158">
        <v>8.2899999999999991</v>
      </c>
      <c r="R749" s="158">
        <v>11.6013</v>
      </c>
      <c r="T749" s="106"/>
      <c r="U749" s="107"/>
      <c r="V749" s="107"/>
      <c r="W749" s="107"/>
      <c r="X749" s="107"/>
      <c r="Y749" s="107"/>
      <c r="Z749" s="107"/>
      <c r="AA749" s="107"/>
      <c r="AB749" s="107"/>
      <c r="AC749" s="107"/>
      <c r="AD749" s="107"/>
      <c r="AE749" s="107"/>
      <c r="AF749" s="107"/>
      <c r="AG749" s="107"/>
      <c r="AH749" s="107"/>
    </row>
    <row r="750" spans="1:34" x14ac:dyDescent="0.3">
      <c r="A750" s="154" t="s">
        <v>1644</v>
      </c>
      <c r="B750" s="154" t="s">
        <v>1579</v>
      </c>
      <c r="C750" s="154">
        <v>114982</v>
      </c>
      <c r="D750" s="157">
        <v>44827</v>
      </c>
      <c r="E750" s="158">
        <v>21.093399999999999</v>
      </c>
      <c r="F750" s="158">
        <v>-0.74909999999999999</v>
      </c>
      <c r="G750" s="158">
        <v>-0.97829999999999995</v>
      </c>
      <c r="H750" s="158">
        <v>-0.2964</v>
      </c>
      <c r="I750" s="158">
        <v>-1.2041999999999999</v>
      </c>
      <c r="J750" s="158">
        <v>-0.2747</v>
      </c>
      <c r="K750" s="158">
        <v>5.3474000000000004</v>
      </c>
      <c r="L750" s="158">
        <v>1.8606</v>
      </c>
      <c r="M750" s="158">
        <v>1.7588999999999999</v>
      </c>
      <c r="N750" s="158">
        <v>0.95289999999999997</v>
      </c>
      <c r="O750" s="158">
        <v>7.6036999999999999</v>
      </c>
      <c r="P750" s="158">
        <v>5.7789000000000001</v>
      </c>
      <c r="Q750" s="158">
        <v>6.6718000000000002</v>
      </c>
      <c r="R750" s="158">
        <v>10.769500000000001</v>
      </c>
      <c r="T750" s="106"/>
      <c r="U750" s="107"/>
      <c r="V750" s="107"/>
      <c r="W750" s="107"/>
      <c r="X750" s="107"/>
      <c r="Y750" s="107"/>
      <c r="Z750" s="107"/>
      <c r="AA750" s="107"/>
      <c r="AB750" s="107"/>
      <c r="AC750" s="107"/>
      <c r="AD750" s="107"/>
      <c r="AE750" s="107"/>
      <c r="AF750" s="107"/>
      <c r="AG750" s="107"/>
      <c r="AH750" s="107"/>
    </row>
    <row r="751" spans="1:34" x14ac:dyDescent="0.3">
      <c r="A751" s="154" t="s">
        <v>1644</v>
      </c>
      <c r="B751" s="154" t="s">
        <v>1556</v>
      </c>
      <c r="C751" s="154">
        <v>118452</v>
      </c>
      <c r="D751" s="157">
        <v>44827</v>
      </c>
      <c r="E751" s="158">
        <v>23.142199999999999</v>
      </c>
      <c r="F751" s="158">
        <v>-0.74670000000000003</v>
      </c>
      <c r="G751" s="158">
        <v>-0.97050000000000003</v>
      </c>
      <c r="H751" s="158">
        <v>-0.27789999999999998</v>
      </c>
      <c r="I751" s="158">
        <v>-1.1672</v>
      </c>
      <c r="J751" s="158">
        <v>-0.19239999999999999</v>
      </c>
      <c r="K751" s="158">
        <v>5.6070000000000002</v>
      </c>
      <c r="L751" s="158">
        <v>2.3357000000000001</v>
      </c>
      <c r="M751" s="158">
        <v>2.4857</v>
      </c>
      <c r="N751" s="158">
        <v>1.9256</v>
      </c>
      <c r="O751" s="158">
        <v>8.6263000000000005</v>
      </c>
      <c r="P751" s="158">
        <v>7.1150000000000002</v>
      </c>
      <c r="Q751" s="158">
        <v>7.3856999999999999</v>
      </c>
      <c r="R751" s="158">
        <v>11.8353</v>
      </c>
      <c r="T751" s="106"/>
      <c r="U751" s="107"/>
      <c r="V751" s="107"/>
      <c r="W751" s="107"/>
      <c r="X751" s="107"/>
      <c r="Y751" s="107"/>
      <c r="Z751" s="107"/>
      <c r="AA751" s="107"/>
      <c r="AB751" s="107"/>
      <c r="AC751" s="107"/>
      <c r="AD751" s="107"/>
      <c r="AE751" s="107"/>
      <c r="AF751" s="107"/>
      <c r="AG751" s="107"/>
      <c r="AH751" s="107"/>
    </row>
    <row r="752" spans="1:34" x14ac:dyDescent="0.3">
      <c r="A752" s="154" t="s">
        <v>1644</v>
      </c>
      <c r="B752" s="154" t="s">
        <v>1557</v>
      </c>
      <c r="C752" s="154">
        <v>118477</v>
      </c>
      <c r="D752" s="157">
        <v>44827</v>
      </c>
      <c r="E752" s="158">
        <v>27.155999999999999</v>
      </c>
      <c r="F752" s="158">
        <v>-0.27910000000000001</v>
      </c>
      <c r="G752" s="158">
        <v>-0.5675</v>
      </c>
      <c r="H752" s="158">
        <v>-0.14710000000000001</v>
      </c>
      <c r="I752" s="158">
        <v>-0.48010000000000003</v>
      </c>
      <c r="J752" s="158">
        <v>0.11799999999999999</v>
      </c>
      <c r="K752" s="158">
        <v>3.7677</v>
      </c>
      <c r="L752" s="158">
        <v>2.0901999999999998</v>
      </c>
      <c r="M752" s="158">
        <v>2.4367999999999999</v>
      </c>
      <c r="N752" s="158">
        <v>2.9026000000000001</v>
      </c>
      <c r="O752" s="158">
        <v>8.2898999999999994</v>
      </c>
      <c r="P752" s="158">
        <v>7.1584000000000003</v>
      </c>
      <c r="Q752" s="158">
        <v>7.4954999999999998</v>
      </c>
      <c r="R752" s="158">
        <v>10.327299999999999</v>
      </c>
      <c r="T752" s="106"/>
      <c r="U752" s="107"/>
      <c r="V752" s="107"/>
      <c r="W752" s="107"/>
      <c r="X752" s="107"/>
      <c r="Y752" s="107"/>
      <c r="Z752" s="107"/>
      <c r="AA752" s="107"/>
      <c r="AB752" s="107"/>
      <c r="AC752" s="107"/>
      <c r="AD752" s="107"/>
      <c r="AE752" s="107"/>
      <c r="AF752" s="107"/>
      <c r="AG752" s="107"/>
      <c r="AH752" s="107"/>
    </row>
    <row r="753" spans="1:34" x14ac:dyDescent="0.3">
      <c r="A753" s="154" t="s">
        <v>1644</v>
      </c>
      <c r="B753" s="154" t="s">
        <v>1580</v>
      </c>
      <c r="C753" s="154">
        <v>108995</v>
      </c>
      <c r="D753" s="157">
        <v>44827</v>
      </c>
      <c r="E753" s="158">
        <v>25.140999999999998</v>
      </c>
      <c r="F753" s="158">
        <v>-0.28160000000000002</v>
      </c>
      <c r="G753" s="158">
        <v>-0.57740000000000002</v>
      </c>
      <c r="H753" s="158">
        <v>-0.17069999999999999</v>
      </c>
      <c r="I753" s="158">
        <v>-0.52229999999999999</v>
      </c>
      <c r="J753" s="158">
        <v>2.7900000000000001E-2</v>
      </c>
      <c r="K753" s="158">
        <v>3.5034999999999998</v>
      </c>
      <c r="L753" s="158">
        <v>1.5387999999999999</v>
      </c>
      <c r="M753" s="158">
        <v>1.6209</v>
      </c>
      <c r="N753" s="158">
        <v>1.8267</v>
      </c>
      <c r="O753" s="158">
        <v>7.1546000000000003</v>
      </c>
      <c r="P753" s="158">
        <v>6.0633999999999997</v>
      </c>
      <c r="Q753" s="158">
        <v>6.66</v>
      </c>
      <c r="R753" s="158">
        <v>9.1565999999999992</v>
      </c>
      <c r="T753" s="106"/>
      <c r="U753" s="107"/>
      <c r="V753" s="107"/>
      <c r="W753" s="107"/>
      <c r="X753" s="107"/>
      <c r="Y753" s="107"/>
      <c r="Z753" s="107"/>
      <c r="AA753" s="107"/>
      <c r="AB753" s="107"/>
      <c r="AC753" s="107"/>
      <c r="AD753" s="107"/>
      <c r="AE753" s="107"/>
      <c r="AF753" s="107"/>
      <c r="AG753" s="107"/>
      <c r="AH753" s="107"/>
    </row>
    <row r="754" spans="1:34" x14ac:dyDescent="0.3">
      <c r="A754" s="154" t="s">
        <v>1644</v>
      </c>
      <c r="B754" s="154" t="s">
        <v>1558</v>
      </c>
      <c r="C754" s="154">
        <v>146457</v>
      </c>
      <c r="D754" s="157">
        <v>44827</v>
      </c>
      <c r="E754" s="158">
        <v>13.1737</v>
      </c>
      <c r="F754" s="158">
        <v>-0.70320000000000005</v>
      </c>
      <c r="G754" s="158">
        <v>-1.131</v>
      </c>
      <c r="H754" s="158">
        <v>-0.58940000000000003</v>
      </c>
      <c r="I754" s="158">
        <v>-1.1198999999999999</v>
      </c>
      <c r="J754" s="158">
        <v>-0.11219999999999999</v>
      </c>
      <c r="K754" s="158">
        <v>5.1448</v>
      </c>
      <c r="L754" s="158">
        <v>0.79800000000000004</v>
      </c>
      <c r="M754" s="158">
        <v>-0.40150000000000002</v>
      </c>
      <c r="N754" s="158">
        <v>-0.18940000000000001</v>
      </c>
      <c r="O754" s="158">
        <v>7.9927999999999999</v>
      </c>
      <c r="P754" s="158"/>
      <c r="Q754" s="158">
        <v>8.0722000000000005</v>
      </c>
      <c r="R754" s="158">
        <v>8.7621000000000002</v>
      </c>
      <c r="T754" s="106"/>
      <c r="U754" s="107"/>
      <c r="V754" s="107"/>
      <c r="W754" s="107"/>
      <c r="X754" s="107"/>
      <c r="Y754" s="107"/>
      <c r="Z754" s="107"/>
      <c r="AA754" s="107"/>
      <c r="AB754" s="107"/>
      <c r="AC754" s="107"/>
      <c r="AD754" s="107"/>
      <c r="AE754" s="107"/>
      <c r="AF754" s="107"/>
      <c r="AG754" s="107"/>
      <c r="AH754" s="107"/>
    </row>
    <row r="755" spans="1:34" x14ac:dyDescent="0.3">
      <c r="A755" s="154" t="s">
        <v>1644</v>
      </c>
      <c r="B755" s="154" t="s">
        <v>1581</v>
      </c>
      <c r="C755" s="154">
        <v>146456</v>
      </c>
      <c r="D755" s="157">
        <v>44827</v>
      </c>
      <c r="E755" s="158">
        <v>12.3775</v>
      </c>
      <c r="F755" s="158">
        <v>-0.70669999999999999</v>
      </c>
      <c r="G755" s="158">
        <v>-1.1453</v>
      </c>
      <c r="H755" s="158">
        <v>-0.62219999999999998</v>
      </c>
      <c r="I755" s="158">
        <v>-1.1847000000000001</v>
      </c>
      <c r="J755" s="158">
        <v>-0.25629999999999997</v>
      </c>
      <c r="K755" s="158">
        <v>4.6970999999999998</v>
      </c>
      <c r="L755" s="158">
        <v>-5.9799999999999999E-2</v>
      </c>
      <c r="M755" s="158">
        <v>-1.6636</v>
      </c>
      <c r="N755" s="158">
        <v>-1.8663000000000001</v>
      </c>
      <c r="O755" s="158">
        <v>6.1448999999999998</v>
      </c>
      <c r="P755" s="158"/>
      <c r="Q755" s="158">
        <v>6.1913</v>
      </c>
      <c r="R755" s="158">
        <v>6.9253</v>
      </c>
      <c r="T755" s="106"/>
      <c r="U755" s="107"/>
      <c r="V755" s="107"/>
      <c r="W755" s="107"/>
      <c r="X755" s="107"/>
      <c r="Y755" s="107"/>
      <c r="Z755" s="107"/>
      <c r="AA755" s="107"/>
      <c r="AB755" s="107"/>
      <c r="AC755" s="107"/>
      <c r="AD755" s="107"/>
      <c r="AE755" s="107"/>
      <c r="AF755" s="107"/>
      <c r="AG755" s="107"/>
      <c r="AH755" s="107"/>
    </row>
    <row r="756" spans="1:34" x14ac:dyDescent="0.3">
      <c r="A756" s="154" t="s">
        <v>1644</v>
      </c>
      <c r="B756" s="154" t="s">
        <v>1582</v>
      </c>
      <c r="C756" s="154">
        <v>131372</v>
      </c>
      <c r="D756" s="157">
        <v>44827</v>
      </c>
      <c r="E756" s="158">
        <v>19.0611</v>
      </c>
      <c r="F756" s="158">
        <v>-0.4481</v>
      </c>
      <c r="G756" s="158">
        <v>-0.63029999999999997</v>
      </c>
      <c r="H756" s="158">
        <v>-9.64E-2</v>
      </c>
      <c r="I756" s="158">
        <v>-0.30230000000000001</v>
      </c>
      <c r="J756" s="158">
        <v>0.77669999999999995</v>
      </c>
      <c r="K756" s="158">
        <v>4.9382999999999999</v>
      </c>
      <c r="L756" s="158">
        <v>3.0301999999999998</v>
      </c>
      <c r="M756" s="158">
        <v>4.4644000000000004</v>
      </c>
      <c r="N756" s="158">
        <v>6.0022000000000002</v>
      </c>
      <c r="O756" s="158">
        <v>9.4534000000000002</v>
      </c>
      <c r="P756" s="158">
        <v>8.0403000000000002</v>
      </c>
      <c r="Q756" s="158">
        <v>8.4514999999999993</v>
      </c>
      <c r="R756" s="158">
        <v>11.745100000000001</v>
      </c>
      <c r="T756" s="106"/>
      <c r="U756" s="107"/>
      <c r="V756" s="107"/>
      <c r="W756" s="107"/>
      <c r="X756" s="107"/>
      <c r="Y756" s="107"/>
      <c r="Z756" s="107"/>
      <c r="AA756" s="107"/>
      <c r="AB756" s="107"/>
      <c r="AC756" s="107"/>
      <c r="AD756" s="107"/>
      <c r="AE756" s="107"/>
      <c r="AF756" s="107"/>
      <c r="AG756" s="107"/>
      <c r="AH756" s="107"/>
    </row>
    <row r="757" spans="1:34" x14ac:dyDescent="0.3">
      <c r="A757" s="154" t="s">
        <v>1644</v>
      </c>
      <c r="B757" s="154" t="s">
        <v>1559</v>
      </c>
      <c r="C757" s="154">
        <v>131373</v>
      </c>
      <c r="D757" s="157">
        <v>44827</v>
      </c>
      <c r="E757" s="158">
        <v>20.3062</v>
      </c>
      <c r="F757" s="158">
        <v>-0.44519999999999998</v>
      </c>
      <c r="G757" s="158">
        <v>-0.622</v>
      </c>
      <c r="H757" s="158">
        <v>-7.6799999999999993E-2</v>
      </c>
      <c r="I757" s="158">
        <v>-0.26329999999999998</v>
      </c>
      <c r="J757" s="158">
        <v>0.86480000000000001</v>
      </c>
      <c r="K757" s="158">
        <v>5.2107000000000001</v>
      </c>
      <c r="L757" s="158">
        <v>3.5608</v>
      </c>
      <c r="M757" s="158">
        <v>5.2619999999999996</v>
      </c>
      <c r="N757" s="158">
        <v>7.0788000000000002</v>
      </c>
      <c r="O757" s="158">
        <v>10.5151</v>
      </c>
      <c r="P757" s="158">
        <v>8.9742999999999995</v>
      </c>
      <c r="Q757" s="158">
        <v>9.3180999999999994</v>
      </c>
      <c r="R757" s="158">
        <v>12.8515</v>
      </c>
      <c r="T757" s="106"/>
      <c r="U757" s="107"/>
      <c r="V757" s="107"/>
      <c r="W757" s="107"/>
      <c r="X757" s="107"/>
      <c r="Y757" s="107"/>
      <c r="Z757" s="107"/>
      <c r="AA757" s="107"/>
      <c r="AB757" s="107"/>
      <c r="AC757" s="107"/>
      <c r="AD757" s="107"/>
      <c r="AE757" s="107"/>
      <c r="AF757" s="107"/>
      <c r="AG757" s="107"/>
      <c r="AH757" s="107"/>
    </row>
    <row r="758" spans="1:34" x14ac:dyDescent="0.3">
      <c r="A758" s="154" t="s">
        <v>1644</v>
      </c>
      <c r="B758" s="154" t="s">
        <v>1560</v>
      </c>
      <c r="C758" s="154">
        <v>119802</v>
      </c>
      <c r="D758" s="157">
        <v>44827</v>
      </c>
      <c r="E758" s="158">
        <v>25.260999999999999</v>
      </c>
      <c r="F758" s="158">
        <v>-0.45319999999999999</v>
      </c>
      <c r="G758" s="158">
        <v>-0.46100000000000002</v>
      </c>
      <c r="H758" s="158">
        <v>-0.19359999999999999</v>
      </c>
      <c r="I758" s="158">
        <v>-0.2606</v>
      </c>
      <c r="J758" s="158">
        <v>0.78600000000000003</v>
      </c>
      <c r="K758" s="158">
        <v>4.8044000000000002</v>
      </c>
      <c r="L758" s="158">
        <v>1.4945999999999999</v>
      </c>
      <c r="M758" s="158">
        <v>2.7412999999999998</v>
      </c>
      <c r="N758" s="158">
        <v>3.2494000000000001</v>
      </c>
      <c r="O758" s="158">
        <v>10.7714</v>
      </c>
      <c r="P758" s="158">
        <v>7.9698000000000002</v>
      </c>
      <c r="Q758" s="158">
        <v>8.8391999999999999</v>
      </c>
      <c r="R758" s="158">
        <v>15.3081</v>
      </c>
      <c r="T758" s="106"/>
      <c r="U758" s="107"/>
      <c r="V758" s="107"/>
      <c r="W758" s="107"/>
      <c r="X758" s="107"/>
      <c r="Y758" s="107"/>
      <c r="Z758" s="107"/>
      <c r="AA758" s="107"/>
      <c r="AB758" s="107"/>
      <c r="AC758" s="107"/>
      <c r="AD758" s="107"/>
      <c r="AE758" s="107"/>
      <c r="AF758" s="107"/>
      <c r="AG758" s="107"/>
      <c r="AH758" s="107"/>
    </row>
    <row r="759" spans="1:34" x14ac:dyDescent="0.3">
      <c r="A759" s="154" t="s">
        <v>1644</v>
      </c>
      <c r="B759" s="154" t="s">
        <v>1583</v>
      </c>
      <c r="C759" s="154">
        <v>115887</v>
      </c>
      <c r="D759" s="157">
        <v>44827</v>
      </c>
      <c r="E759" s="158">
        <v>23.35</v>
      </c>
      <c r="F759" s="158">
        <v>-0.45619999999999999</v>
      </c>
      <c r="G759" s="158">
        <v>-0.46889999999999998</v>
      </c>
      <c r="H759" s="158">
        <v>-0.2137</v>
      </c>
      <c r="I759" s="158">
        <v>-0.29459999999999997</v>
      </c>
      <c r="J759" s="158">
        <v>0.7117</v>
      </c>
      <c r="K759" s="158">
        <v>4.5724999999999998</v>
      </c>
      <c r="L759" s="158">
        <v>1.0428999999999999</v>
      </c>
      <c r="M759" s="158">
        <v>2.0587</v>
      </c>
      <c r="N759" s="158">
        <v>2.3359999999999999</v>
      </c>
      <c r="O759" s="158">
        <v>9.7911000000000001</v>
      </c>
      <c r="P759" s="158">
        <v>7.0502000000000002</v>
      </c>
      <c r="Q759" s="158">
        <v>8.06</v>
      </c>
      <c r="R759" s="158">
        <v>14.3124</v>
      </c>
      <c r="T759" s="106"/>
      <c r="U759" s="107"/>
      <c r="V759" s="107"/>
      <c r="W759" s="107"/>
      <c r="X759" s="107"/>
      <c r="Y759" s="107"/>
      <c r="Z759" s="107"/>
      <c r="AA759" s="107"/>
      <c r="AB759" s="107"/>
      <c r="AC759" s="107"/>
      <c r="AD759" s="107"/>
      <c r="AE759" s="107"/>
      <c r="AF759" s="107"/>
      <c r="AG759" s="107"/>
      <c r="AH759" s="107"/>
    </row>
    <row r="760" spans="1:34" x14ac:dyDescent="0.3">
      <c r="A760" s="154" t="s">
        <v>1644</v>
      </c>
      <c r="B760" s="154" t="s">
        <v>1561</v>
      </c>
      <c r="C760" s="154">
        <v>140444</v>
      </c>
      <c r="D760" s="157">
        <v>44827</v>
      </c>
      <c r="E760" s="158">
        <v>17.479700000000001</v>
      </c>
      <c r="F760" s="158">
        <v>-0.84350000000000003</v>
      </c>
      <c r="G760" s="158">
        <v>-1.3605</v>
      </c>
      <c r="H760" s="158">
        <v>-0.50939999999999996</v>
      </c>
      <c r="I760" s="158">
        <v>-0.99680000000000002</v>
      </c>
      <c r="J760" s="158">
        <v>0.69589999999999996</v>
      </c>
      <c r="K760" s="158">
        <v>7.1696999999999997</v>
      </c>
      <c r="L760" s="158">
        <v>2.1941999999999999</v>
      </c>
      <c r="M760" s="158">
        <v>2.8786999999999998</v>
      </c>
      <c r="N760" s="158">
        <v>2.8435000000000001</v>
      </c>
      <c r="O760" s="158">
        <v>13.0306</v>
      </c>
      <c r="P760" s="158">
        <v>9.6219999999999999</v>
      </c>
      <c r="Q760" s="158">
        <v>10.4011</v>
      </c>
      <c r="R760" s="158">
        <v>17.300599999999999</v>
      </c>
      <c r="T760" s="106"/>
      <c r="U760" s="107"/>
      <c r="V760" s="107"/>
      <c r="W760" s="107"/>
      <c r="X760" s="107"/>
      <c r="Y760" s="107"/>
      <c r="Z760" s="107"/>
      <c r="AA760" s="107"/>
      <c r="AB760" s="107"/>
      <c r="AC760" s="107"/>
      <c r="AD760" s="107"/>
      <c r="AE760" s="107"/>
      <c r="AF760" s="107"/>
      <c r="AG760" s="107"/>
      <c r="AH760" s="107"/>
    </row>
    <row r="761" spans="1:34" x14ac:dyDescent="0.3">
      <c r="A761" s="154" t="s">
        <v>1644</v>
      </c>
      <c r="B761" s="154" t="s">
        <v>1584</v>
      </c>
      <c r="C761" s="154">
        <v>140447</v>
      </c>
      <c r="D761" s="157">
        <v>44827</v>
      </c>
      <c r="E761" s="158">
        <v>15.7087</v>
      </c>
      <c r="F761" s="158">
        <v>-0.84830000000000005</v>
      </c>
      <c r="G761" s="158">
        <v>-1.3762000000000001</v>
      </c>
      <c r="H761" s="158">
        <v>-0.54569999999999996</v>
      </c>
      <c r="I761" s="158">
        <v>-1.0693999999999999</v>
      </c>
      <c r="J761" s="158">
        <v>0.53249999999999997</v>
      </c>
      <c r="K761" s="158">
        <v>6.6566000000000001</v>
      </c>
      <c r="L761" s="158">
        <v>1.2191000000000001</v>
      </c>
      <c r="M761" s="158">
        <v>1.4177999999999999</v>
      </c>
      <c r="N761" s="158">
        <v>0.93679999999999997</v>
      </c>
      <c r="O761" s="158">
        <v>11.105700000000001</v>
      </c>
      <c r="P761" s="158">
        <v>7.6224999999999996</v>
      </c>
      <c r="Q761" s="158">
        <v>8.3310999999999993</v>
      </c>
      <c r="R761" s="158">
        <v>15.241</v>
      </c>
      <c r="T761" s="106"/>
      <c r="U761" s="107"/>
      <c r="V761" s="107"/>
      <c r="W761" s="107"/>
      <c r="X761" s="107"/>
      <c r="Y761" s="107"/>
      <c r="Z761" s="107"/>
      <c r="AA761" s="107"/>
      <c r="AB761" s="107"/>
      <c r="AC761" s="107"/>
      <c r="AD761" s="107"/>
      <c r="AE761" s="107"/>
      <c r="AF761" s="107"/>
      <c r="AG761" s="107"/>
      <c r="AH761" s="107"/>
    </row>
    <row r="762" spans="1:34" x14ac:dyDescent="0.3">
      <c r="A762" s="154" t="s">
        <v>1644</v>
      </c>
      <c r="B762" s="154" t="s">
        <v>1562</v>
      </c>
      <c r="C762" s="154">
        <v>145693</v>
      </c>
      <c r="D762" s="157">
        <v>44827</v>
      </c>
      <c r="E762" s="158">
        <v>15.435</v>
      </c>
      <c r="F762" s="158">
        <v>-0.6885</v>
      </c>
      <c r="G762" s="158">
        <v>-1.1717</v>
      </c>
      <c r="H762" s="158">
        <v>-0.66290000000000004</v>
      </c>
      <c r="I762" s="158">
        <v>-1.1147</v>
      </c>
      <c r="J762" s="158">
        <v>8.43E-2</v>
      </c>
      <c r="K762" s="158">
        <v>6.6026999999999996</v>
      </c>
      <c r="L762" s="158">
        <v>2.8176999999999999</v>
      </c>
      <c r="M762" s="158">
        <v>2.7835000000000001</v>
      </c>
      <c r="N762" s="158">
        <v>2.7698</v>
      </c>
      <c r="O762" s="158">
        <v>12.5242</v>
      </c>
      <c r="P762" s="158"/>
      <c r="Q762" s="158">
        <v>12.2028</v>
      </c>
      <c r="R762" s="158">
        <v>15.099</v>
      </c>
      <c r="T762" s="106"/>
      <c r="U762" s="107"/>
      <c r="V762" s="107"/>
      <c r="W762" s="107"/>
      <c r="X762" s="107"/>
      <c r="Y762" s="107"/>
      <c r="Z762" s="107"/>
      <c r="AA762" s="107"/>
      <c r="AB762" s="107"/>
      <c r="AC762" s="107"/>
      <c r="AD762" s="107"/>
      <c r="AE762" s="107"/>
      <c r="AF762" s="107"/>
      <c r="AG762" s="107"/>
      <c r="AH762" s="107"/>
    </row>
    <row r="763" spans="1:34" x14ac:dyDescent="0.3">
      <c r="A763" s="154" t="s">
        <v>1644</v>
      </c>
      <c r="B763" s="154" t="s">
        <v>1585</v>
      </c>
      <c r="C763" s="154">
        <v>145695</v>
      </c>
      <c r="D763" s="157">
        <v>44827</v>
      </c>
      <c r="E763" s="158">
        <v>14.821999999999999</v>
      </c>
      <c r="F763" s="158">
        <v>-0.69679999999999997</v>
      </c>
      <c r="G763" s="158">
        <v>-1.1867000000000001</v>
      </c>
      <c r="H763" s="158">
        <v>-0.6835</v>
      </c>
      <c r="I763" s="158">
        <v>-1.1536999999999999</v>
      </c>
      <c r="J763" s="158">
        <v>-6.7000000000000002E-3</v>
      </c>
      <c r="K763" s="158">
        <v>6.3270999999999997</v>
      </c>
      <c r="L763" s="158">
        <v>2.2982999999999998</v>
      </c>
      <c r="M763" s="158">
        <v>2.0095999999999998</v>
      </c>
      <c r="N763" s="158">
        <v>1.7365999999999999</v>
      </c>
      <c r="O763" s="158">
        <v>11.38</v>
      </c>
      <c r="P763" s="158"/>
      <c r="Q763" s="158">
        <v>11.0031</v>
      </c>
      <c r="R763" s="158">
        <v>13.930300000000001</v>
      </c>
      <c r="T763" s="106"/>
      <c r="U763" s="107"/>
      <c r="V763" s="107"/>
      <c r="W763" s="107"/>
      <c r="X763" s="107"/>
      <c r="Y763" s="107"/>
      <c r="Z763" s="107"/>
      <c r="AA763" s="107"/>
      <c r="AB763" s="107"/>
      <c r="AC763" s="107"/>
      <c r="AD763" s="107"/>
      <c r="AE763" s="107"/>
      <c r="AF763" s="107"/>
      <c r="AG763" s="107"/>
      <c r="AH763" s="107"/>
    </row>
    <row r="764" spans="1:34" x14ac:dyDescent="0.3">
      <c r="A764" s="154" t="s">
        <v>1644</v>
      </c>
      <c r="B764" s="154" t="s">
        <v>1586</v>
      </c>
      <c r="C764" s="154">
        <v>134593</v>
      </c>
      <c r="D764" s="157">
        <v>44827</v>
      </c>
      <c r="E764" s="158">
        <v>12.4367</v>
      </c>
      <c r="F764" s="158">
        <v>-0.28860000000000002</v>
      </c>
      <c r="G764" s="158">
        <v>-0.6129</v>
      </c>
      <c r="H764" s="158">
        <v>-0.1197</v>
      </c>
      <c r="I764" s="158">
        <v>-0.43869999999999998</v>
      </c>
      <c r="J764" s="158">
        <v>5.2299999999999999E-2</v>
      </c>
      <c r="K764" s="158">
        <v>3.6012</v>
      </c>
      <c r="L764" s="158">
        <v>1.4694</v>
      </c>
      <c r="M764" s="158">
        <v>1.8008</v>
      </c>
      <c r="N764" s="158">
        <v>0.32829999999999998</v>
      </c>
      <c r="O764" s="158">
        <v>1.2146999999999999</v>
      </c>
      <c r="P764" s="158">
        <v>0.29820000000000002</v>
      </c>
      <c r="Q764" s="158">
        <v>3.0225</v>
      </c>
      <c r="R764" s="158">
        <v>11.434699999999999</v>
      </c>
      <c r="T764" s="106"/>
      <c r="U764" s="107"/>
      <c r="V764" s="107"/>
      <c r="W764" s="107"/>
      <c r="X764" s="107"/>
      <c r="Y764" s="107"/>
      <c r="Z764" s="107"/>
      <c r="AA764" s="107"/>
      <c r="AB764" s="107"/>
      <c r="AC764" s="107"/>
      <c r="AD764" s="107"/>
      <c r="AE764" s="107"/>
      <c r="AF764" s="107"/>
      <c r="AG764" s="107"/>
      <c r="AH764" s="107"/>
    </row>
    <row r="765" spans="1:34" x14ac:dyDescent="0.3">
      <c r="A765" s="154" t="s">
        <v>1644</v>
      </c>
      <c r="B765" s="154" t="s">
        <v>1563</v>
      </c>
      <c r="C765" s="154">
        <v>134594</v>
      </c>
      <c r="D765" s="157">
        <v>44827</v>
      </c>
      <c r="E765" s="158">
        <v>13.342499999999999</v>
      </c>
      <c r="F765" s="158">
        <v>-0.28620000000000001</v>
      </c>
      <c r="G765" s="158">
        <v>-0.60419999999999996</v>
      </c>
      <c r="H765" s="158">
        <v>-9.9599999999999994E-2</v>
      </c>
      <c r="I765" s="158">
        <v>-0.40089999999999998</v>
      </c>
      <c r="J765" s="158">
        <v>0.1358</v>
      </c>
      <c r="K765" s="158">
        <v>3.8075999999999999</v>
      </c>
      <c r="L765" s="158">
        <v>1.8534999999999999</v>
      </c>
      <c r="M765" s="158">
        <v>2.3919999999999999</v>
      </c>
      <c r="N765" s="158">
        <v>1.1201000000000001</v>
      </c>
      <c r="O765" s="158">
        <v>2.0326</v>
      </c>
      <c r="P765" s="158">
        <v>1.1888000000000001</v>
      </c>
      <c r="Q765" s="158">
        <v>4.0163000000000002</v>
      </c>
      <c r="R765" s="158">
        <v>12.337199999999999</v>
      </c>
      <c r="T765" s="106"/>
      <c r="U765" s="107"/>
      <c r="V765" s="107"/>
      <c r="W765" s="107"/>
      <c r="X765" s="107"/>
      <c r="Y765" s="107"/>
      <c r="Z765" s="107"/>
      <c r="AA765" s="107"/>
      <c r="AB765" s="107"/>
      <c r="AC765" s="107"/>
      <c r="AD765" s="107"/>
      <c r="AE765" s="107"/>
      <c r="AF765" s="107"/>
      <c r="AG765" s="107"/>
      <c r="AH765" s="107"/>
    </row>
    <row r="766" spans="1:34" x14ac:dyDescent="0.3">
      <c r="A766" s="154" t="s">
        <v>1644</v>
      </c>
      <c r="B766" s="154" t="s">
        <v>1587</v>
      </c>
      <c r="C766" s="154">
        <v>147700</v>
      </c>
      <c r="D766" s="157">
        <v>44827</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1644</v>
      </c>
      <c r="B767" s="154" t="s">
        <v>1564</v>
      </c>
      <c r="C767" s="154">
        <v>147697</v>
      </c>
      <c r="D767" s="157">
        <v>44827</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1644</v>
      </c>
      <c r="B768" s="154" t="s">
        <v>1588</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1644</v>
      </c>
      <c r="B769" s="154" t="s">
        <v>1565</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1644</v>
      </c>
      <c r="B770" s="154" t="s">
        <v>1589</v>
      </c>
      <c r="C770" s="154">
        <v>138372</v>
      </c>
      <c r="D770" s="157">
        <v>44827</v>
      </c>
      <c r="E770" s="158">
        <v>40.174599999999998</v>
      </c>
      <c r="F770" s="158">
        <v>-0.18729999999999999</v>
      </c>
      <c r="G770" s="158">
        <v>-0.48799999999999999</v>
      </c>
      <c r="H770" s="158">
        <v>-0.15759999999999999</v>
      </c>
      <c r="I770" s="158">
        <v>-0.47320000000000001</v>
      </c>
      <c r="J770" s="158">
        <v>-3.5000000000000001E-3</v>
      </c>
      <c r="K770" s="158">
        <v>2.5831</v>
      </c>
      <c r="L770" s="158">
        <v>1.2827</v>
      </c>
      <c r="M770" s="158">
        <v>1.5508</v>
      </c>
      <c r="N770" s="158">
        <v>2.0924</v>
      </c>
      <c r="O770" s="158">
        <v>7.2625999999999999</v>
      </c>
      <c r="P770" s="158">
        <v>6.9710000000000001</v>
      </c>
      <c r="Q770" s="158">
        <v>7.7443</v>
      </c>
      <c r="R770" s="158">
        <v>11.1021</v>
      </c>
      <c r="T770" s="106"/>
      <c r="U770" s="107"/>
      <c r="V770" s="107"/>
      <c r="W770" s="107"/>
      <c r="X770" s="107"/>
      <c r="Y770" s="107"/>
      <c r="Z770" s="107"/>
      <c r="AA770" s="107"/>
      <c r="AB770" s="107"/>
      <c r="AC770" s="107"/>
      <c r="AD770" s="107"/>
      <c r="AE770" s="107"/>
      <c r="AF770" s="107"/>
      <c r="AG770" s="107"/>
      <c r="AH770" s="107"/>
    </row>
    <row r="771" spans="1:34" x14ac:dyDescent="0.3">
      <c r="A771" s="154" t="s">
        <v>1644</v>
      </c>
      <c r="B771" s="154" t="s">
        <v>1566</v>
      </c>
      <c r="C771" s="154">
        <v>138376</v>
      </c>
      <c r="D771" s="157">
        <v>44827</v>
      </c>
      <c r="E771" s="158">
        <v>44.501100000000001</v>
      </c>
      <c r="F771" s="158">
        <v>-0.185</v>
      </c>
      <c r="G771" s="158">
        <v>-0.48099999999999998</v>
      </c>
      <c r="H771" s="158">
        <v>-0.1414</v>
      </c>
      <c r="I771" s="158">
        <v>-0.44119999999999998</v>
      </c>
      <c r="J771" s="158">
        <v>6.7900000000000002E-2</v>
      </c>
      <c r="K771" s="158">
        <v>2.8005</v>
      </c>
      <c r="L771" s="158">
        <v>1.7128000000000001</v>
      </c>
      <c r="M771" s="158">
        <v>2.1991999999999998</v>
      </c>
      <c r="N771" s="158">
        <v>2.992</v>
      </c>
      <c r="O771" s="158">
        <v>8.4671000000000003</v>
      </c>
      <c r="P771" s="158">
        <v>8.1697000000000006</v>
      </c>
      <c r="Q771" s="158">
        <v>9.1968999999999994</v>
      </c>
      <c r="R771" s="158">
        <v>12.3523</v>
      </c>
      <c r="T771" s="106"/>
      <c r="U771" s="107"/>
      <c r="V771" s="107"/>
      <c r="W771" s="107"/>
      <c r="X771" s="107"/>
      <c r="Y771" s="107"/>
      <c r="Z771" s="107"/>
      <c r="AA771" s="107"/>
      <c r="AB771" s="107"/>
      <c r="AC771" s="107"/>
      <c r="AD771" s="107"/>
      <c r="AE771" s="107"/>
      <c r="AF771" s="107"/>
      <c r="AG771" s="107"/>
      <c r="AH771" s="107"/>
    </row>
    <row r="772" spans="1:34" x14ac:dyDescent="0.3">
      <c r="A772" s="154" t="s">
        <v>1644</v>
      </c>
      <c r="B772" s="154" t="s">
        <v>1737</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1644</v>
      </c>
      <c r="B773" s="154" t="s">
        <v>1738</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1644</v>
      </c>
      <c r="B774" s="154" t="s">
        <v>1567</v>
      </c>
      <c r="C774" s="154">
        <v>134643</v>
      </c>
      <c r="D774" s="157">
        <v>44827</v>
      </c>
      <c r="E774" s="158">
        <v>19.143799999999999</v>
      </c>
      <c r="F774" s="158">
        <v>-0.68740000000000001</v>
      </c>
      <c r="G774" s="158">
        <v>-0.66210000000000002</v>
      </c>
      <c r="H774" s="158">
        <v>-0.50309999999999999</v>
      </c>
      <c r="I774" s="158">
        <v>-0.40579999999999999</v>
      </c>
      <c r="J774" s="158">
        <v>1.4219999999999999</v>
      </c>
      <c r="K774" s="158">
        <v>6.9432</v>
      </c>
      <c r="L774" s="158">
        <v>2.3464</v>
      </c>
      <c r="M774" s="158">
        <v>2.6499000000000001</v>
      </c>
      <c r="N774" s="158">
        <v>2.9037000000000002</v>
      </c>
      <c r="O774" s="158">
        <v>10.4442</v>
      </c>
      <c r="P774" s="158">
        <v>8.6629000000000005</v>
      </c>
      <c r="Q774" s="158">
        <v>9.2616999999999994</v>
      </c>
      <c r="R774" s="158">
        <v>14.4293</v>
      </c>
      <c r="T774" s="106"/>
      <c r="U774" s="107"/>
      <c r="V774" s="107"/>
      <c r="W774" s="107"/>
      <c r="X774" s="107"/>
      <c r="Y774" s="107"/>
      <c r="Z774" s="107"/>
      <c r="AA774" s="107"/>
      <c r="AB774" s="107"/>
      <c r="AC774" s="107"/>
      <c r="AD774" s="107"/>
      <c r="AE774" s="107"/>
      <c r="AF774" s="107"/>
      <c r="AG774" s="107"/>
      <c r="AH774" s="107"/>
    </row>
    <row r="775" spans="1:34" x14ac:dyDescent="0.3">
      <c r="A775" s="154" t="s">
        <v>1644</v>
      </c>
      <c r="B775" s="154" t="s">
        <v>1590</v>
      </c>
      <c r="C775" s="154">
        <v>134644</v>
      </c>
      <c r="D775" s="157">
        <v>44827</v>
      </c>
      <c r="E775" s="158">
        <v>17.619199999999999</v>
      </c>
      <c r="F775" s="158">
        <v>-0.68879999999999997</v>
      </c>
      <c r="G775" s="158">
        <v>-0.66579999999999995</v>
      </c>
      <c r="H775" s="158">
        <v>-0.51329999999999998</v>
      </c>
      <c r="I775" s="158">
        <v>-0.42499999999999999</v>
      </c>
      <c r="J775" s="158">
        <v>1.3774999999999999</v>
      </c>
      <c r="K775" s="158">
        <v>6.8018000000000001</v>
      </c>
      <c r="L775" s="158">
        <v>2.0758000000000001</v>
      </c>
      <c r="M775" s="158">
        <v>2.2368999999999999</v>
      </c>
      <c r="N775" s="158">
        <v>2.3456000000000001</v>
      </c>
      <c r="O775" s="158">
        <v>9.7674000000000003</v>
      </c>
      <c r="P775" s="158">
        <v>7.6623999999999999</v>
      </c>
      <c r="Q775" s="158">
        <v>8.0319000000000003</v>
      </c>
      <c r="R775" s="158">
        <v>13.7423</v>
      </c>
      <c r="T775" s="106"/>
      <c r="U775" s="107"/>
      <c r="V775" s="107"/>
      <c r="W775" s="107"/>
      <c r="X775" s="107"/>
      <c r="Y775" s="107"/>
      <c r="Z775" s="107"/>
      <c r="AA775" s="107"/>
      <c r="AB775" s="107"/>
      <c r="AC775" s="107"/>
      <c r="AD775" s="107"/>
      <c r="AE775" s="107"/>
      <c r="AF775" s="107"/>
      <c r="AG775" s="107"/>
      <c r="AH775" s="107"/>
    </row>
    <row r="776" spans="1:34" x14ac:dyDescent="0.3">
      <c r="A776" s="154" t="s">
        <v>1644</v>
      </c>
      <c r="B776" s="154" t="s">
        <v>1909</v>
      </c>
      <c r="C776" s="154">
        <v>149674</v>
      </c>
      <c r="D776" s="157">
        <v>44827</v>
      </c>
      <c r="E776" s="158">
        <v>51.302900000000001</v>
      </c>
      <c r="F776" s="158">
        <v>-0.83940000000000003</v>
      </c>
      <c r="G776" s="158">
        <v>-1.4132</v>
      </c>
      <c r="H776" s="158">
        <v>-0.71679999999999999</v>
      </c>
      <c r="I776" s="158">
        <v>-1.1851</v>
      </c>
      <c r="J776" s="158">
        <v>0.42120000000000002</v>
      </c>
      <c r="K776" s="158">
        <v>5.9984000000000002</v>
      </c>
      <c r="L776" s="158">
        <v>2.7225000000000001</v>
      </c>
      <c r="M776" s="158">
        <v>3.0308999999999999</v>
      </c>
      <c r="N776" s="158">
        <v>3.2623000000000002</v>
      </c>
      <c r="O776" s="158">
        <v>12.149100000000001</v>
      </c>
      <c r="P776" s="158">
        <v>8.7408999999999999</v>
      </c>
      <c r="Q776" s="158">
        <v>8.3665000000000003</v>
      </c>
      <c r="R776" s="158">
        <v>16.097300000000001</v>
      </c>
      <c r="T776" s="106"/>
      <c r="U776" s="107"/>
      <c r="V776" s="107"/>
      <c r="W776" s="107"/>
      <c r="X776" s="107"/>
      <c r="Y776" s="107"/>
      <c r="Z776" s="107"/>
      <c r="AA776" s="107"/>
      <c r="AB776" s="107"/>
      <c r="AC776" s="107"/>
      <c r="AD776" s="107"/>
      <c r="AE776" s="107"/>
      <c r="AF776" s="107"/>
      <c r="AG776" s="107"/>
      <c r="AH776" s="107"/>
    </row>
    <row r="777" spans="1:34" x14ac:dyDescent="0.3">
      <c r="A777" s="154" t="s">
        <v>1644</v>
      </c>
      <c r="B777" s="154" t="s">
        <v>1568</v>
      </c>
      <c r="C777" s="154">
        <v>149679</v>
      </c>
      <c r="D777" s="157">
        <v>44827</v>
      </c>
      <c r="E777" s="158">
        <v>56.8581</v>
      </c>
      <c r="F777" s="158">
        <v>-0.83509999999999995</v>
      </c>
      <c r="G777" s="158">
        <v>-1.4</v>
      </c>
      <c r="H777" s="158">
        <v>-0.68520000000000003</v>
      </c>
      <c r="I777" s="158">
        <v>-1.121</v>
      </c>
      <c r="J777" s="158">
        <v>0.5665</v>
      </c>
      <c r="K777" s="158">
        <v>6.4566999999999997</v>
      </c>
      <c r="L777" s="158">
        <v>3.6141999999999999</v>
      </c>
      <c r="M777" s="158">
        <v>4.3682999999999996</v>
      </c>
      <c r="N777" s="158">
        <v>5.0155000000000003</v>
      </c>
      <c r="O777" s="158">
        <v>13.7448</v>
      </c>
      <c r="P777" s="158">
        <v>10.226900000000001</v>
      </c>
      <c r="Q777" s="158">
        <v>9.1742000000000008</v>
      </c>
      <c r="R777" s="158">
        <v>17.902000000000001</v>
      </c>
      <c r="T777" s="106"/>
      <c r="U777" s="107"/>
      <c r="V777" s="107"/>
      <c r="W777" s="107"/>
      <c r="X777" s="107"/>
      <c r="Y777" s="107"/>
      <c r="Z777" s="107"/>
      <c r="AA777" s="107"/>
      <c r="AB777" s="107"/>
      <c r="AC777" s="107"/>
      <c r="AD777" s="107"/>
      <c r="AE777" s="107"/>
      <c r="AF777" s="107"/>
      <c r="AG777" s="107"/>
      <c r="AH777" s="107"/>
    </row>
    <row r="778" spans="1:34" x14ac:dyDescent="0.3">
      <c r="A778" s="154" t="s">
        <v>1644</v>
      </c>
      <c r="B778" s="154" t="s">
        <v>1910</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1644</v>
      </c>
      <c r="B779" s="154" t="s">
        <v>1911</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1644</v>
      </c>
      <c r="B780" s="154" t="s">
        <v>1569</v>
      </c>
      <c r="C780" s="154">
        <v>119960</v>
      </c>
      <c r="D780" s="157">
        <v>44827</v>
      </c>
      <c r="E780" s="158">
        <v>45.977600000000002</v>
      </c>
      <c r="F780" s="158">
        <v>-0.49990000000000001</v>
      </c>
      <c r="G780" s="158">
        <v>-0.88639999999999997</v>
      </c>
      <c r="H780" s="158">
        <v>-0.36280000000000001</v>
      </c>
      <c r="I780" s="158">
        <v>-0.89970000000000006</v>
      </c>
      <c r="J780" s="158">
        <v>-0.45269999999999999</v>
      </c>
      <c r="K780" s="158">
        <v>3.8793000000000002</v>
      </c>
      <c r="L780" s="158">
        <v>1.6151</v>
      </c>
      <c r="M780" s="158">
        <v>2.5678999999999998</v>
      </c>
      <c r="N780" s="158">
        <v>2.6717</v>
      </c>
      <c r="O780" s="158">
        <v>8.9098000000000006</v>
      </c>
      <c r="P780" s="158">
        <v>7.3521999999999998</v>
      </c>
      <c r="Q780" s="158">
        <v>8.0754000000000001</v>
      </c>
      <c r="R780" s="158">
        <v>11.814</v>
      </c>
      <c r="T780" s="106"/>
      <c r="U780" s="107"/>
      <c r="V780" s="107"/>
      <c r="W780" s="107"/>
      <c r="X780" s="107"/>
      <c r="Y780" s="107"/>
      <c r="Z780" s="107"/>
      <c r="AA780" s="107"/>
      <c r="AB780" s="107"/>
      <c r="AC780" s="107"/>
      <c r="AD780" s="107"/>
      <c r="AE780" s="107"/>
      <c r="AF780" s="107"/>
      <c r="AG780" s="107"/>
      <c r="AH780" s="107"/>
    </row>
    <row r="781" spans="1:34" x14ac:dyDescent="0.3">
      <c r="A781" s="154" t="s">
        <v>1644</v>
      </c>
      <c r="B781" s="154" t="s">
        <v>1591</v>
      </c>
      <c r="C781" s="154">
        <v>101906</v>
      </c>
      <c r="D781" s="157">
        <v>44827</v>
      </c>
      <c r="E781" s="158">
        <v>54.902514316862003</v>
      </c>
      <c r="F781" s="158">
        <v>-0.50270000000000004</v>
      </c>
      <c r="G781" s="158">
        <v>-0.89490000000000003</v>
      </c>
      <c r="H781" s="158">
        <v>-0.38119999999999998</v>
      </c>
      <c r="I781" s="158">
        <v>-0.9355</v>
      </c>
      <c r="J781" s="158">
        <v>-0.53069999999999995</v>
      </c>
      <c r="K781" s="158">
        <v>3.6316999999999999</v>
      </c>
      <c r="L781" s="158">
        <v>1.1274999999999999</v>
      </c>
      <c r="M781" s="158">
        <v>1.7851999999999999</v>
      </c>
      <c r="N781" s="158">
        <v>1.5253000000000001</v>
      </c>
      <c r="O781" s="158">
        <v>7.7039999999999997</v>
      </c>
      <c r="P781" s="158">
        <v>6.1984000000000004</v>
      </c>
      <c r="Q781" s="158">
        <v>7.6638000000000002</v>
      </c>
      <c r="R781" s="158">
        <v>10.5609</v>
      </c>
      <c r="T781" s="106"/>
      <c r="U781" s="107"/>
      <c r="V781" s="107"/>
      <c r="W781" s="107"/>
      <c r="X781" s="107"/>
      <c r="Y781" s="107"/>
      <c r="Z781" s="107"/>
      <c r="AA781" s="107"/>
      <c r="AB781" s="107"/>
      <c r="AC781" s="107"/>
      <c r="AD781" s="107"/>
      <c r="AE781" s="107"/>
      <c r="AF781" s="107"/>
      <c r="AG781" s="107"/>
      <c r="AH781" s="107"/>
    </row>
    <row r="782" spans="1:34" x14ac:dyDescent="0.3">
      <c r="A782" s="154" t="s">
        <v>1644</v>
      </c>
      <c r="B782" s="154" t="s">
        <v>1570</v>
      </c>
      <c r="C782" s="154">
        <v>144312</v>
      </c>
      <c r="D782" s="157">
        <v>44827</v>
      </c>
      <c r="E782" s="158">
        <v>13.59</v>
      </c>
      <c r="F782" s="158">
        <v>-0.51239999999999997</v>
      </c>
      <c r="G782" s="158">
        <v>-0.87529999999999997</v>
      </c>
      <c r="H782" s="158">
        <v>-0.36659999999999998</v>
      </c>
      <c r="I782" s="158">
        <v>-0.87529999999999997</v>
      </c>
      <c r="J782" s="158">
        <v>-0.29349999999999998</v>
      </c>
      <c r="K782" s="158">
        <v>4.4581</v>
      </c>
      <c r="L782" s="158">
        <v>1.1161000000000001</v>
      </c>
      <c r="M782" s="158">
        <v>0.74129999999999996</v>
      </c>
      <c r="N782" s="158">
        <v>0.29520000000000002</v>
      </c>
      <c r="O782" s="158">
        <v>7.8864999999999998</v>
      </c>
      <c r="P782" s="158"/>
      <c r="Q782" s="158">
        <v>7.7178000000000004</v>
      </c>
      <c r="R782" s="158">
        <v>9.3275000000000006</v>
      </c>
      <c r="T782" s="106"/>
      <c r="U782" s="107"/>
      <c r="V782" s="107"/>
      <c r="W782" s="107"/>
      <c r="X782" s="107"/>
      <c r="Y782" s="107"/>
      <c r="Z782" s="107"/>
      <c r="AA782" s="107"/>
      <c r="AB782" s="107"/>
      <c r="AC782" s="107"/>
      <c r="AD782" s="107"/>
      <c r="AE782" s="107"/>
      <c r="AF782" s="107"/>
      <c r="AG782" s="107"/>
      <c r="AH782" s="107"/>
    </row>
    <row r="783" spans="1:34" x14ac:dyDescent="0.3">
      <c r="A783" s="154" t="s">
        <v>1644</v>
      </c>
      <c r="B783" s="154" t="s">
        <v>1592</v>
      </c>
      <c r="C783" s="154">
        <v>144310</v>
      </c>
      <c r="D783" s="157">
        <v>44827</v>
      </c>
      <c r="E783" s="158">
        <v>13.25</v>
      </c>
      <c r="F783" s="158">
        <v>-0.52549999999999997</v>
      </c>
      <c r="G783" s="158">
        <v>-0.89749999999999996</v>
      </c>
      <c r="H783" s="158">
        <v>-0.37590000000000001</v>
      </c>
      <c r="I783" s="158">
        <v>-0.89749999999999996</v>
      </c>
      <c r="J783" s="158">
        <v>-0.37590000000000001</v>
      </c>
      <c r="K783" s="158">
        <v>4.2485999999999997</v>
      </c>
      <c r="L783" s="158">
        <v>0.68389999999999995</v>
      </c>
      <c r="M783" s="158">
        <v>0.1512</v>
      </c>
      <c r="N783" s="158">
        <v>-0.37590000000000001</v>
      </c>
      <c r="O783" s="158">
        <v>7.2779999999999996</v>
      </c>
      <c r="P783" s="158"/>
      <c r="Q783" s="158">
        <v>7.0583999999999998</v>
      </c>
      <c r="R783" s="158">
        <v>8.6705000000000005</v>
      </c>
      <c r="T783" s="106"/>
      <c r="U783" s="107"/>
      <c r="V783" s="107"/>
      <c r="W783" s="107"/>
      <c r="X783" s="107"/>
      <c r="Y783" s="107"/>
      <c r="Z783" s="107"/>
      <c r="AA783" s="107"/>
      <c r="AB783" s="107"/>
      <c r="AC783" s="107"/>
      <c r="AD783" s="107"/>
      <c r="AE783" s="107"/>
      <c r="AF783" s="107"/>
      <c r="AG783" s="107"/>
      <c r="AH783" s="107"/>
    </row>
    <row r="784" spans="1:34" x14ac:dyDescent="0.3">
      <c r="A784" s="154" t="s">
        <v>1644</v>
      </c>
      <c r="B784" s="154" t="s">
        <v>1571</v>
      </c>
      <c r="C784" s="154">
        <v>144490</v>
      </c>
      <c r="D784" s="157">
        <v>44827</v>
      </c>
      <c r="E784" s="158">
        <v>13.9597</v>
      </c>
      <c r="F784" s="158">
        <v>-0.7127</v>
      </c>
      <c r="G784" s="158">
        <v>-1.3309</v>
      </c>
      <c r="H784" s="158">
        <v>-0.76139999999999997</v>
      </c>
      <c r="I784" s="158">
        <v>-1.1618999999999999</v>
      </c>
      <c r="J784" s="158">
        <v>-0.1431</v>
      </c>
      <c r="K784" s="158">
        <v>5.6089000000000002</v>
      </c>
      <c r="L784" s="158">
        <v>2.8468</v>
      </c>
      <c r="M784" s="158">
        <v>4.0999999999999996</v>
      </c>
      <c r="N784" s="158">
        <v>3.9573</v>
      </c>
      <c r="O784" s="158">
        <v>10.266400000000001</v>
      </c>
      <c r="P784" s="158"/>
      <c r="Q784" s="158">
        <v>8.5449000000000002</v>
      </c>
      <c r="R784" s="158">
        <v>14.819800000000001</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1644</v>
      </c>
      <c r="B785" s="154" t="s">
        <v>1593</v>
      </c>
      <c r="C785" s="154">
        <v>144484</v>
      </c>
      <c r="D785" s="157">
        <v>44827</v>
      </c>
      <c r="E785" s="158">
        <v>13.454599999999999</v>
      </c>
      <c r="F785" s="158">
        <v>-0.71499999999999997</v>
      </c>
      <c r="G785" s="158">
        <v>-1.3383</v>
      </c>
      <c r="H785" s="158">
        <v>-0.77729999999999999</v>
      </c>
      <c r="I785" s="158">
        <v>-1.1926000000000001</v>
      </c>
      <c r="J785" s="158">
        <v>-0.21210000000000001</v>
      </c>
      <c r="K785" s="158">
        <v>5.3932000000000002</v>
      </c>
      <c r="L785" s="158">
        <v>2.4222999999999999</v>
      </c>
      <c r="M785" s="158">
        <v>3.4579</v>
      </c>
      <c r="N785" s="158">
        <v>3.1042999999999998</v>
      </c>
      <c r="O785" s="158">
        <v>9.3810000000000002</v>
      </c>
      <c r="P785" s="158"/>
      <c r="Q785" s="158">
        <v>7.5660999999999996</v>
      </c>
      <c r="R785" s="158">
        <v>13.870200000000001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-0.53747391304347847</v>
      </c>
      <c r="G786" s="160">
        <v>-0.88878913043478247</v>
      </c>
      <c r="H786" s="160">
        <v>-0.37229999999999996</v>
      </c>
      <c r="I786" s="160">
        <v>-0.79903913043478259</v>
      </c>
      <c r="J786" s="160">
        <v>0.15424999999999997</v>
      </c>
      <c r="K786" s="160">
        <v>4.8613630434782626</v>
      </c>
      <c r="L786" s="160">
        <v>1.8953782608695651</v>
      </c>
      <c r="M786" s="160">
        <v>2.218054347826087</v>
      </c>
      <c r="N786" s="160">
        <v>2.0049478260869567</v>
      </c>
      <c r="O786" s="160">
        <v>8.9198772727272733</v>
      </c>
      <c r="P786" s="160">
        <v>7.2948843750000005</v>
      </c>
      <c r="Q786" s="160">
        <v>7.7531673913043457</v>
      </c>
      <c r="R786" s="160">
        <v>11.924356521739128</v>
      </c>
    </row>
    <row r="787" spans="1:34" x14ac:dyDescent="0.3">
      <c r="A787" s="159" t="s">
        <v>407</v>
      </c>
      <c r="B787" s="154"/>
      <c r="C787" s="154"/>
      <c r="D787" s="154"/>
      <c r="E787" s="154"/>
      <c r="F787" s="160">
        <v>-0.60519999999999996</v>
      </c>
      <c r="G787" s="160">
        <v>-0.92859999999999998</v>
      </c>
      <c r="H787" s="160">
        <v>-0.37855</v>
      </c>
      <c r="I787" s="160">
        <v>-0.91464999999999996</v>
      </c>
      <c r="J787" s="160">
        <v>8.1049999999999997E-2</v>
      </c>
      <c r="K787" s="160">
        <v>5.2790499999999998</v>
      </c>
      <c r="L787" s="160">
        <v>2.0785</v>
      </c>
      <c r="M787" s="160">
        <v>2.4066000000000001</v>
      </c>
      <c r="N787" s="160">
        <v>2.161</v>
      </c>
      <c r="O787" s="160">
        <v>8.9619</v>
      </c>
      <c r="P787" s="160">
        <v>7.7100999999999997</v>
      </c>
      <c r="Q787" s="160">
        <v>8.0738000000000003</v>
      </c>
      <c r="R787" s="160">
        <v>12.1496</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1652</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1653</v>
      </c>
      <c r="B790" s="154" t="s">
        <v>1677</v>
      </c>
      <c r="C790" s="154">
        <v>103166</v>
      </c>
      <c r="D790" s="157">
        <v>44827</v>
      </c>
      <c r="E790" s="158">
        <v>1106.8499999999999</v>
      </c>
      <c r="F790" s="158">
        <v>-1.8106</v>
      </c>
      <c r="G790" s="158">
        <v>-2.5453999999999999</v>
      </c>
      <c r="H790" s="158">
        <v>-0.77449999999999997</v>
      </c>
      <c r="I790" s="158">
        <v>-2.3227000000000002</v>
      </c>
      <c r="J790" s="158">
        <v>-7.7600000000000002E-2</v>
      </c>
      <c r="K790" s="158">
        <v>12.5603</v>
      </c>
      <c r="L790" s="158">
        <v>-0.95299999999999996</v>
      </c>
      <c r="M790" s="158">
        <v>-1.9306000000000001</v>
      </c>
      <c r="N790" s="158">
        <v>-6.3395999999999999</v>
      </c>
      <c r="O790" s="158">
        <v>14.963900000000001</v>
      </c>
      <c r="P790" s="158">
        <v>9.8274000000000008</v>
      </c>
      <c r="Q790" s="158">
        <v>21.576799999999999</v>
      </c>
      <c r="R790" s="158">
        <v>25.875900000000001</v>
      </c>
      <c r="T790" s="106"/>
      <c r="U790" s="107"/>
      <c r="V790" s="107"/>
      <c r="W790" s="107"/>
      <c r="X790" s="107"/>
      <c r="Y790" s="107"/>
      <c r="Z790" s="107"/>
      <c r="AA790" s="107"/>
      <c r="AB790" s="107"/>
      <c r="AC790" s="107"/>
      <c r="AD790" s="107"/>
      <c r="AE790" s="107"/>
      <c r="AF790" s="107"/>
      <c r="AG790" s="107"/>
      <c r="AH790" s="107"/>
    </row>
    <row r="791" spans="1:34" x14ac:dyDescent="0.3">
      <c r="A791" s="154" t="s">
        <v>1653</v>
      </c>
      <c r="B791" s="154" t="s">
        <v>1678</v>
      </c>
      <c r="C791" s="154">
        <v>120564</v>
      </c>
      <c r="D791" s="157">
        <v>44827</v>
      </c>
      <c r="E791" s="158">
        <v>1209.06</v>
      </c>
      <c r="F791" s="158">
        <v>-1.8086</v>
      </c>
      <c r="G791" s="158">
        <v>-2.5392000000000001</v>
      </c>
      <c r="H791" s="158">
        <v>-0.76090000000000002</v>
      </c>
      <c r="I791" s="158">
        <v>-2.2942</v>
      </c>
      <c r="J791" s="158">
        <v>-9.1000000000000004E-3</v>
      </c>
      <c r="K791" s="158">
        <v>12.805400000000001</v>
      </c>
      <c r="L791" s="158">
        <v>-0.51670000000000005</v>
      </c>
      <c r="M791" s="158">
        <v>-1.2996000000000001</v>
      </c>
      <c r="N791" s="158">
        <v>-5.5259</v>
      </c>
      <c r="O791" s="158">
        <v>15.964</v>
      </c>
      <c r="P791" s="158">
        <v>10.8659</v>
      </c>
      <c r="Q791" s="158">
        <v>16.281400000000001</v>
      </c>
      <c r="R791" s="158">
        <v>26.954999999999998</v>
      </c>
      <c r="T791" s="106"/>
      <c r="U791" s="107"/>
      <c r="V791" s="107"/>
      <c r="W791" s="107"/>
      <c r="X791" s="107"/>
      <c r="Y791" s="107"/>
      <c r="Z791" s="107"/>
      <c r="AA791" s="107"/>
      <c r="AB791" s="107"/>
      <c r="AC791" s="107"/>
      <c r="AD791" s="107"/>
      <c r="AE791" s="107"/>
      <c r="AF791" s="107"/>
      <c r="AG791" s="107"/>
      <c r="AH791" s="107"/>
    </row>
    <row r="792" spans="1:34" x14ac:dyDescent="0.3">
      <c r="A792" s="154" t="s">
        <v>1653</v>
      </c>
      <c r="B792" s="154" t="s">
        <v>1679</v>
      </c>
      <c r="C792" s="154">
        <v>141925</v>
      </c>
      <c r="D792" s="157">
        <v>44827</v>
      </c>
      <c r="E792" s="158">
        <v>19.41</v>
      </c>
      <c r="F792" s="158">
        <v>-1.5221</v>
      </c>
      <c r="G792" s="158">
        <v>-2.2658999999999998</v>
      </c>
      <c r="H792" s="158">
        <v>-0.76690000000000003</v>
      </c>
      <c r="I792" s="158">
        <v>-2.0192000000000001</v>
      </c>
      <c r="J792" s="158">
        <v>0.51790000000000003</v>
      </c>
      <c r="K792" s="158">
        <v>14.311</v>
      </c>
      <c r="L792" s="158">
        <v>-0.76690000000000003</v>
      </c>
      <c r="M792" s="158">
        <v>-4.2427000000000001</v>
      </c>
      <c r="N792" s="158">
        <v>-7.218</v>
      </c>
      <c r="O792" s="158">
        <v>14.634600000000001</v>
      </c>
      <c r="P792" s="158"/>
      <c r="Q792" s="158">
        <v>14.646699999999999</v>
      </c>
      <c r="R792" s="158">
        <v>24.412500000000001</v>
      </c>
      <c r="T792" s="106"/>
      <c r="U792" s="107"/>
      <c r="V792" s="107"/>
      <c r="W792" s="107"/>
      <c r="X792" s="107"/>
      <c r="Y792" s="107"/>
      <c r="Z792" s="107"/>
      <c r="AA792" s="107"/>
      <c r="AB792" s="107"/>
      <c r="AC792" s="107"/>
      <c r="AD792" s="107"/>
      <c r="AE792" s="107"/>
      <c r="AF792" s="107"/>
      <c r="AG792" s="107"/>
      <c r="AH792" s="107"/>
    </row>
    <row r="793" spans="1:34" x14ac:dyDescent="0.3">
      <c r="A793" s="154" t="s">
        <v>1653</v>
      </c>
      <c r="B793" s="154" t="s">
        <v>1680</v>
      </c>
      <c r="C793" s="154">
        <v>141927</v>
      </c>
      <c r="D793" s="157">
        <v>44827</v>
      </c>
      <c r="E793" s="158">
        <v>18.100000000000001</v>
      </c>
      <c r="F793" s="158">
        <v>-1.5234000000000001</v>
      </c>
      <c r="G793" s="158">
        <v>-2.2677999999999998</v>
      </c>
      <c r="H793" s="158">
        <v>-0.76749999999999996</v>
      </c>
      <c r="I793" s="158">
        <v>-2.0562999999999998</v>
      </c>
      <c r="J793" s="158">
        <v>0.44400000000000001</v>
      </c>
      <c r="K793" s="158">
        <v>13.979799999999999</v>
      </c>
      <c r="L793" s="158">
        <v>-1.3624000000000001</v>
      </c>
      <c r="M793" s="158">
        <v>-5.1363000000000003</v>
      </c>
      <c r="N793" s="158">
        <v>-8.3544</v>
      </c>
      <c r="O793" s="158">
        <v>13.1203</v>
      </c>
      <c r="P793" s="158"/>
      <c r="Q793" s="158">
        <v>13.0075</v>
      </c>
      <c r="R793" s="158">
        <v>22.865400000000001</v>
      </c>
      <c r="T793" s="106"/>
      <c r="U793" s="107"/>
      <c r="V793" s="107"/>
      <c r="W793" s="107"/>
      <c r="X793" s="107"/>
      <c r="Y793" s="107"/>
      <c r="Z793" s="107"/>
      <c r="AA793" s="107"/>
      <c r="AB793" s="107"/>
      <c r="AC793" s="107"/>
      <c r="AD793" s="107"/>
      <c r="AE793" s="107"/>
      <c r="AF793" s="107"/>
      <c r="AG793" s="107"/>
      <c r="AH793" s="107"/>
    </row>
    <row r="794" spans="1:34" x14ac:dyDescent="0.3">
      <c r="A794" s="154" t="s">
        <v>1653</v>
      </c>
      <c r="B794" s="154" t="s">
        <v>2027</v>
      </c>
      <c r="C794" s="154">
        <v>148404</v>
      </c>
      <c r="D794" s="157">
        <v>44827</v>
      </c>
      <c r="E794" s="158">
        <v>20.27</v>
      </c>
      <c r="F794" s="158">
        <v>-1.9825999999999999</v>
      </c>
      <c r="G794" s="158">
        <v>-2.7351000000000001</v>
      </c>
      <c r="H794" s="158">
        <v>-1.6496999999999999</v>
      </c>
      <c r="I794" s="158">
        <v>-2.7818000000000001</v>
      </c>
      <c r="J794" s="158">
        <v>1.8593</v>
      </c>
      <c r="K794" s="158">
        <v>17.848800000000001</v>
      </c>
      <c r="L794" s="158">
        <v>2.5291000000000001</v>
      </c>
      <c r="M794" s="158">
        <v>0.44600000000000001</v>
      </c>
      <c r="N794" s="158">
        <v>2.8412000000000002</v>
      </c>
      <c r="O794" s="158"/>
      <c r="P794" s="158"/>
      <c r="Q794" s="158">
        <v>37.1693</v>
      </c>
      <c r="R794" s="158">
        <v>34.29</v>
      </c>
      <c r="T794" s="106"/>
      <c r="U794" s="107"/>
      <c r="V794" s="107"/>
      <c r="W794" s="107"/>
      <c r="X794" s="107"/>
      <c r="Y794" s="107"/>
      <c r="Z794" s="107"/>
      <c r="AA794" s="107"/>
      <c r="AB794" s="107"/>
      <c r="AC794" s="107"/>
      <c r="AD794" s="107"/>
      <c r="AE794" s="107"/>
      <c r="AF794" s="107"/>
      <c r="AG794" s="107"/>
      <c r="AH794" s="107"/>
    </row>
    <row r="795" spans="1:34" x14ac:dyDescent="0.3">
      <c r="A795" s="154" t="s">
        <v>1653</v>
      </c>
      <c r="B795" s="154" t="s">
        <v>2028</v>
      </c>
      <c r="C795" s="154">
        <v>148405</v>
      </c>
      <c r="D795" s="157">
        <v>44827</v>
      </c>
      <c r="E795" s="158">
        <v>19.510000000000002</v>
      </c>
      <c r="F795" s="158">
        <v>-2.0089999999999999</v>
      </c>
      <c r="G795" s="158">
        <v>-2.7418</v>
      </c>
      <c r="H795" s="158">
        <v>-1.7128000000000001</v>
      </c>
      <c r="I795" s="158">
        <v>-2.887</v>
      </c>
      <c r="J795" s="158">
        <v>1.6146</v>
      </c>
      <c r="K795" s="158">
        <v>17.247599999999998</v>
      </c>
      <c r="L795" s="158">
        <v>1.6675</v>
      </c>
      <c r="M795" s="158">
        <v>-0.81340000000000001</v>
      </c>
      <c r="N795" s="158">
        <v>1.1405000000000001</v>
      </c>
      <c r="O795" s="158"/>
      <c r="P795" s="158"/>
      <c r="Q795" s="158">
        <v>34.844499999999996</v>
      </c>
      <c r="R795" s="158">
        <v>32.042499999999997</v>
      </c>
      <c r="T795" s="106"/>
      <c r="U795" s="107"/>
      <c r="V795" s="107"/>
      <c r="W795" s="107"/>
      <c r="X795" s="107"/>
      <c r="Y795" s="107"/>
      <c r="Z795" s="107"/>
      <c r="AA795" s="107"/>
      <c r="AB795" s="107"/>
      <c r="AC795" s="107"/>
      <c r="AD795" s="107"/>
      <c r="AE795" s="107"/>
      <c r="AF795" s="107"/>
      <c r="AG795" s="107"/>
      <c r="AH795" s="107"/>
    </row>
    <row r="796" spans="1:34" x14ac:dyDescent="0.3">
      <c r="A796" s="154" t="s">
        <v>1653</v>
      </c>
      <c r="B796" s="154" t="s">
        <v>1698</v>
      </c>
      <c r="C796" s="154">
        <v>118275</v>
      </c>
      <c r="D796" s="157">
        <v>44827</v>
      </c>
      <c r="E796" s="158">
        <v>239.96</v>
      </c>
      <c r="F796" s="158">
        <v>-1.8689</v>
      </c>
      <c r="G796" s="158">
        <v>-2.6373000000000002</v>
      </c>
      <c r="H796" s="158">
        <v>-1.4578</v>
      </c>
      <c r="I796" s="158">
        <v>-2.5977999999999999</v>
      </c>
      <c r="J796" s="158">
        <v>-0.27010000000000001</v>
      </c>
      <c r="K796" s="158">
        <v>13.023400000000001</v>
      </c>
      <c r="L796" s="158">
        <v>1.5575000000000001</v>
      </c>
      <c r="M796" s="158">
        <v>-0.92490000000000006</v>
      </c>
      <c r="N796" s="158">
        <v>-2.7753999999999999</v>
      </c>
      <c r="O796" s="158">
        <v>19.2455</v>
      </c>
      <c r="P796" s="158">
        <v>14.7684</v>
      </c>
      <c r="Q796" s="158">
        <v>14.5588</v>
      </c>
      <c r="R796" s="158">
        <v>26.493200000000002</v>
      </c>
      <c r="T796" s="106"/>
      <c r="U796" s="107"/>
      <c r="V796" s="107"/>
      <c r="W796" s="107"/>
      <c r="X796" s="107"/>
      <c r="Y796" s="107"/>
      <c r="Z796" s="107"/>
      <c r="AA796" s="107"/>
      <c r="AB796" s="107"/>
      <c r="AC796" s="107"/>
      <c r="AD796" s="107"/>
      <c r="AE796" s="107"/>
      <c r="AF796" s="107"/>
      <c r="AG796" s="107"/>
      <c r="AH796" s="107"/>
    </row>
    <row r="797" spans="1:34" x14ac:dyDescent="0.3">
      <c r="A797" s="154" t="s">
        <v>1653</v>
      </c>
      <c r="B797" s="154" t="s">
        <v>1699</v>
      </c>
      <c r="C797" s="154">
        <v>101922</v>
      </c>
      <c r="D797" s="157">
        <v>44827</v>
      </c>
      <c r="E797" s="158">
        <v>221.19</v>
      </c>
      <c r="F797" s="158">
        <v>-1.8677999999999999</v>
      </c>
      <c r="G797" s="158">
        <v>-2.6452</v>
      </c>
      <c r="H797" s="158">
        <v>-1.4832000000000001</v>
      </c>
      <c r="I797" s="158">
        <v>-2.641</v>
      </c>
      <c r="J797" s="158">
        <v>-0.37830000000000003</v>
      </c>
      <c r="K797" s="158">
        <v>12.645099999999999</v>
      </c>
      <c r="L797" s="158">
        <v>0.86639999999999995</v>
      </c>
      <c r="M797" s="158">
        <v>-1.9287000000000001</v>
      </c>
      <c r="N797" s="158">
        <v>-4.0848000000000004</v>
      </c>
      <c r="O797" s="158">
        <v>17.666599999999999</v>
      </c>
      <c r="P797" s="158">
        <v>13.511699999999999</v>
      </c>
      <c r="Q797" s="158">
        <v>17.667100000000001</v>
      </c>
      <c r="R797" s="158">
        <v>24.8245</v>
      </c>
      <c r="T797" s="106"/>
      <c r="U797" s="107"/>
      <c r="V797" s="107"/>
      <c r="W797" s="107"/>
      <c r="X797" s="107"/>
      <c r="Y797" s="107"/>
      <c r="Z797" s="107"/>
      <c r="AA797" s="107"/>
      <c r="AB797" s="107"/>
      <c r="AC797" s="107"/>
      <c r="AD797" s="107"/>
      <c r="AE797" s="107"/>
      <c r="AF797" s="107"/>
      <c r="AG797" s="107"/>
      <c r="AH797" s="107"/>
    </row>
    <row r="798" spans="1:34" x14ac:dyDescent="0.3">
      <c r="A798" s="154" t="s">
        <v>1653</v>
      </c>
      <c r="B798" s="154" t="s">
        <v>1739</v>
      </c>
      <c r="C798" s="154">
        <v>119076</v>
      </c>
      <c r="D798" s="157">
        <v>44827</v>
      </c>
      <c r="E798" s="158">
        <v>69.033000000000001</v>
      </c>
      <c r="F798" s="158">
        <v>-1.8832</v>
      </c>
      <c r="G798" s="158">
        <v>-2.4350999999999998</v>
      </c>
      <c r="H798" s="158">
        <v>-1.2770999999999999</v>
      </c>
      <c r="I798" s="158">
        <v>-2.2957000000000001</v>
      </c>
      <c r="J798" s="158">
        <v>0.42330000000000001</v>
      </c>
      <c r="K798" s="158">
        <v>16.072600000000001</v>
      </c>
      <c r="L798" s="158">
        <v>3.4357000000000002</v>
      </c>
      <c r="M798" s="158">
        <v>-2.5082</v>
      </c>
      <c r="N798" s="158">
        <v>-5.5739000000000001</v>
      </c>
      <c r="O798" s="158">
        <v>16.582999999999998</v>
      </c>
      <c r="P798" s="158">
        <v>13.3255</v>
      </c>
      <c r="Q798" s="158">
        <v>14.916700000000001</v>
      </c>
      <c r="R798" s="158">
        <v>28.021899999999999</v>
      </c>
      <c r="T798" s="106"/>
      <c r="U798" s="107"/>
      <c r="V798" s="107"/>
      <c r="W798" s="107"/>
      <c r="X798" s="107"/>
      <c r="Y798" s="107"/>
      <c r="Z798" s="107"/>
      <c r="AA798" s="107"/>
      <c r="AB798" s="107"/>
      <c r="AC798" s="107"/>
      <c r="AD798" s="107"/>
      <c r="AE798" s="107"/>
      <c r="AF798" s="107"/>
      <c r="AG798" s="107"/>
      <c r="AH798" s="107"/>
    </row>
    <row r="799" spans="1:34" x14ac:dyDescent="0.3">
      <c r="A799" s="154" t="s">
        <v>1653</v>
      </c>
      <c r="B799" s="154" t="s">
        <v>1837</v>
      </c>
      <c r="C799" s="154">
        <v>119077</v>
      </c>
      <c r="D799" s="157">
        <v>44827</v>
      </c>
      <c r="E799" s="158">
        <v>190.76352467917201</v>
      </c>
      <c r="F799" s="158">
        <v>-1.8848</v>
      </c>
      <c r="G799" s="158">
        <v>-2.4363999999999999</v>
      </c>
      <c r="H799" s="158">
        <v>-1.2777000000000001</v>
      </c>
      <c r="I799" s="158">
        <v>-2.2970999999999999</v>
      </c>
      <c r="J799" s="158">
        <v>0.4234</v>
      </c>
      <c r="K799" s="158">
        <v>16.0718</v>
      </c>
      <c r="L799" s="158">
        <v>3.4348000000000001</v>
      </c>
      <c r="M799" s="158">
        <v>-2.5095000000000001</v>
      </c>
      <c r="N799" s="158">
        <v>-5.5750999999999999</v>
      </c>
      <c r="O799" s="158">
        <v>16.026800000000001</v>
      </c>
      <c r="P799" s="158">
        <v>12.7065</v>
      </c>
      <c r="Q799" s="158">
        <v>14.596399999999999</v>
      </c>
      <c r="R799" s="158">
        <v>28.021899999999999</v>
      </c>
      <c r="T799" s="106"/>
      <c r="U799" s="107"/>
      <c r="V799" s="107"/>
      <c r="W799" s="107"/>
      <c r="X799" s="107"/>
      <c r="Y799" s="107"/>
      <c r="Z799" s="107"/>
      <c r="AA799" s="107"/>
      <c r="AB799" s="107"/>
      <c r="AC799" s="107"/>
      <c r="AD799" s="107"/>
      <c r="AE799" s="107"/>
      <c r="AF799" s="107"/>
      <c r="AG799" s="107"/>
      <c r="AH799" s="107"/>
    </row>
    <row r="800" spans="1:34" x14ac:dyDescent="0.3">
      <c r="A800" s="154" t="s">
        <v>1653</v>
      </c>
      <c r="B800" s="154" t="s">
        <v>1740</v>
      </c>
      <c r="C800" s="154">
        <v>105875</v>
      </c>
      <c r="D800" s="157">
        <v>44827</v>
      </c>
      <c r="E800" s="158">
        <v>63.933999999999997</v>
      </c>
      <c r="F800" s="158">
        <v>-1.8875</v>
      </c>
      <c r="G800" s="158">
        <v>-2.4445000000000001</v>
      </c>
      <c r="H800" s="158">
        <v>-1.2983</v>
      </c>
      <c r="I800" s="158">
        <v>-2.3386999999999998</v>
      </c>
      <c r="J800" s="158">
        <v>0.32640000000000002</v>
      </c>
      <c r="K800" s="158">
        <v>15.7386</v>
      </c>
      <c r="L800" s="158">
        <v>2.8439999999999999</v>
      </c>
      <c r="M800" s="158">
        <v>-3.3368000000000002</v>
      </c>
      <c r="N800" s="158">
        <v>-6.6574999999999998</v>
      </c>
      <c r="O800" s="158">
        <v>15.352600000000001</v>
      </c>
      <c r="P800" s="158">
        <v>12.2569</v>
      </c>
      <c r="Q800" s="158">
        <v>12.8856</v>
      </c>
      <c r="R800" s="158">
        <v>26.628599999999999</v>
      </c>
      <c r="T800" s="106"/>
      <c r="U800" s="107"/>
      <c r="V800" s="107"/>
      <c r="W800" s="107"/>
      <c r="X800" s="107"/>
      <c r="Y800" s="107"/>
      <c r="Z800" s="107"/>
      <c r="AA800" s="107"/>
      <c r="AB800" s="107"/>
      <c r="AC800" s="107"/>
      <c r="AD800" s="107"/>
      <c r="AE800" s="107"/>
      <c r="AF800" s="107"/>
      <c r="AG800" s="107"/>
      <c r="AH800" s="107"/>
    </row>
    <row r="801" spans="1:34" x14ac:dyDescent="0.3">
      <c r="A801" s="154" t="s">
        <v>1653</v>
      </c>
      <c r="B801" s="154" t="s">
        <v>1838</v>
      </c>
      <c r="C801" s="154">
        <v>100080</v>
      </c>
      <c r="D801" s="157">
        <v>44827</v>
      </c>
      <c r="E801" s="158">
        <v>797.38629185539696</v>
      </c>
      <c r="F801" s="158">
        <v>-1.8866000000000001</v>
      </c>
      <c r="G801" s="158">
        <v>-2.4447000000000001</v>
      </c>
      <c r="H801" s="158">
        <v>-1.2969999999999999</v>
      </c>
      <c r="I801" s="158">
        <v>-2.3378000000000001</v>
      </c>
      <c r="J801" s="158">
        <v>0.3261</v>
      </c>
      <c r="K801" s="158">
        <v>15.7379</v>
      </c>
      <c r="L801" s="158">
        <v>2.8448000000000002</v>
      </c>
      <c r="M801" s="158">
        <v>-3.3374999999999999</v>
      </c>
      <c r="N801" s="158">
        <v>-6.6574999999999998</v>
      </c>
      <c r="O801" s="158">
        <v>14.8004</v>
      </c>
      <c r="P801" s="158">
        <v>11.6394</v>
      </c>
      <c r="Q801" s="158">
        <v>18.7989</v>
      </c>
      <c r="R801" s="158">
        <v>26.63</v>
      </c>
      <c r="T801" s="106"/>
      <c r="U801" s="107"/>
      <c r="V801" s="107"/>
      <c r="W801" s="107"/>
      <c r="X801" s="107"/>
      <c r="Y801" s="107"/>
      <c r="Z801" s="107"/>
      <c r="AA801" s="107"/>
      <c r="AB801" s="107"/>
      <c r="AC801" s="107"/>
      <c r="AD801" s="107"/>
      <c r="AE801" s="107"/>
      <c r="AF801" s="107"/>
      <c r="AG801" s="107"/>
      <c r="AH801" s="107"/>
    </row>
    <row r="802" spans="1:34" x14ac:dyDescent="0.3">
      <c r="A802" s="154" t="s">
        <v>1653</v>
      </c>
      <c r="B802" s="154" t="s">
        <v>1662</v>
      </c>
      <c r="C802" s="154">
        <v>140353</v>
      </c>
      <c r="D802" s="157">
        <v>44827</v>
      </c>
      <c r="E802" s="158">
        <v>25.445</v>
      </c>
      <c r="F802" s="158">
        <v>-1.8326</v>
      </c>
      <c r="G802" s="158">
        <v>-2.5394999999999999</v>
      </c>
      <c r="H802" s="158">
        <v>-1.3415999999999999</v>
      </c>
      <c r="I802" s="158">
        <v>-2.5617999999999999</v>
      </c>
      <c r="J802" s="158">
        <v>0.59699999999999998</v>
      </c>
      <c r="K802" s="158">
        <v>15.167</v>
      </c>
      <c r="L802" s="158">
        <v>3.0495999999999999</v>
      </c>
      <c r="M802" s="158">
        <v>2.4603000000000002</v>
      </c>
      <c r="N802" s="158">
        <v>1.3907</v>
      </c>
      <c r="O802" s="158">
        <v>17.9939</v>
      </c>
      <c r="P802" s="158">
        <v>13.918900000000001</v>
      </c>
      <c r="Q802" s="158">
        <v>13.0009</v>
      </c>
      <c r="R802" s="158">
        <v>30.487200000000001</v>
      </c>
      <c r="T802" s="106"/>
      <c r="U802" s="107"/>
      <c r="V802" s="107"/>
      <c r="W802" s="107"/>
      <c r="X802" s="107"/>
      <c r="Y802" s="107"/>
      <c r="Z802" s="107"/>
      <c r="AA802" s="107"/>
      <c r="AB802" s="107"/>
      <c r="AC802" s="107"/>
      <c r="AD802" s="107"/>
      <c r="AE802" s="107"/>
      <c r="AF802" s="107"/>
      <c r="AG802" s="107"/>
      <c r="AH802" s="107"/>
    </row>
    <row r="803" spans="1:34" x14ac:dyDescent="0.3">
      <c r="A803" s="154" t="s">
        <v>1653</v>
      </c>
      <c r="B803" s="154" t="s">
        <v>1663</v>
      </c>
      <c r="C803" s="154">
        <v>140355</v>
      </c>
      <c r="D803" s="157">
        <v>44827</v>
      </c>
      <c r="E803" s="158">
        <v>22.998999999999999</v>
      </c>
      <c r="F803" s="158">
        <v>-1.8394999999999999</v>
      </c>
      <c r="G803" s="158">
        <v>-2.5548999999999999</v>
      </c>
      <c r="H803" s="158">
        <v>-1.3723000000000001</v>
      </c>
      <c r="I803" s="158">
        <v>-2.6291000000000002</v>
      </c>
      <c r="J803" s="158">
        <v>0.44550000000000001</v>
      </c>
      <c r="K803" s="158">
        <v>14.668200000000001</v>
      </c>
      <c r="L803" s="158">
        <v>2.1541999999999999</v>
      </c>
      <c r="M803" s="158">
        <v>1.1255999999999999</v>
      </c>
      <c r="N803" s="158">
        <v>-0.35959999999999998</v>
      </c>
      <c r="O803" s="158">
        <v>15.9306</v>
      </c>
      <c r="P803" s="158">
        <v>12.0845</v>
      </c>
      <c r="Q803" s="158">
        <v>11.516</v>
      </c>
      <c r="R803" s="158">
        <v>28.226199999999999</v>
      </c>
      <c r="T803" s="106"/>
      <c r="U803" s="107"/>
      <c r="V803" s="107"/>
      <c r="W803" s="107"/>
      <c r="X803" s="107"/>
      <c r="Y803" s="107"/>
      <c r="Z803" s="107"/>
      <c r="AA803" s="107"/>
      <c r="AB803" s="107"/>
      <c r="AC803" s="107"/>
      <c r="AD803" s="107"/>
      <c r="AE803" s="107"/>
      <c r="AF803" s="107"/>
      <c r="AG803" s="107"/>
      <c r="AH803" s="107"/>
    </row>
    <row r="804" spans="1:34" x14ac:dyDescent="0.3">
      <c r="A804" s="154" t="s">
        <v>1653</v>
      </c>
      <c r="B804" s="154" t="s">
        <v>1668</v>
      </c>
      <c r="C804" s="154">
        <v>100520</v>
      </c>
      <c r="D804" s="157">
        <v>44827</v>
      </c>
      <c r="E804" s="158">
        <v>968.2713</v>
      </c>
      <c r="F804" s="158">
        <v>-1.8319000000000001</v>
      </c>
      <c r="G804" s="158">
        <v>-2.8538000000000001</v>
      </c>
      <c r="H804" s="158">
        <v>-1.5797000000000001</v>
      </c>
      <c r="I804" s="158">
        <v>-2.8593000000000002</v>
      </c>
      <c r="J804" s="158">
        <v>0.32800000000000001</v>
      </c>
      <c r="K804" s="158">
        <v>14.037699999999999</v>
      </c>
      <c r="L804" s="158">
        <v>3.4699</v>
      </c>
      <c r="M804" s="158">
        <v>1.9129</v>
      </c>
      <c r="N804" s="158">
        <v>1.8827</v>
      </c>
      <c r="O804" s="158">
        <v>19.028400000000001</v>
      </c>
      <c r="P804" s="158">
        <v>11.730399999999999</v>
      </c>
      <c r="Q804" s="158">
        <v>17.7393</v>
      </c>
      <c r="R804" s="158">
        <v>34.701700000000002</v>
      </c>
      <c r="T804" s="106"/>
      <c r="U804" s="107"/>
      <c r="V804" s="107"/>
      <c r="W804" s="107"/>
      <c r="X804" s="107"/>
      <c r="Y804" s="107"/>
      <c r="Z804" s="107"/>
      <c r="AA804" s="107"/>
      <c r="AB804" s="107"/>
      <c r="AC804" s="107"/>
      <c r="AD804" s="107"/>
      <c r="AE804" s="107"/>
      <c r="AF804" s="107"/>
      <c r="AG804" s="107"/>
      <c r="AH804" s="107"/>
    </row>
    <row r="805" spans="1:34" x14ac:dyDescent="0.3">
      <c r="A805" s="154" t="s">
        <v>1653</v>
      </c>
      <c r="B805" s="154" t="s">
        <v>1669</v>
      </c>
      <c r="C805" s="154">
        <v>118535</v>
      </c>
      <c r="D805" s="157">
        <v>44827</v>
      </c>
      <c r="E805" s="158">
        <v>1054.5594000000001</v>
      </c>
      <c r="F805" s="158">
        <v>-1.83</v>
      </c>
      <c r="G805" s="158">
        <v>-2.8481000000000001</v>
      </c>
      <c r="H805" s="158">
        <v>-1.5663</v>
      </c>
      <c r="I805" s="158">
        <v>-2.8329</v>
      </c>
      <c r="J805" s="158">
        <v>0.3886</v>
      </c>
      <c r="K805" s="158">
        <v>14.242699999999999</v>
      </c>
      <c r="L805" s="158">
        <v>3.8405</v>
      </c>
      <c r="M805" s="158">
        <v>2.4626000000000001</v>
      </c>
      <c r="N805" s="158">
        <v>2.6118000000000001</v>
      </c>
      <c r="O805" s="158">
        <v>19.912800000000001</v>
      </c>
      <c r="P805" s="158">
        <v>12.6584</v>
      </c>
      <c r="Q805" s="158">
        <v>15.7667</v>
      </c>
      <c r="R805" s="158">
        <v>35.677599999999998</v>
      </c>
      <c r="T805" s="106"/>
      <c r="U805" s="107"/>
      <c r="V805" s="107"/>
      <c r="W805" s="107"/>
      <c r="X805" s="107"/>
      <c r="Y805" s="107"/>
      <c r="Z805" s="107"/>
      <c r="AA805" s="107"/>
      <c r="AB805" s="107"/>
      <c r="AC805" s="107"/>
      <c r="AD805" s="107"/>
      <c r="AE805" s="107"/>
      <c r="AF805" s="107"/>
      <c r="AG805" s="107"/>
      <c r="AH805" s="107"/>
    </row>
    <row r="806" spans="1:34" x14ac:dyDescent="0.3">
      <c r="A806" s="154" t="s">
        <v>1653</v>
      </c>
      <c r="B806" s="154" t="s">
        <v>1670</v>
      </c>
      <c r="C806" s="154">
        <v>101762</v>
      </c>
      <c r="D806" s="157">
        <v>44827</v>
      </c>
      <c r="E806" s="158">
        <v>1082.3109999999999</v>
      </c>
      <c r="F806" s="158">
        <v>-1.7605</v>
      </c>
      <c r="G806" s="158">
        <v>-2.8675000000000002</v>
      </c>
      <c r="H806" s="158">
        <v>-1.6793</v>
      </c>
      <c r="I806" s="158">
        <v>-2.6953999999999998</v>
      </c>
      <c r="J806" s="158">
        <v>0.17849999999999999</v>
      </c>
      <c r="K806" s="158">
        <v>15.0677</v>
      </c>
      <c r="L806" s="158">
        <v>8.4153000000000002</v>
      </c>
      <c r="M806" s="158">
        <v>12.088699999999999</v>
      </c>
      <c r="N806" s="158">
        <v>11.368</v>
      </c>
      <c r="O806" s="158">
        <v>18.096900000000002</v>
      </c>
      <c r="P806" s="158">
        <v>12.985799999999999</v>
      </c>
      <c r="Q806" s="158">
        <v>18.392099999999999</v>
      </c>
      <c r="R806" s="158">
        <v>39.361400000000003</v>
      </c>
      <c r="T806" s="106"/>
      <c r="U806" s="107"/>
      <c r="V806" s="107"/>
      <c r="W806" s="107"/>
      <c r="X806" s="107"/>
      <c r="Y806" s="107"/>
      <c r="Z806" s="107"/>
      <c r="AA806" s="107"/>
      <c r="AB806" s="107"/>
      <c r="AC806" s="107"/>
      <c r="AD806" s="107"/>
      <c r="AE806" s="107"/>
      <c r="AF806" s="107"/>
      <c r="AG806" s="107"/>
      <c r="AH806" s="107"/>
    </row>
    <row r="807" spans="1:34" x14ac:dyDescent="0.3">
      <c r="A807" s="154" t="s">
        <v>1653</v>
      </c>
      <c r="B807" s="154" t="s">
        <v>1671</v>
      </c>
      <c r="C807" s="154">
        <v>118955</v>
      </c>
      <c r="D807" s="157">
        <v>44827</v>
      </c>
      <c r="E807" s="158">
        <v>1161.4670000000001</v>
      </c>
      <c r="F807" s="158">
        <v>-1.7586999999999999</v>
      </c>
      <c r="G807" s="158">
        <v>-2.8620000000000001</v>
      </c>
      <c r="H807" s="158">
        <v>-1.6671</v>
      </c>
      <c r="I807" s="158">
        <v>-2.6722000000000001</v>
      </c>
      <c r="J807" s="158">
        <v>0.2296</v>
      </c>
      <c r="K807" s="158">
        <v>15.256600000000001</v>
      </c>
      <c r="L807" s="158">
        <v>8.7772000000000006</v>
      </c>
      <c r="M807" s="158">
        <v>12.6578</v>
      </c>
      <c r="N807" s="158">
        <v>12.102499999999999</v>
      </c>
      <c r="O807" s="158">
        <v>18.8109</v>
      </c>
      <c r="P807" s="158">
        <v>13.7577</v>
      </c>
      <c r="Q807" s="158">
        <v>15.1816</v>
      </c>
      <c r="R807" s="158">
        <v>40.227899999999998</v>
      </c>
      <c r="T807" s="106"/>
      <c r="U807" s="107"/>
      <c r="V807" s="107"/>
      <c r="W807" s="107"/>
      <c r="X807" s="107"/>
      <c r="Y807" s="107"/>
      <c r="Z807" s="107"/>
      <c r="AA807" s="107"/>
      <c r="AB807" s="107"/>
      <c r="AC807" s="107"/>
      <c r="AD807" s="107"/>
      <c r="AE807" s="107"/>
      <c r="AF807" s="107"/>
      <c r="AG807" s="107"/>
      <c r="AH807" s="107"/>
    </row>
    <row r="808" spans="1:34" x14ac:dyDescent="0.3">
      <c r="A808" s="154" t="s">
        <v>1653</v>
      </c>
      <c r="B808" s="154" t="s">
        <v>1664</v>
      </c>
      <c r="C808" s="154">
        <v>102252</v>
      </c>
      <c r="D808" s="157">
        <v>44827</v>
      </c>
      <c r="E808" s="158">
        <v>126.926</v>
      </c>
      <c r="F808" s="158">
        <v>-1.9807999999999999</v>
      </c>
      <c r="G808" s="158">
        <v>-2.9150999999999998</v>
      </c>
      <c r="H808" s="158">
        <v>-1.4851000000000001</v>
      </c>
      <c r="I808" s="158">
        <v>-3.3336000000000001</v>
      </c>
      <c r="J808" s="158">
        <v>-0.73309999999999997</v>
      </c>
      <c r="K808" s="158">
        <v>13.5318</v>
      </c>
      <c r="L808" s="158">
        <v>-1.6890000000000001</v>
      </c>
      <c r="M808" s="158">
        <v>-4.1589</v>
      </c>
      <c r="N808" s="158">
        <v>-4.1795</v>
      </c>
      <c r="O808" s="158">
        <v>14.9156</v>
      </c>
      <c r="P808" s="158">
        <v>8.5206</v>
      </c>
      <c r="Q808" s="158">
        <v>14.6455</v>
      </c>
      <c r="R808" s="158">
        <v>24.654299999999999</v>
      </c>
      <c r="T808" s="106"/>
      <c r="U808" s="107"/>
      <c r="V808" s="107"/>
      <c r="W808" s="107"/>
      <c r="X808" s="107"/>
      <c r="Y808" s="107"/>
      <c r="Z808" s="107"/>
      <c r="AA808" s="107"/>
      <c r="AB808" s="107"/>
      <c r="AC808" s="107"/>
      <c r="AD808" s="107"/>
      <c r="AE808" s="107"/>
      <c r="AF808" s="107"/>
      <c r="AG808" s="107"/>
      <c r="AH808" s="107"/>
    </row>
    <row r="809" spans="1:34" x14ac:dyDescent="0.3">
      <c r="A809" s="154" t="s">
        <v>1653</v>
      </c>
      <c r="B809" s="154" t="s">
        <v>1665</v>
      </c>
      <c r="C809" s="154">
        <v>120046</v>
      </c>
      <c r="D809" s="157">
        <v>44827</v>
      </c>
      <c r="E809" s="158">
        <v>138.39709999999999</v>
      </c>
      <c r="F809" s="158">
        <v>-1.9777</v>
      </c>
      <c r="G809" s="158">
        <v>-2.9060999999999999</v>
      </c>
      <c r="H809" s="158">
        <v>-1.4636</v>
      </c>
      <c r="I809" s="158">
        <v>-3.2898000000000001</v>
      </c>
      <c r="J809" s="158">
        <v>-0.63500000000000001</v>
      </c>
      <c r="K809" s="158">
        <v>13.878500000000001</v>
      </c>
      <c r="L809" s="158">
        <v>-1.0918000000000001</v>
      </c>
      <c r="M809" s="158">
        <v>-3.2907999999999999</v>
      </c>
      <c r="N809" s="158">
        <v>-3.0295000000000001</v>
      </c>
      <c r="O809" s="158">
        <v>16.2685</v>
      </c>
      <c r="P809" s="158">
        <v>9.6485000000000003</v>
      </c>
      <c r="Q809" s="158">
        <v>14.1227</v>
      </c>
      <c r="R809" s="158">
        <v>26.128799999999998</v>
      </c>
      <c r="T809" s="106"/>
      <c r="U809" s="107"/>
      <c r="V809" s="107"/>
      <c r="W809" s="107"/>
      <c r="X809" s="107"/>
      <c r="Y809" s="107"/>
      <c r="Z809" s="107"/>
      <c r="AA809" s="107"/>
      <c r="AB809" s="107"/>
      <c r="AC809" s="107"/>
      <c r="AD809" s="107"/>
      <c r="AE809" s="107"/>
      <c r="AF809" s="107"/>
      <c r="AG809" s="107"/>
      <c r="AH809" s="107"/>
    </row>
    <row r="810" spans="1:34" x14ac:dyDescent="0.3">
      <c r="A810" s="154" t="s">
        <v>1653</v>
      </c>
      <c r="B810" s="154" t="s">
        <v>1672</v>
      </c>
      <c r="C810" s="154">
        <v>128235</v>
      </c>
      <c r="D810" s="157">
        <v>44827</v>
      </c>
      <c r="E810" s="158">
        <v>35.090000000000003</v>
      </c>
      <c r="F810" s="158">
        <v>-2.1198999999999999</v>
      </c>
      <c r="G810" s="158">
        <v>-3.0127000000000002</v>
      </c>
      <c r="H810" s="158">
        <v>-1.7362</v>
      </c>
      <c r="I810" s="158">
        <v>-3.8102999999999998</v>
      </c>
      <c r="J810" s="158">
        <v>-0.39739999999999998</v>
      </c>
      <c r="K810" s="158">
        <v>17.161899999999999</v>
      </c>
      <c r="L810" s="158">
        <v>2.7827000000000002</v>
      </c>
      <c r="M810" s="158">
        <v>1.8873</v>
      </c>
      <c r="N810" s="158">
        <v>1.4455</v>
      </c>
      <c r="O810" s="158">
        <v>17.3216</v>
      </c>
      <c r="P810" s="158">
        <v>12.270300000000001</v>
      </c>
      <c r="Q810" s="158">
        <v>15.9232</v>
      </c>
      <c r="R810" s="158">
        <v>29.481300000000001</v>
      </c>
      <c r="T810" s="106"/>
      <c r="U810" s="107"/>
      <c r="V810" s="107"/>
      <c r="W810" s="107"/>
      <c r="X810" s="107"/>
      <c r="Y810" s="107"/>
      <c r="Z810" s="107"/>
      <c r="AA810" s="107"/>
      <c r="AB810" s="107"/>
      <c r="AC810" s="107"/>
      <c r="AD810" s="107"/>
      <c r="AE810" s="107"/>
      <c r="AF810" s="107"/>
      <c r="AG810" s="107"/>
      <c r="AH810" s="107"/>
    </row>
    <row r="811" spans="1:34" x14ac:dyDescent="0.3">
      <c r="A811" s="154" t="s">
        <v>1653</v>
      </c>
      <c r="B811" s="154" t="s">
        <v>1673</v>
      </c>
      <c r="C811" s="154">
        <v>128236</v>
      </c>
      <c r="D811" s="157">
        <v>44827</v>
      </c>
      <c r="E811" s="158">
        <v>39.18</v>
      </c>
      <c r="F811" s="158">
        <v>-2.1234000000000002</v>
      </c>
      <c r="G811" s="158">
        <v>-3.0438000000000001</v>
      </c>
      <c r="H811" s="158">
        <v>-1.706</v>
      </c>
      <c r="I811" s="158">
        <v>-3.7818999999999998</v>
      </c>
      <c r="J811" s="158">
        <v>-0.30530000000000002</v>
      </c>
      <c r="K811" s="158">
        <v>17.5518</v>
      </c>
      <c r="L811" s="158">
        <v>3.4045999999999998</v>
      </c>
      <c r="M811" s="158">
        <v>2.8346</v>
      </c>
      <c r="N811" s="158">
        <v>2.7806999999999999</v>
      </c>
      <c r="O811" s="158">
        <v>18.845099999999999</v>
      </c>
      <c r="P811" s="158">
        <v>14.016</v>
      </c>
      <c r="Q811" s="158">
        <v>17.4373</v>
      </c>
      <c r="R811" s="158">
        <v>31.174900000000001</v>
      </c>
      <c r="T811" s="106"/>
      <c r="U811" s="107"/>
      <c r="V811" s="107"/>
      <c r="W811" s="107"/>
      <c r="X811" s="107"/>
      <c r="Y811" s="107"/>
      <c r="Z811" s="107"/>
      <c r="AA811" s="107"/>
      <c r="AB811" s="107"/>
      <c r="AC811" s="107"/>
      <c r="AD811" s="107"/>
      <c r="AE811" s="107"/>
      <c r="AF811" s="107"/>
      <c r="AG811" s="107"/>
      <c r="AH811" s="107"/>
    </row>
    <row r="812" spans="1:34" x14ac:dyDescent="0.3">
      <c r="A812" s="154" t="s">
        <v>1653</v>
      </c>
      <c r="B812" s="154" t="s">
        <v>1693</v>
      </c>
      <c r="C812" s="154">
        <v>118424</v>
      </c>
      <c r="D812" s="157">
        <v>44827</v>
      </c>
      <c r="E812" s="158">
        <v>147.001</v>
      </c>
      <c r="F812" s="158">
        <v>-1.6662999999999999</v>
      </c>
      <c r="G812" s="158">
        <v>-2.2749000000000001</v>
      </c>
      <c r="H812" s="158">
        <v>-1.1843999999999999</v>
      </c>
      <c r="I812" s="158">
        <v>-2.4512999999999998</v>
      </c>
      <c r="J812" s="158">
        <v>0.35160000000000002</v>
      </c>
      <c r="K812" s="158">
        <v>16.105399999999999</v>
      </c>
      <c r="L812" s="158">
        <v>2.7475999999999998</v>
      </c>
      <c r="M812" s="158">
        <v>0.45169999999999999</v>
      </c>
      <c r="N812" s="158">
        <v>1.3310999999999999</v>
      </c>
      <c r="O812" s="158">
        <v>13.819100000000001</v>
      </c>
      <c r="P812" s="158">
        <v>9.4419000000000004</v>
      </c>
      <c r="Q812" s="158">
        <v>14.181800000000001</v>
      </c>
      <c r="R812" s="158">
        <v>27.3293</v>
      </c>
      <c r="T812" s="106"/>
      <c r="U812" s="107"/>
      <c r="V812" s="107"/>
      <c r="W812" s="107"/>
      <c r="X812" s="107"/>
      <c r="Y812" s="107"/>
      <c r="Z812" s="107"/>
      <c r="AA812" s="107"/>
      <c r="AB812" s="107"/>
      <c r="AC812" s="107"/>
      <c r="AD812" s="107"/>
      <c r="AE812" s="107"/>
      <c r="AF812" s="107"/>
      <c r="AG812" s="107"/>
      <c r="AH812" s="107"/>
    </row>
    <row r="813" spans="1:34" x14ac:dyDescent="0.3">
      <c r="A813" s="154" t="s">
        <v>1653</v>
      </c>
      <c r="B813" s="154" t="s">
        <v>1694</v>
      </c>
      <c r="C813" s="154">
        <v>108594</v>
      </c>
      <c r="D813" s="157">
        <v>44827</v>
      </c>
      <c r="E813" s="158">
        <v>137.202</v>
      </c>
      <c r="F813" s="158">
        <v>-1.6677999999999999</v>
      </c>
      <c r="G813" s="158">
        <v>-2.2799</v>
      </c>
      <c r="H813" s="158">
        <v>-1.1982999999999999</v>
      </c>
      <c r="I813" s="158">
        <v>-2.4777999999999998</v>
      </c>
      <c r="J813" s="158">
        <v>0.29089999999999999</v>
      </c>
      <c r="K813" s="158">
        <v>15.8996</v>
      </c>
      <c r="L813" s="158">
        <v>2.3818999999999999</v>
      </c>
      <c r="M813" s="158">
        <v>-7.8700000000000006E-2</v>
      </c>
      <c r="N813" s="158">
        <v>0.62490000000000001</v>
      </c>
      <c r="O813" s="158">
        <v>13.0341</v>
      </c>
      <c r="P813" s="158">
        <v>8.6723999999999997</v>
      </c>
      <c r="Q813" s="158">
        <v>16.657900000000001</v>
      </c>
      <c r="R813" s="158">
        <v>26.4331</v>
      </c>
      <c r="T813" s="106"/>
      <c r="U813" s="107"/>
      <c r="V813" s="107"/>
      <c r="W813" s="107"/>
      <c r="X813" s="107"/>
      <c r="Y813" s="107"/>
      <c r="Z813" s="107"/>
      <c r="AA813" s="107"/>
      <c r="AB813" s="107"/>
      <c r="AC813" s="107"/>
      <c r="AD813" s="107"/>
      <c r="AE813" s="107"/>
      <c r="AF813" s="107"/>
      <c r="AG813" s="107"/>
      <c r="AH813" s="107"/>
    </row>
    <row r="814" spans="1:34" x14ac:dyDescent="0.3">
      <c r="A814" s="154" t="s">
        <v>1653</v>
      </c>
      <c r="B814" s="154" t="s">
        <v>1674</v>
      </c>
      <c r="C814" s="154">
        <v>120492</v>
      </c>
      <c r="D814" s="157">
        <v>44827</v>
      </c>
      <c r="E814" s="158">
        <v>58.307400000000001</v>
      </c>
      <c r="F814" s="158">
        <v>-2.2970999999999999</v>
      </c>
      <c r="G814" s="158">
        <v>-3.3214999999999999</v>
      </c>
      <c r="H814" s="158">
        <v>-1.6540999999999999</v>
      </c>
      <c r="I814" s="158">
        <v>-3.1648999999999998</v>
      </c>
      <c r="J814" s="158">
        <v>0.43219999999999997</v>
      </c>
      <c r="K814" s="158">
        <v>14.964399999999999</v>
      </c>
      <c r="L814" s="158">
        <v>5.24</v>
      </c>
      <c r="M814" s="158">
        <v>4.7007000000000003</v>
      </c>
      <c r="N814" s="158">
        <v>2.1821999999999999</v>
      </c>
      <c r="O814" s="158">
        <v>16.514299999999999</v>
      </c>
      <c r="P814" s="158">
        <v>12.525600000000001</v>
      </c>
      <c r="Q814" s="158">
        <v>16.0184</v>
      </c>
      <c r="R814" s="158">
        <v>34.154800000000002</v>
      </c>
      <c r="T814" s="106"/>
      <c r="U814" s="107"/>
      <c r="V814" s="107"/>
      <c r="W814" s="107"/>
      <c r="X814" s="107"/>
      <c r="Y814" s="107"/>
      <c r="Z814" s="107"/>
      <c r="AA814" s="107"/>
      <c r="AB814" s="107"/>
      <c r="AC814" s="107"/>
      <c r="AD814" s="107"/>
      <c r="AE814" s="107"/>
      <c r="AF814" s="107"/>
      <c r="AG814" s="107"/>
      <c r="AH814" s="107"/>
    </row>
    <row r="815" spans="1:34" x14ac:dyDescent="0.3">
      <c r="A815" s="154" t="s">
        <v>1653</v>
      </c>
      <c r="B815" s="154" t="s">
        <v>2008</v>
      </c>
      <c r="C815" s="154">
        <v>109522</v>
      </c>
      <c r="D815" s="157">
        <v>44827</v>
      </c>
      <c r="E815" s="158">
        <v>53.0764</v>
      </c>
      <c r="F815" s="158">
        <v>-2.2993000000000001</v>
      </c>
      <c r="G815" s="158">
        <v>-3.3271000000000002</v>
      </c>
      <c r="H815" s="158">
        <v>-1.6680999999999999</v>
      </c>
      <c r="I815" s="158">
        <v>-3.1926000000000001</v>
      </c>
      <c r="J815" s="158">
        <v>0.36170000000000002</v>
      </c>
      <c r="K815" s="158">
        <v>14.723599999999999</v>
      </c>
      <c r="L815" s="158">
        <v>4.8179999999999996</v>
      </c>
      <c r="M815" s="158">
        <v>4.0888999999999998</v>
      </c>
      <c r="N815" s="158">
        <v>1.3877999999999999</v>
      </c>
      <c r="O815" s="158">
        <v>15.609500000000001</v>
      </c>
      <c r="P815" s="158">
        <v>11.6517</v>
      </c>
      <c r="Q815" s="158">
        <v>12.654400000000001</v>
      </c>
      <c r="R815" s="158">
        <v>33.111899999999999</v>
      </c>
      <c r="T815" s="106"/>
      <c r="U815" s="107"/>
      <c r="V815" s="107"/>
      <c r="W815" s="107"/>
      <c r="X815" s="107"/>
      <c r="Y815" s="107"/>
      <c r="Z815" s="107"/>
      <c r="AA815" s="107"/>
      <c r="AB815" s="107"/>
      <c r="AC815" s="107"/>
      <c r="AD815" s="107"/>
      <c r="AE815" s="107"/>
      <c r="AF815" s="107"/>
      <c r="AG815" s="107"/>
      <c r="AH815" s="107"/>
    </row>
    <row r="816" spans="1:34" x14ac:dyDescent="0.3">
      <c r="A816" s="154" t="s">
        <v>1653</v>
      </c>
      <c r="B816" s="154" t="s">
        <v>1681</v>
      </c>
      <c r="C816" s="154">
        <v>112090</v>
      </c>
      <c r="D816" s="157">
        <v>44827</v>
      </c>
      <c r="E816" s="158">
        <v>52.723999999999997</v>
      </c>
      <c r="F816" s="158">
        <v>-2.1581999999999999</v>
      </c>
      <c r="G816" s="158">
        <v>-3.2694000000000001</v>
      </c>
      <c r="H816" s="158">
        <v>-2.1436999999999999</v>
      </c>
      <c r="I816" s="158">
        <v>-3.3296999999999999</v>
      </c>
      <c r="J816" s="158">
        <v>-0.45129999999999998</v>
      </c>
      <c r="K816" s="158">
        <v>13.776400000000001</v>
      </c>
      <c r="L816" s="158">
        <v>3.5347</v>
      </c>
      <c r="M816" s="158">
        <v>2.0221</v>
      </c>
      <c r="N816" s="158">
        <v>-1.5866</v>
      </c>
      <c r="O816" s="158">
        <v>13.4739</v>
      </c>
      <c r="P816" s="158">
        <v>10.6587</v>
      </c>
      <c r="Q816" s="158">
        <v>13.596299999999999</v>
      </c>
      <c r="R816" s="158">
        <v>24.0412</v>
      </c>
      <c r="T816" s="106"/>
      <c r="U816" s="107"/>
      <c r="V816" s="107"/>
      <c r="W816" s="107"/>
      <c r="X816" s="107"/>
      <c r="Y816" s="107"/>
      <c r="Z816" s="107"/>
      <c r="AA816" s="107"/>
      <c r="AB816" s="107"/>
      <c r="AC816" s="107"/>
      <c r="AD816" s="107"/>
      <c r="AE816" s="107"/>
      <c r="AF816" s="107"/>
      <c r="AG816" s="107"/>
      <c r="AH816" s="107"/>
    </row>
    <row r="817" spans="1:34" x14ac:dyDescent="0.3">
      <c r="A817" s="154" t="s">
        <v>1653</v>
      </c>
      <c r="B817" s="154" t="s">
        <v>1682</v>
      </c>
      <c r="C817" s="154">
        <v>120166</v>
      </c>
      <c r="D817" s="157">
        <v>44827</v>
      </c>
      <c r="E817" s="158">
        <v>57.951999999999998</v>
      </c>
      <c r="F817" s="158">
        <v>-2.1543999999999999</v>
      </c>
      <c r="G817" s="158">
        <v>-3.2618</v>
      </c>
      <c r="H817" s="158">
        <v>-2.1246</v>
      </c>
      <c r="I817" s="158">
        <v>-3.2957000000000001</v>
      </c>
      <c r="J817" s="158">
        <v>-0.37480000000000002</v>
      </c>
      <c r="K817" s="158">
        <v>14.0406</v>
      </c>
      <c r="L817" s="158">
        <v>4.0281000000000002</v>
      </c>
      <c r="M817" s="158">
        <v>2.75</v>
      </c>
      <c r="N817" s="158">
        <v>-0.64970000000000006</v>
      </c>
      <c r="O817" s="158">
        <v>14.5627</v>
      </c>
      <c r="P817" s="158">
        <v>11.7592</v>
      </c>
      <c r="Q817" s="158">
        <v>16.255700000000001</v>
      </c>
      <c r="R817" s="158">
        <v>25.226900000000001</v>
      </c>
      <c r="T817" s="106"/>
      <c r="U817" s="107"/>
      <c r="V817" s="107"/>
      <c r="W817" s="107"/>
      <c r="X817" s="107"/>
      <c r="Y817" s="107"/>
      <c r="Z817" s="107"/>
      <c r="AA817" s="107"/>
      <c r="AB817" s="107"/>
      <c r="AC817" s="107"/>
      <c r="AD817" s="107"/>
      <c r="AE817" s="107"/>
      <c r="AF817" s="107"/>
      <c r="AG817" s="107"/>
      <c r="AH817" s="107"/>
    </row>
    <row r="818" spans="1:34" x14ac:dyDescent="0.3">
      <c r="A818" s="154" t="s">
        <v>1653</v>
      </c>
      <c r="B818" s="154" t="s">
        <v>1695</v>
      </c>
      <c r="C818" s="154">
        <v>119291</v>
      </c>
      <c r="D818" s="157">
        <v>44827</v>
      </c>
      <c r="E818" s="158">
        <v>128.291</v>
      </c>
      <c r="F818" s="158">
        <v>-1.8627</v>
      </c>
      <c r="G818" s="158">
        <v>-2.5566</v>
      </c>
      <c r="H818" s="158">
        <v>-1.1588000000000001</v>
      </c>
      <c r="I818" s="158">
        <v>-3.2219000000000002</v>
      </c>
      <c r="J818" s="158">
        <v>-2.7300000000000001E-2</v>
      </c>
      <c r="K818" s="158">
        <v>14.014099999999999</v>
      </c>
      <c r="L818" s="158">
        <v>3.4763000000000002</v>
      </c>
      <c r="M818" s="158">
        <v>2.4337</v>
      </c>
      <c r="N818" s="158">
        <v>-0.12770000000000001</v>
      </c>
      <c r="O818" s="158">
        <v>14.600899999999999</v>
      </c>
      <c r="P818" s="158">
        <v>9.9627999999999997</v>
      </c>
      <c r="Q818" s="158">
        <v>13.307</v>
      </c>
      <c r="R818" s="158">
        <v>24.0215</v>
      </c>
      <c r="T818" s="106"/>
      <c r="U818" s="107"/>
      <c r="V818" s="107"/>
      <c r="W818" s="107"/>
      <c r="X818" s="107"/>
      <c r="Y818" s="107"/>
      <c r="Z818" s="107"/>
      <c r="AA818" s="107"/>
      <c r="AB818" s="107"/>
      <c r="AC818" s="107"/>
      <c r="AD818" s="107"/>
      <c r="AE818" s="107"/>
      <c r="AF818" s="107"/>
      <c r="AG818" s="107"/>
      <c r="AH818" s="107"/>
    </row>
    <row r="819" spans="1:34" x14ac:dyDescent="0.3">
      <c r="A819" s="154" t="s">
        <v>1653</v>
      </c>
      <c r="B819" s="154" t="s">
        <v>1696</v>
      </c>
      <c r="C819" s="154">
        <v>118043</v>
      </c>
      <c r="D819" s="157">
        <v>44827</v>
      </c>
      <c r="E819" s="158">
        <v>119.90300000000001</v>
      </c>
      <c r="F819" s="158">
        <v>-1.8644000000000001</v>
      </c>
      <c r="G819" s="158">
        <v>-2.5621999999999998</v>
      </c>
      <c r="H819" s="158">
        <v>-1.1729000000000001</v>
      </c>
      <c r="I819" s="158">
        <v>-3.2494000000000001</v>
      </c>
      <c r="J819" s="158">
        <v>-0.09</v>
      </c>
      <c r="K819" s="158">
        <v>13.801</v>
      </c>
      <c r="L819" s="158">
        <v>3.0918000000000001</v>
      </c>
      <c r="M819" s="158">
        <v>1.8769</v>
      </c>
      <c r="N819" s="158">
        <v>-0.85170000000000001</v>
      </c>
      <c r="O819" s="158">
        <v>13.8004</v>
      </c>
      <c r="P819" s="158">
        <v>9.1755999999999993</v>
      </c>
      <c r="Q819" s="158">
        <v>15.377000000000001</v>
      </c>
      <c r="R819" s="158">
        <v>23.1327</v>
      </c>
      <c r="T819" s="106"/>
      <c r="U819" s="107"/>
      <c r="V819" s="107"/>
      <c r="W819" s="107"/>
      <c r="X819" s="107"/>
      <c r="Y819" s="107"/>
      <c r="Z819" s="107"/>
      <c r="AA819" s="107"/>
      <c r="AB819" s="107"/>
      <c r="AC819" s="107"/>
      <c r="AD819" s="107"/>
      <c r="AE819" s="107"/>
      <c r="AF819" s="107"/>
      <c r="AG819" s="107"/>
      <c r="AH819" s="107"/>
    </row>
    <row r="820" spans="1:34" x14ac:dyDescent="0.3">
      <c r="A820" s="154" t="s">
        <v>1653</v>
      </c>
      <c r="B820" s="154" t="s">
        <v>1697</v>
      </c>
      <c r="C820" s="154">
        <v>120264</v>
      </c>
      <c r="D820" s="157">
        <v>44827</v>
      </c>
      <c r="E820" s="158">
        <v>70.961600000000004</v>
      </c>
      <c r="F820" s="158">
        <v>-2.0181</v>
      </c>
      <c r="G820" s="158">
        <v>-2.0867</v>
      </c>
      <c r="H820" s="158">
        <v>-0.52790000000000004</v>
      </c>
      <c r="I820" s="158">
        <v>-2.1055000000000001</v>
      </c>
      <c r="J820" s="158">
        <v>0.56689999999999996</v>
      </c>
      <c r="K820" s="158">
        <v>13.7645</v>
      </c>
      <c r="L820" s="158">
        <v>3.5939999999999999</v>
      </c>
      <c r="M820" s="158">
        <v>0.4037</v>
      </c>
      <c r="N820" s="158">
        <v>-1.8266</v>
      </c>
      <c r="O820" s="158">
        <v>11.675599999999999</v>
      </c>
      <c r="P820" s="158">
        <v>10.2235</v>
      </c>
      <c r="Q820" s="158">
        <v>10.242000000000001</v>
      </c>
      <c r="R820" s="158">
        <v>21.457899999999999</v>
      </c>
      <c r="T820" s="106"/>
      <c r="U820" s="107"/>
      <c r="V820" s="107"/>
      <c r="W820" s="107"/>
      <c r="X820" s="107"/>
      <c r="Y820" s="107"/>
      <c r="Z820" s="107"/>
      <c r="AA820" s="107"/>
      <c r="AB820" s="107"/>
      <c r="AC820" s="107"/>
      <c r="AD820" s="107"/>
      <c r="AE820" s="107"/>
      <c r="AF820" s="107"/>
      <c r="AG820" s="107"/>
      <c r="AH820" s="107"/>
    </row>
    <row r="821" spans="1:34" x14ac:dyDescent="0.3">
      <c r="A821" s="154" t="s">
        <v>1653</v>
      </c>
      <c r="B821" s="154" t="s">
        <v>1883</v>
      </c>
      <c r="C821" s="154">
        <v>100313</v>
      </c>
      <c r="D821" s="157">
        <v>44827</v>
      </c>
      <c r="E821" s="158">
        <v>66.018699999999995</v>
      </c>
      <c r="F821" s="158">
        <v>-2.0205000000000002</v>
      </c>
      <c r="G821" s="158">
        <v>-2.0933000000000002</v>
      </c>
      <c r="H821" s="158">
        <v>-0.54349999999999998</v>
      </c>
      <c r="I821" s="158">
        <v>-2.1358999999999999</v>
      </c>
      <c r="J821" s="158">
        <v>0.49809999999999999</v>
      </c>
      <c r="K821" s="158">
        <v>13.5321</v>
      </c>
      <c r="L821" s="158">
        <v>3.1488999999999998</v>
      </c>
      <c r="M821" s="158">
        <v>-0.26119999999999999</v>
      </c>
      <c r="N821" s="158">
        <v>-2.7141999999999999</v>
      </c>
      <c r="O821" s="158">
        <v>10.7506</v>
      </c>
      <c r="P821" s="158">
        <v>9.2886000000000006</v>
      </c>
      <c r="Q821" s="158">
        <v>8.9305000000000003</v>
      </c>
      <c r="R821" s="158">
        <v>20.352399999999999</v>
      </c>
      <c r="T821" s="106"/>
      <c r="U821" s="107"/>
      <c r="V821" s="107"/>
      <c r="W821" s="107"/>
      <c r="X821" s="107"/>
      <c r="Y821" s="107"/>
      <c r="Z821" s="107"/>
      <c r="AA821" s="107"/>
      <c r="AB821" s="107"/>
      <c r="AC821" s="107"/>
      <c r="AD821" s="107"/>
      <c r="AE821" s="107"/>
      <c r="AF821" s="107"/>
      <c r="AG821" s="107"/>
      <c r="AH821" s="107"/>
    </row>
    <row r="822" spans="1:34" x14ac:dyDescent="0.3">
      <c r="A822" s="154" t="s">
        <v>1653</v>
      </c>
      <c r="B822" s="154" t="s">
        <v>1691</v>
      </c>
      <c r="C822" s="154">
        <v>129046</v>
      </c>
      <c r="D822" s="157">
        <v>44827</v>
      </c>
      <c r="E822" s="158">
        <v>37.393700000000003</v>
      </c>
      <c r="F822" s="158">
        <v>-1.3369</v>
      </c>
      <c r="G822" s="158">
        <v>-2.1053999999999999</v>
      </c>
      <c r="H822" s="158">
        <v>-0.13489999999999999</v>
      </c>
      <c r="I822" s="158">
        <v>-0.37780000000000002</v>
      </c>
      <c r="J822" s="158">
        <v>4.6524999999999999</v>
      </c>
      <c r="K822" s="158">
        <v>18.1539</v>
      </c>
      <c r="L822" s="158">
        <v>8.9252000000000002</v>
      </c>
      <c r="M822" s="158">
        <v>2.5204</v>
      </c>
      <c r="N822" s="158">
        <v>-3.7088999999999999</v>
      </c>
      <c r="O822" s="158">
        <v>10.051299999999999</v>
      </c>
      <c r="P822" s="158">
        <v>6.8445</v>
      </c>
      <c r="Q822" s="158">
        <v>16.9773</v>
      </c>
      <c r="R822" s="158">
        <v>19.233899999999998</v>
      </c>
      <c r="T822" s="106"/>
      <c r="U822" s="107"/>
      <c r="V822" s="107"/>
      <c r="W822" s="107"/>
      <c r="X822" s="107"/>
      <c r="Y822" s="107"/>
      <c r="Z822" s="107"/>
      <c r="AA822" s="107"/>
      <c r="AB822" s="107"/>
      <c r="AC822" s="107"/>
      <c r="AD822" s="107"/>
      <c r="AE822" s="107"/>
      <c r="AF822" s="107"/>
      <c r="AG822" s="107"/>
      <c r="AH822" s="107"/>
    </row>
    <row r="823" spans="1:34" x14ac:dyDescent="0.3">
      <c r="A823" s="154" t="s">
        <v>1653</v>
      </c>
      <c r="B823" s="154" t="s">
        <v>1692</v>
      </c>
      <c r="C823" s="154">
        <v>129048</v>
      </c>
      <c r="D823" s="157">
        <v>44827</v>
      </c>
      <c r="E823" s="158">
        <v>34.560899999999997</v>
      </c>
      <c r="F823" s="158">
        <v>-1.3391</v>
      </c>
      <c r="G823" s="158">
        <v>-2.1120999999999999</v>
      </c>
      <c r="H823" s="158">
        <v>-0.15079999999999999</v>
      </c>
      <c r="I823" s="158">
        <v>-0.4098</v>
      </c>
      <c r="J823" s="158">
        <v>4.5778999999999996</v>
      </c>
      <c r="K823" s="158">
        <v>17.906600000000001</v>
      </c>
      <c r="L823" s="158">
        <v>8.4528999999999996</v>
      </c>
      <c r="M823" s="158">
        <v>1.8533999999999999</v>
      </c>
      <c r="N823" s="158">
        <v>-4.5457999999999998</v>
      </c>
      <c r="O823" s="158">
        <v>9.0622000000000007</v>
      </c>
      <c r="P823" s="158">
        <v>5.8761000000000001</v>
      </c>
      <c r="Q823" s="158">
        <v>15.886699999999999</v>
      </c>
      <c r="R823" s="158">
        <v>18.1921</v>
      </c>
      <c r="T823" s="106"/>
      <c r="U823" s="107"/>
      <c r="V823" s="107"/>
      <c r="W823" s="107"/>
      <c r="X823" s="107"/>
      <c r="Y823" s="107"/>
      <c r="Z823" s="107"/>
      <c r="AA823" s="107"/>
      <c r="AB823" s="107"/>
      <c r="AC823" s="107"/>
      <c r="AD823" s="107"/>
      <c r="AE823" s="107"/>
      <c r="AF823" s="107"/>
      <c r="AG823" s="107"/>
      <c r="AH823" s="107"/>
    </row>
    <row r="824" spans="1:34" x14ac:dyDescent="0.3">
      <c r="A824" s="154" t="s">
        <v>1653</v>
      </c>
      <c r="B824" s="154" t="s">
        <v>1868</v>
      </c>
      <c r="C824" s="154">
        <v>143793</v>
      </c>
      <c r="D824" s="157">
        <v>44827</v>
      </c>
      <c r="E824" s="158">
        <v>17.3309</v>
      </c>
      <c r="F824" s="158">
        <v>-1.8141</v>
      </c>
      <c r="G824" s="158">
        <v>-2.9222999999999999</v>
      </c>
      <c r="H824" s="158">
        <v>-1.3951</v>
      </c>
      <c r="I824" s="158">
        <v>-2.4375</v>
      </c>
      <c r="J824" s="158">
        <v>0.28410000000000002</v>
      </c>
      <c r="K824" s="158">
        <v>14.971399999999999</v>
      </c>
      <c r="L824" s="158">
        <v>3.7852999999999999</v>
      </c>
      <c r="M824" s="158">
        <v>1.6427</v>
      </c>
      <c r="N824" s="158">
        <v>1.01</v>
      </c>
      <c r="O824" s="158">
        <v>15.7966</v>
      </c>
      <c r="P824" s="158"/>
      <c r="Q824" s="158">
        <v>13.95</v>
      </c>
      <c r="R824" s="158">
        <v>28.389900000000001</v>
      </c>
      <c r="T824" s="106"/>
      <c r="U824" s="107"/>
      <c r="V824" s="107"/>
      <c r="W824" s="107"/>
      <c r="X824" s="107"/>
      <c r="Y824" s="107"/>
      <c r="Z824" s="107"/>
      <c r="AA824" s="107"/>
      <c r="AB824" s="107"/>
      <c r="AC824" s="107"/>
      <c r="AD824" s="107"/>
      <c r="AE824" s="107"/>
      <c r="AF824" s="107"/>
      <c r="AG824" s="107"/>
      <c r="AH824" s="107"/>
    </row>
    <row r="825" spans="1:34" x14ac:dyDescent="0.3">
      <c r="A825" s="154" t="s">
        <v>1653</v>
      </c>
      <c r="B825" s="154" t="s">
        <v>1869</v>
      </c>
      <c r="C825" s="154">
        <v>143787</v>
      </c>
      <c r="D825" s="157">
        <v>44827</v>
      </c>
      <c r="E825" s="158">
        <v>15.8925</v>
      </c>
      <c r="F825" s="158">
        <v>-1.8193999999999999</v>
      </c>
      <c r="G825" s="158">
        <v>-2.9377</v>
      </c>
      <c r="H825" s="158">
        <v>-1.4315</v>
      </c>
      <c r="I825" s="158">
        <v>-2.5084</v>
      </c>
      <c r="J825" s="158">
        <v>0.121</v>
      </c>
      <c r="K825" s="158">
        <v>14.432499999999999</v>
      </c>
      <c r="L825" s="158">
        <v>2.6726999999999999</v>
      </c>
      <c r="M825" s="158">
        <v>9.3799999999999994E-2</v>
      </c>
      <c r="N825" s="158">
        <v>-0.98929999999999996</v>
      </c>
      <c r="O825" s="158">
        <v>13.5352</v>
      </c>
      <c r="P825" s="158"/>
      <c r="Q825" s="158">
        <v>11.629300000000001</v>
      </c>
      <c r="R825" s="158">
        <v>25.893699999999999</v>
      </c>
      <c r="T825" s="106"/>
      <c r="U825" s="107"/>
      <c r="V825" s="107"/>
      <c r="W825" s="107"/>
      <c r="X825" s="107"/>
      <c r="Y825" s="107"/>
      <c r="Z825" s="107"/>
      <c r="AA825" s="107"/>
      <c r="AB825" s="107"/>
      <c r="AC825" s="107"/>
      <c r="AD825" s="107"/>
      <c r="AE825" s="107"/>
      <c r="AF825" s="107"/>
      <c r="AG825" s="107"/>
      <c r="AH825" s="107"/>
    </row>
    <row r="826" spans="1:34" x14ac:dyDescent="0.3">
      <c r="A826" s="154" t="s">
        <v>1653</v>
      </c>
      <c r="B826" s="154" t="s">
        <v>1655</v>
      </c>
      <c r="C826" s="154">
        <v>122639</v>
      </c>
      <c r="D826" s="157">
        <v>44827</v>
      </c>
      <c r="E826" s="158">
        <v>50.996000000000002</v>
      </c>
      <c r="F826" s="158">
        <v>-1.1760999999999999</v>
      </c>
      <c r="G826" s="158">
        <v>-2.5082</v>
      </c>
      <c r="H826" s="158">
        <v>-1.3895</v>
      </c>
      <c r="I826" s="158">
        <v>-2.8075999999999999</v>
      </c>
      <c r="J826" s="158">
        <v>-0.59279999999999999</v>
      </c>
      <c r="K826" s="158">
        <v>10.546099999999999</v>
      </c>
      <c r="L826" s="158">
        <v>-2.0981000000000001</v>
      </c>
      <c r="M826" s="158">
        <v>-4.7313000000000001</v>
      </c>
      <c r="N826" s="158">
        <v>-3.9742999999999999</v>
      </c>
      <c r="O826" s="158">
        <v>23.7547</v>
      </c>
      <c r="P826" s="158">
        <v>18.016200000000001</v>
      </c>
      <c r="Q826" s="158">
        <v>19.082599999999999</v>
      </c>
      <c r="R826" s="158">
        <v>25.9815</v>
      </c>
      <c r="T826" s="106"/>
      <c r="U826" s="107"/>
      <c r="V826" s="107"/>
      <c r="W826" s="107"/>
      <c r="X826" s="107"/>
      <c r="Y826" s="107"/>
      <c r="Z826" s="107"/>
      <c r="AA826" s="107"/>
      <c r="AB826" s="107"/>
      <c r="AC826" s="107"/>
      <c r="AD826" s="107"/>
      <c r="AE826" s="107"/>
      <c r="AF826" s="107"/>
      <c r="AG826" s="107"/>
      <c r="AH826" s="107"/>
    </row>
    <row r="827" spans="1:34" x14ac:dyDescent="0.3">
      <c r="A827" s="154" t="s">
        <v>1653</v>
      </c>
      <c r="B827" s="154" t="s">
        <v>1654</v>
      </c>
      <c r="C827" s="154">
        <v>122640</v>
      </c>
      <c r="D827" s="157">
        <v>44827</v>
      </c>
      <c r="E827" s="158">
        <v>47.7898</v>
      </c>
      <c r="F827" s="158">
        <v>-1.1787000000000001</v>
      </c>
      <c r="G827" s="158">
        <v>-2.5156000000000001</v>
      </c>
      <c r="H827" s="158">
        <v>-1.4072</v>
      </c>
      <c r="I827" s="158">
        <v>-2.8437000000000001</v>
      </c>
      <c r="J827" s="158">
        <v>-0.68</v>
      </c>
      <c r="K827" s="158">
        <v>10.243499999999999</v>
      </c>
      <c r="L827" s="158">
        <v>-2.6396999999999999</v>
      </c>
      <c r="M827" s="158">
        <v>-5.4824000000000002</v>
      </c>
      <c r="N827" s="158">
        <v>-4.9603999999999999</v>
      </c>
      <c r="O827" s="158">
        <v>22.548200000000001</v>
      </c>
      <c r="P827" s="158">
        <v>17.018799999999999</v>
      </c>
      <c r="Q827" s="158">
        <v>18.256699999999999</v>
      </c>
      <c r="R827" s="158">
        <v>24.6982</v>
      </c>
      <c r="T827" s="106"/>
      <c r="U827" s="107"/>
      <c r="V827" s="107"/>
      <c r="W827" s="107"/>
      <c r="X827" s="107"/>
      <c r="Y827" s="107"/>
      <c r="Z827" s="107"/>
      <c r="AA827" s="107"/>
      <c r="AB827" s="107"/>
      <c r="AC827" s="107"/>
      <c r="AD827" s="107"/>
      <c r="AE827" s="107"/>
      <c r="AF827" s="107"/>
      <c r="AG827" s="107"/>
      <c r="AH827" s="107"/>
    </row>
    <row r="828" spans="1:34" x14ac:dyDescent="0.3">
      <c r="A828" s="154" t="s">
        <v>1653</v>
      </c>
      <c r="B828" s="154" t="s">
        <v>1683</v>
      </c>
      <c r="C828" s="154">
        <v>133839</v>
      </c>
      <c r="D828" s="157">
        <v>44827</v>
      </c>
      <c r="E828" s="158">
        <v>28.12</v>
      </c>
      <c r="F828" s="158">
        <v>-2.1913</v>
      </c>
      <c r="G828" s="158">
        <v>-3.1680000000000001</v>
      </c>
      <c r="H828" s="158">
        <v>-2.4289000000000001</v>
      </c>
      <c r="I828" s="158">
        <v>-3.6656</v>
      </c>
      <c r="J828" s="158">
        <v>-0.24829999999999999</v>
      </c>
      <c r="K828" s="158">
        <v>13.204499999999999</v>
      </c>
      <c r="L828" s="158">
        <v>-0.53059999999999996</v>
      </c>
      <c r="M828" s="158">
        <v>-4.4188000000000001</v>
      </c>
      <c r="N828" s="158">
        <v>-4.7103000000000002</v>
      </c>
      <c r="O828" s="158">
        <v>25.6982</v>
      </c>
      <c r="P828" s="158">
        <v>16.575700000000001</v>
      </c>
      <c r="Q828" s="158">
        <v>14.6517</v>
      </c>
      <c r="R828" s="158">
        <v>31.264600000000002</v>
      </c>
      <c r="T828" s="106"/>
      <c r="U828" s="107"/>
      <c r="V828" s="107"/>
      <c r="W828" s="107"/>
      <c r="X828" s="107"/>
      <c r="Y828" s="107"/>
      <c r="Z828" s="107"/>
      <c r="AA828" s="107"/>
      <c r="AB828" s="107"/>
      <c r="AC828" s="107"/>
      <c r="AD828" s="107"/>
      <c r="AE828" s="107"/>
      <c r="AF828" s="107"/>
      <c r="AG828" s="107"/>
      <c r="AH828" s="107"/>
    </row>
    <row r="829" spans="1:34" x14ac:dyDescent="0.3">
      <c r="A829" s="154" t="s">
        <v>1653</v>
      </c>
      <c r="B829" s="154" t="s">
        <v>1684</v>
      </c>
      <c r="C829" s="154">
        <v>133836</v>
      </c>
      <c r="D829" s="157">
        <v>44827</v>
      </c>
      <c r="E829" s="158">
        <v>25.02</v>
      </c>
      <c r="F829" s="158">
        <v>-2.2273999999999998</v>
      </c>
      <c r="G829" s="158">
        <v>-3.2107999999999999</v>
      </c>
      <c r="H829" s="158">
        <v>-2.4942000000000002</v>
      </c>
      <c r="I829" s="158">
        <v>-3.7692000000000001</v>
      </c>
      <c r="J829" s="158">
        <v>-0.39810000000000001</v>
      </c>
      <c r="K829" s="158">
        <v>12.7027</v>
      </c>
      <c r="L829" s="158">
        <v>-1.3407</v>
      </c>
      <c r="M829" s="158">
        <v>-5.6204999999999998</v>
      </c>
      <c r="N829" s="158">
        <v>-6.3623000000000003</v>
      </c>
      <c r="O829" s="158">
        <v>23.361000000000001</v>
      </c>
      <c r="P829" s="158">
        <v>14.345599999999999</v>
      </c>
      <c r="Q829" s="158">
        <v>12.894299999999999</v>
      </c>
      <c r="R829" s="158">
        <v>28.7654</v>
      </c>
      <c r="T829" s="106"/>
      <c r="U829" s="107"/>
      <c r="V829" s="107"/>
      <c r="W829" s="107"/>
      <c r="X829" s="107"/>
      <c r="Y829" s="107"/>
      <c r="Z829" s="107"/>
      <c r="AA829" s="107"/>
      <c r="AB829" s="107"/>
      <c r="AC829" s="107"/>
      <c r="AD829" s="107"/>
      <c r="AE829" s="107"/>
      <c r="AF829" s="107"/>
      <c r="AG829" s="107"/>
      <c r="AH829" s="107"/>
    </row>
    <row r="830" spans="1:34" x14ac:dyDescent="0.3">
      <c r="A830" s="154" t="s">
        <v>1653</v>
      </c>
      <c r="B830" s="154" t="s">
        <v>1685</v>
      </c>
      <c r="C830" s="154">
        <v>119718</v>
      </c>
      <c r="D830" s="157">
        <v>44827</v>
      </c>
      <c r="E830" s="158">
        <v>82.405299999999997</v>
      </c>
      <c r="F830" s="158">
        <v>-1.4560999999999999</v>
      </c>
      <c r="G830" s="158">
        <v>-2.5548999999999999</v>
      </c>
      <c r="H830" s="158">
        <v>-1.2000999999999999</v>
      </c>
      <c r="I830" s="158">
        <v>-2.4699</v>
      </c>
      <c r="J830" s="158">
        <v>0.39340000000000003</v>
      </c>
      <c r="K830" s="158">
        <v>12.444699999999999</v>
      </c>
      <c r="L830" s="158">
        <v>0.99209999999999998</v>
      </c>
      <c r="M830" s="158">
        <v>1.9350000000000001</v>
      </c>
      <c r="N830" s="158">
        <v>-1.0205</v>
      </c>
      <c r="O830" s="158">
        <v>15.323499999999999</v>
      </c>
      <c r="P830" s="158">
        <v>12.06</v>
      </c>
      <c r="Q830" s="158">
        <v>16.275099999999998</v>
      </c>
      <c r="R830" s="158">
        <v>29.3675</v>
      </c>
      <c r="T830" s="106"/>
      <c r="U830" s="107"/>
      <c r="V830" s="107"/>
      <c r="W830" s="107"/>
      <c r="X830" s="107"/>
      <c r="Y830" s="107"/>
      <c r="Z830" s="107"/>
      <c r="AA830" s="107"/>
      <c r="AB830" s="107"/>
      <c r="AC830" s="107"/>
      <c r="AD830" s="107"/>
      <c r="AE830" s="107"/>
      <c r="AF830" s="107"/>
      <c r="AG830" s="107"/>
      <c r="AH830" s="107"/>
    </row>
    <row r="831" spans="1:34" x14ac:dyDescent="0.3">
      <c r="A831" s="154" t="s">
        <v>1653</v>
      </c>
      <c r="B831" s="154" t="s">
        <v>1686</v>
      </c>
      <c r="C831" s="154">
        <v>103215</v>
      </c>
      <c r="D831" s="157">
        <v>44827</v>
      </c>
      <c r="E831" s="158">
        <v>75.571200000000005</v>
      </c>
      <c r="F831" s="158">
        <v>-1.4584999999999999</v>
      </c>
      <c r="G831" s="158">
        <v>-2.5617999999999999</v>
      </c>
      <c r="H831" s="158">
        <v>-1.2162999999999999</v>
      </c>
      <c r="I831" s="158">
        <v>-2.5017</v>
      </c>
      <c r="J831" s="158">
        <v>0.32100000000000001</v>
      </c>
      <c r="K831" s="158">
        <v>12.203799999999999</v>
      </c>
      <c r="L831" s="158">
        <v>0.54830000000000001</v>
      </c>
      <c r="M831" s="158">
        <v>1.2415</v>
      </c>
      <c r="N831" s="158">
        <v>-1.9249000000000001</v>
      </c>
      <c r="O831" s="158">
        <v>14.2386</v>
      </c>
      <c r="P831" s="158">
        <v>10.9633</v>
      </c>
      <c r="Q831" s="158">
        <v>12.6099</v>
      </c>
      <c r="R831" s="158">
        <v>28.1631</v>
      </c>
      <c r="T831" s="106"/>
      <c r="U831" s="107"/>
      <c r="V831" s="107"/>
      <c r="W831" s="107"/>
      <c r="X831" s="107"/>
      <c r="Y831" s="107"/>
      <c r="Z831" s="107"/>
      <c r="AA831" s="107"/>
      <c r="AB831" s="107"/>
      <c r="AC831" s="107"/>
      <c r="AD831" s="107"/>
      <c r="AE831" s="107"/>
      <c r="AF831" s="107"/>
      <c r="AG831" s="107"/>
      <c r="AH831" s="107"/>
    </row>
    <row r="832" spans="1:34" x14ac:dyDescent="0.3">
      <c r="A832" s="154" t="s">
        <v>1653</v>
      </c>
      <c r="B832" s="154" t="s">
        <v>1687</v>
      </c>
      <c r="C832" s="154">
        <v>144905</v>
      </c>
      <c r="D832" s="157">
        <v>44827</v>
      </c>
      <c r="E832" s="158">
        <v>16.018999999999998</v>
      </c>
      <c r="F832" s="158">
        <v>-1.8250999999999999</v>
      </c>
      <c r="G832" s="158">
        <v>-2.3845000000000001</v>
      </c>
      <c r="H832" s="158">
        <v>-1.1196999999999999</v>
      </c>
      <c r="I832" s="158">
        <v>-2.3309000000000002</v>
      </c>
      <c r="J832" s="158">
        <v>1.7538</v>
      </c>
      <c r="K832" s="158">
        <v>16.479800000000001</v>
      </c>
      <c r="L832" s="158">
        <v>5.6439000000000004</v>
      </c>
      <c r="M832" s="158">
        <v>4.8308999999999997</v>
      </c>
      <c r="N832" s="158">
        <v>2.3408000000000002</v>
      </c>
      <c r="O832" s="158">
        <v>13.950799999999999</v>
      </c>
      <c r="P832" s="158"/>
      <c r="Q832" s="158">
        <v>12.5381</v>
      </c>
      <c r="R832" s="158">
        <v>23.9084</v>
      </c>
      <c r="T832" s="106"/>
      <c r="U832" s="107"/>
      <c r="V832" s="107"/>
      <c r="W832" s="107"/>
      <c r="X832" s="107"/>
      <c r="Y832" s="107"/>
      <c r="Z832" s="107"/>
      <c r="AA832" s="107"/>
      <c r="AB832" s="107"/>
      <c r="AC832" s="107"/>
      <c r="AD832" s="107"/>
      <c r="AE832" s="107"/>
      <c r="AF832" s="107"/>
      <c r="AG832" s="107"/>
      <c r="AH832" s="107"/>
    </row>
    <row r="833" spans="1:34" x14ac:dyDescent="0.3">
      <c r="A833" s="154" t="s">
        <v>1653</v>
      </c>
      <c r="B833" s="154" t="s">
        <v>1688</v>
      </c>
      <c r="C833" s="154">
        <v>144902</v>
      </c>
      <c r="D833" s="157">
        <v>44827</v>
      </c>
      <c r="E833" s="158">
        <v>14.8993</v>
      </c>
      <c r="F833" s="158">
        <v>-1.8304</v>
      </c>
      <c r="G833" s="158">
        <v>-2.3995000000000002</v>
      </c>
      <c r="H833" s="158">
        <v>-1.1544000000000001</v>
      </c>
      <c r="I833" s="158">
        <v>-2.3995000000000002</v>
      </c>
      <c r="J833" s="158">
        <v>1.5928</v>
      </c>
      <c r="K833" s="158">
        <v>15.9415</v>
      </c>
      <c r="L833" s="158">
        <v>4.6761999999999997</v>
      </c>
      <c r="M833" s="158">
        <v>3.4026999999999998</v>
      </c>
      <c r="N833" s="158">
        <v>0.4869</v>
      </c>
      <c r="O833" s="158">
        <v>11.895099999999999</v>
      </c>
      <c r="P833" s="158"/>
      <c r="Q833" s="158">
        <v>10.5122</v>
      </c>
      <c r="R833" s="158">
        <v>21.671500000000002</v>
      </c>
      <c r="T833" s="106"/>
      <c r="U833" s="107"/>
      <c r="V833" s="107"/>
      <c r="W833" s="107"/>
      <c r="X833" s="107"/>
      <c r="Y833" s="107"/>
      <c r="Z833" s="107"/>
      <c r="AA833" s="107"/>
      <c r="AB833" s="107"/>
      <c r="AC833" s="107"/>
      <c r="AD833" s="107"/>
      <c r="AE833" s="107"/>
      <c r="AF833" s="107"/>
      <c r="AG833" s="107"/>
      <c r="AH833" s="107"/>
    </row>
    <row r="834" spans="1:34" x14ac:dyDescent="0.3">
      <c r="A834" s="154" t="s">
        <v>1653</v>
      </c>
      <c r="B834" s="154" t="s">
        <v>1666</v>
      </c>
      <c r="C834" s="154">
        <v>144546</v>
      </c>
      <c r="D834" s="157">
        <v>44827</v>
      </c>
      <c r="E834" s="158">
        <v>17.011399999999998</v>
      </c>
      <c r="F834" s="158">
        <v>-1.6591</v>
      </c>
      <c r="G834" s="158">
        <v>-2.4491999999999998</v>
      </c>
      <c r="H834" s="158">
        <v>-1.1695</v>
      </c>
      <c r="I834" s="158">
        <v>-1.4751000000000001</v>
      </c>
      <c r="J834" s="158">
        <v>1.1433</v>
      </c>
      <c r="K834" s="158">
        <v>13.5009</v>
      </c>
      <c r="L834" s="158">
        <v>3.4304000000000001</v>
      </c>
      <c r="M834" s="158">
        <v>0.90459999999999996</v>
      </c>
      <c r="N834" s="158">
        <v>-1.8695999999999999</v>
      </c>
      <c r="O834" s="158">
        <v>15.1821</v>
      </c>
      <c r="P834" s="158"/>
      <c r="Q834" s="158">
        <v>14.0204</v>
      </c>
      <c r="R834" s="158">
        <v>22.460599999999999</v>
      </c>
      <c r="T834" s="106"/>
      <c r="U834" s="107"/>
      <c r="V834" s="107"/>
      <c r="W834" s="107"/>
      <c r="X834" s="107"/>
      <c r="Y834" s="107"/>
      <c r="Z834" s="107"/>
      <c r="AA834" s="107"/>
      <c r="AB834" s="107"/>
      <c r="AC834" s="107"/>
      <c r="AD834" s="107"/>
      <c r="AE834" s="107"/>
      <c r="AF834" s="107"/>
      <c r="AG834" s="107"/>
      <c r="AH834" s="107"/>
    </row>
    <row r="835" spans="1:34" x14ac:dyDescent="0.3">
      <c r="A835" s="154" t="s">
        <v>1653</v>
      </c>
      <c r="B835" s="154" t="s">
        <v>1667</v>
      </c>
      <c r="C835" s="154">
        <v>144548</v>
      </c>
      <c r="D835" s="157">
        <v>44827</v>
      </c>
      <c r="E835" s="158">
        <v>15.8888</v>
      </c>
      <c r="F835" s="158">
        <v>-1.6624000000000001</v>
      </c>
      <c r="G835" s="158">
        <v>-2.4599000000000002</v>
      </c>
      <c r="H835" s="158">
        <v>-1.1970000000000001</v>
      </c>
      <c r="I835" s="158">
        <v>-1.5277000000000001</v>
      </c>
      <c r="J835" s="158">
        <v>1.0248999999999999</v>
      </c>
      <c r="K835" s="158">
        <v>13.1069</v>
      </c>
      <c r="L835" s="158">
        <v>2.7158000000000002</v>
      </c>
      <c r="M835" s="158">
        <v>-0.13950000000000001</v>
      </c>
      <c r="N835" s="158">
        <v>-3.2244999999999999</v>
      </c>
      <c r="O835" s="158">
        <v>13.3749</v>
      </c>
      <c r="P835" s="158"/>
      <c r="Q835" s="158">
        <v>12.1142</v>
      </c>
      <c r="R835" s="158">
        <v>20.701499999999999</v>
      </c>
      <c r="T835" s="106"/>
      <c r="U835" s="107"/>
      <c r="V835" s="107"/>
      <c r="W835" s="107"/>
      <c r="X835" s="107"/>
      <c r="Y835" s="107"/>
      <c r="Z835" s="107"/>
      <c r="AA835" s="107"/>
      <c r="AB835" s="107"/>
      <c r="AC835" s="107"/>
      <c r="AD835" s="107"/>
      <c r="AE835" s="107"/>
      <c r="AF835" s="107"/>
      <c r="AG835" s="107"/>
      <c r="AH835" s="107"/>
    </row>
    <row r="836" spans="1:34" x14ac:dyDescent="0.3">
      <c r="A836" s="154" t="s">
        <v>1653</v>
      </c>
      <c r="B836" s="154" t="s">
        <v>1689</v>
      </c>
      <c r="C836" s="154">
        <v>118883</v>
      </c>
      <c r="D836" s="157">
        <v>44827</v>
      </c>
      <c r="E836" s="158">
        <v>160.96</v>
      </c>
      <c r="F836" s="158">
        <v>-1.6016999999999999</v>
      </c>
      <c r="G836" s="158">
        <v>-2.8371</v>
      </c>
      <c r="H836" s="158">
        <v>-1.4993000000000001</v>
      </c>
      <c r="I836" s="158">
        <v>-2.0089999999999999</v>
      </c>
      <c r="J836" s="158">
        <v>2.5354000000000001</v>
      </c>
      <c r="K836" s="158">
        <v>19.7441</v>
      </c>
      <c r="L836" s="158">
        <v>4.9966999999999997</v>
      </c>
      <c r="M836" s="158">
        <v>7.3925999999999998</v>
      </c>
      <c r="N836" s="158">
        <v>3.0474000000000001</v>
      </c>
      <c r="O836" s="158">
        <v>12.335000000000001</v>
      </c>
      <c r="P836" s="158">
        <v>6.9440999999999997</v>
      </c>
      <c r="Q836" s="158">
        <v>9.9373000000000005</v>
      </c>
      <c r="R836" s="158">
        <v>24.358499999999999</v>
      </c>
      <c r="T836" s="106"/>
      <c r="U836" s="107"/>
      <c r="V836" s="107"/>
      <c r="W836" s="107"/>
      <c r="X836" s="107"/>
      <c r="Y836" s="107"/>
      <c r="Z836" s="107"/>
      <c r="AA836" s="107"/>
      <c r="AB836" s="107"/>
      <c r="AC836" s="107"/>
      <c r="AD836" s="107"/>
      <c r="AE836" s="107"/>
      <c r="AF836" s="107"/>
      <c r="AG836" s="107"/>
      <c r="AH836" s="107"/>
    </row>
    <row r="837" spans="1:34" x14ac:dyDescent="0.3">
      <c r="A837" s="154" t="s">
        <v>1653</v>
      </c>
      <c r="B837" s="154" t="s">
        <v>1690</v>
      </c>
      <c r="C837" s="154">
        <v>100476</v>
      </c>
      <c r="D837" s="157">
        <v>44827</v>
      </c>
      <c r="E837" s="158">
        <v>154.94999999999999</v>
      </c>
      <c r="F837" s="158">
        <v>-1.6066</v>
      </c>
      <c r="G837" s="158">
        <v>-2.8466</v>
      </c>
      <c r="H837" s="158">
        <v>-1.5065</v>
      </c>
      <c r="I837" s="158">
        <v>-2.0110000000000001</v>
      </c>
      <c r="J837" s="158">
        <v>2.5276000000000001</v>
      </c>
      <c r="K837" s="158">
        <v>19.726500000000001</v>
      </c>
      <c r="L837" s="158">
        <v>4.9725999999999999</v>
      </c>
      <c r="M837" s="158">
        <v>7.3581000000000003</v>
      </c>
      <c r="N837" s="158">
        <v>3.0047000000000001</v>
      </c>
      <c r="O837" s="158">
        <v>12.246700000000001</v>
      </c>
      <c r="P837" s="158">
        <v>6.8373999999999997</v>
      </c>
      <c r="Q837" s="158">
        <v>10.0312</v>
      </c>
      <c r="R837" s="158">
        <v>24.2988</v>
      </c>
      <c r="T837" s="106"/>
      <c r="U837" s="107"/>
      <c r="V837" s="107"/>
      <c r="W837" s="107"/>
      <c r="X837" s="107"/>
      <c r="Y837" s="107"/>
      <c r="Z837" s="107"/>
      <c r="AA837" s="107"/>
      <c r="AB837" s="107"/>
      <c r="AC837" s="107"/>
      <c r="AD837" s="107"/>
      <c r="AE837" s="107"/>
      <c r="AF837" s="107"/>
      <c r="AG837" s="107"/>
      <c r="AH837" s="107"/>
    </row>
    <row r="838" spans="1:34" x14ac:dyDescent="0.3">
      <c r="A838" s="154" t="s">
        <v>1653</v>
      </c>
      <c r="B838" s="154" t="s">
        <v>1675</v>
      </c>
      <c r="C838" s="154">
        <v>119292</v>
      </c>
      <c r="D838" s="157">
        <v>44827</v>
      </c>
      <c r="E838" s="158">
        <v>35.82</v>
      </c>
      <c r="F838" s="158">
        <v>-1.5392999999999999</v>
      </c>
      <c r="G838" s="158">
        <v>-2.1044</v>
      </c>
      <c r="H838" s="158">
        <v>-0.91290000000000004</v>
      </c>
      <c r="I838" s="158">
        <v>-2.2913000000000001</v>
      </c>
      <c r="J838" s="158">
        <v>0.5333</v>
      </c>
      <c r="K838" s="158">
        <v>14.2584</v>
      </c>
      <c r="L838" s="158">
        <v>3.3765999999999998</v>
      </c>
      <c r="M838" s="158">
        <v>-0.55520000000000003</v>
      </c>
      <c r="N838" s="158">
        <v>-1.863</v>
      </c>
      <c r="O838" s="158">
        <v>20.074999999999999</v>
      </c>
      <c r="P838" s="158">
        <v>13.8055</v>
      </c>
      <c r="Q838" s="158">
        <v>13.0151</v>
      </c>
      <c r="R838" s="158">
        <v>28.895700000000001</v>
      </c>
      <c r="T838" s="106"/>
      <c r="U838" s="107"/>
      <c r="V838" s="107"/>
      <c r="W838" s="107"/>
      <c r="X838" s="107"/>
      <c r="Y838" s="107"/>
      <c r="Z838" s="107"/>
      <c r="AA838" s="107"/>
      <c r="AB838" s="107"/>
      <c r="AC838" s="107"/>
      <c r="AD838" s="107"/>
      <c r="AE838" s="107"/>
      <c r="AF838" s="107"/>
      <c r="AG838" s="107"/>
      <c r="AH838" s="107"/>
    </row>
    <row r="839" spans="1:34" x14ac:dyDescent="0.3">
      <c r="A839" s="154" t="s">
        <v>1653</v>
      </c>
      <c r="B839" s="154" t="s">
        <v>1676</v>
      </c>
      <c r="C839" s="154">
        <v>115270</v>
      </c>
      <c r="D839" s="157">
        <v>44827</v>
      </c>
      <c r="E839" s="158">
        <v>33.229999999999997</v>
      </c>
      <c r="F839" s="158">
        <v>-1.5407</v>
      </c>
      <c r="G839" s="158">
        <v>-2.1208</v>
      </c>
      <c r="H839" s="158">
        <v>-0.92430000000000001</v>
      </c>
      <c r="I839" s="158">
        <v>-2.3222</v>
      </c>
      <c r="J839" s="158">
        <v>0.42309999999999998</v>
      </c>
      <c r="K839" s="158">
        <v>13.8794</v>
      </c>
      <c r="L839" s="158">
        <v>2.7202000000000002</v>
      </c>
      <c r="M839" s="158">
        <v>-1.4531000000000001</v>
      </c>
      <c r="N839" s="158">
        <v>-2.9498000000000002</v>
      </c>
      <c r="O839" s="158">
        <v>18.999600000000001</v>
      </c>
      <c r="P839" s="158">
        <v>12.954800000000001</v>
      </c>
      <c r="Q839" s="158">
        <v>11.216699999999999</v>
      </c>
      <c r="R839" s="158">
        <v>27.660499999999999</v>
      </c>
      <c r="T839" s="106"/>
      <c r="U839" s="107"/>
      <c r="V839" s="107"/>
      <c r="W839" s="107"/>
      <c r="X839" s="107"/>
      <c r="Y839" s="107"/>
      <c r="Z839" s="107"/>
      <c r="AA839" s="107"/>
      <c r="AB839" s="107"/>
      <c r="AC839" s="107"/>
      <c r="AD839" s="107"/>
      <c r="AE839" s="107"/>
      <c r="AF839" s="107"/>
      <c r="AG839" s="107"/>
      <c r="AH839" s="107"/>
    </row>
    <row r="840" spans="1:34" x14ac:dyDescent="0.3">
      <c r="A840" s="154" t="s">
        <v>1653</v>
      </c>
      <c r="B840" s="154" t="s">
        <v>1741</v>
      </c>
      <c r="C840" s="154">
        <v>120662</v>
      </c>
      <c r="D840" s="157">
        <v>44827</v>
      </c>
      <c r="E840" s="158">
        <v>252.84309999999999</v>
      </c>
      <c r="F840" s="158">
        <v>-1.4671000000000001</v>
      </c>
      <c r="G840" s="158">
        <v>-1.6719999999999999</v>
      </c>
      <c r="H840" s="158">
        <v>-0.66679999999999995</v>
      </c>
      <c r="I840" s="158">
        <v>-3.0270999999999999</v>
      </c>
      <c r="J840" s="158">
        <v>-1.7399999999999999E-2</v>
      </c>
      <c r="K840" s="158">
        <v>13.3908</v>
      </c>
      <c r="L840" s="158">
        <v>-0.25929999999999997</v>
      </c>
      <c r="M840" s="158">
        <v>-6.8921999999999999</v>
      </c>
      <c r="N840" s="158">
        <v>-10.1729</v>
      </c>
      <c r="O840" s="158">
        <v>19.22</v>
      </c>
      <c r="P840" s="158">
        <v>14.963900000000001</v>
      </c>
      <c r="Q840" s="158">
        <v>15.284800000000001</v>
      </c>
      <c r="R840" s="158">
        <v>26.819199999999999</v>
      </c>
      <c r="T840" s="106"/>
      <c r="U840" s="107"/>
      <c r="V840" s="107"/>
      <c r="W840" s="107"/>
      <c r="X840" s="107"/>
      <c r="Y840" s="107"/>
      <c r="Z840" s="107"/>
      <c r="AA840" s="107"/>
      <c r="AB840" s="107"/>
      <c r="AC840" s="107"/>
      <c r="AD840" s="107"/>
      <c r="AE840" s="107"/>
      <c r="AF840" s="107"/>
      <c r="AG840" s="107"/>
      <c r="AH840" s="107"/>
    </row>
    <row r="841" spans="1:34" x14ac:dyDescent="0.3">
      <c r="A841" s="154" t="s">
        <v>1653</v>
      </c>
      <c r="B841" s="154" t="s">
        <v>1839</v>
      </c>
      <c r="C841" s="154">
        <v>120663</v>
      </c>
      <c r="D841" s="157">
        <v>44827</v>
      </c>
      <c r="E841" s="158">
        <v>222.00543025418401</v>
      </c>
      <c r="F841" s="158">
        <v>-1.4671000000000001</v>
      </c>
      <c r="G841" s="158">
        <v>-1.6719999999999999</v>
      </c>
      <c r="H841" s="158">
        <v>-0.66679999999999995</v>
      </c>
      <c r="I841" s="158">
        <v>-3.0270999999999999</v>
      </c>
      <c r="J841" s="158">
        <v>-1.7299999999999999E-2</v>
      </c>
      <c r="K841" s="158">
        <v>13.3909</v>
      </c>
      <c r="L841" s="158">
        <v>-0.25929999999999997</v>
      </c>
      <c r="M841" s="158">
        <v>-6.8921999999999999</v>
      </c>
      <c r="N841" s="158">
        <v>-10.1729</v>
      </c>
      <c r="O841" s="158">
        <v>19.221499999999999</v>
      </c>
      <c r="P841" s="158">
        <v>14.8127</v>
      </c>
      <c r="Q841" s="158">
        <v>15.200200000000001</v>
      </c>
      <c r="R841" s="158">
        <v>26.821400000000001</v>
      </c>
      <c r="T841" s="106"/>
      <c r="U841" s="107"/>
      <c r="V841" s="107"/>
      <c r="W841" s="107"/>
      <c r="X841" s="107"/>
      <c r="Y841" s="107"/>
      <c r="Z841" s="107"/>
      <c r="AA841" s="107"/>
      <c r="AB841" s="107"/>
      <c r="AC841" s="107"/>
      <c r="AD841" s="107"/>
      <c r="AE841" s="107"/>
      <c r="AF841" s="107"/>
      <c r="AG841" s="107"/>
      <c r="AH841" s="107"/>
    </row>
    <row r="842" spans="1:34" x14ac:dyDescent="0.3">
      <c r="A842" s="154" t="s">
        <v>1653</v>
      </c>
      <c r="B842" s="154" t="s">
        <v>1742</v>
      </c>
      <c r="C842" s="154">
        <v>100669</v>
      </c>
      <c r="D842" s="157">
        <v>44827</v>
      </c>
      <c r="E842" s="158">
        <v>240.58330000000001</v>
      </c>
      <c r="F842" s="158">
        <v>-1.4692000000000001</v>
      </c>
      <c r="G842" s="158">
        <v>-1.6789000000000001</v>
      </c>
      <c r="H842" s="158">
        <v>-0.68269999999999997</v>
      </c>
      <c r="I842" s="158">
        <v>-3.0573999999999999</v>
      </c>
      <c r="J842" s="158">
        <v>-8.6499999999999994E-2</v>
      </c>
      <c r="K842" s="158">
        <v>13.157299999999999</v>
      </c>
      <c r="L842" s="158">
        <v>-0.68200000000000005</v>
      </c>
      <c r="M842" s="158">
        <v>-7.4916</v>
      </c>
      <c r="N842" s="158">
        <v>-10.933</v>
      </c>
      <c r="O842" s="158">
        <v>18.348299999999998</v>
      </c>
      <c r="P842" s="158">
        <v>14.227499999999999</v>
      </c>
      <c r="Q842" s="158">
        <v>15.0845</v>
      </c>
      <c r="R842" s="158">
        <v>25.8309</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1653</v>
      </c>
      <c r="B843" s="154" t="s">
        <v>1840</v>
      </c>
      <c r="C843" s="154">
        <v>100668</v>
      </c>
      <c r="D843" s="157">
        <v>44827</v>
      </c>
      <c r="E843" s="158">
        <v>385.21315257631397</v>
      </c>
      <c r="F843" s="158">
        <v>-1.4692000000000001</v>
      </c>
      <c r="G843" s="158">
        <v>-1.6789000000000001</v>
      </c>
      <c r="H843" s="158">
        <v>-0.68269999999999997</v>
      </c>
      <c r="I843" s="158">
        <v>-3.0573000000000001</v>
      </c>
      <c r="J843" s="158">
        <v>-8.6400000000000005E-2</v>
      </c>
      <c r="K843" s="158">
        <v>13.157400000000001</v>
      </c>
      <c r="L843" s="158">
        <v>-0.68189999999999995</v>
      </c>
      <c r="M843" s="158">
        <v>-7.4916</v>
      </c>
      <c r="N843" s="158">
        <v>-10.9329</v>
      </c>
      <c r="O843" s="158">
        <v>18.348099999999999</v>
      </c>
      <c r="P843" s="158">
        <v>14.0723</v>
      </c>
      <c r="Q843" s="158">
        <v>12.775</v>
      </c>
      <c r="R843" s="158">
        <v>25.8306</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-1.7802666666666671</v>
      </c>
      <c r="G844" s="160">
        <v>-2.5643685185185197</v>
      </c>
      <c r="H844" s="160">
        <v>-1.276444444444444</v>
      </c>
      <c r="I844" s="160">
        <v>-2.597909259259259</v>
      </c>
      <c r="J844" s="160">
        <v>0.49280740740740731</v>
      </c>
      <c r="K844" s="160">
        <v>14.625398148148152</v>
      </c>
      <c r="L844" s="160">
        <v>2.4846777777777782</v>
      </c>
      <c r="M844" s="160">
        <v>5.2833333333333427E-2</v>
      </c>
      <c r="N844" s="160">
        <v>-1.9522796296296301</v>
      </c>
      <c r="O844" s="160">
        <v>16.151725000000003</v>
      </c>
      <c r="P844" s="160">
        <v>11.912981818181818</v>
      </c>
      <c r="Q844" s="160">
        <v>15.293320370370372</v>
      </c>
      <c r="R844" s="160">
        <v>27.141701851851849</v>
      </c>
    </row>
    <row r="845" spans="1:34" x14ac:dyDescent="0.3">
      <c r="A845" s="159" t="s">
        <v>407</v>
      </c>
      <c r="B845" s="154"/>
      <c r="C845" s="154"/>
      <c r="D845" s="154"/>
      <c r="E845" s="154"/>
      <c r="F845" s="160">
        <v>-1.82755</v>
      </c>
      <c r="G845" s="160">
        <v>-2.5501499999999999</v>
      </c>
      <c r="H845" s="160">
        <v>-1.29765</v>
      </c>
      <c r="I845" s="160">
        <v>-2.5797999999999996</v>
      </c>
      <c r="J845" s="160">
        <v>0.32625000000000004</v>
      </c>
      <c r="K845" s="160">
        <v>14.141649999999998</v>
      </c>
      <c r="L845" s="160">
        <v>2.8133499999999998</v>
      </c>
      <c r="M845" s="160">
        <v>0.24875</v>
      </c>
      <c r="N845" s="160">
        <v>-1.8662999999999998</v>
      </c>
      <c r="O845" s="160">
        <v>15.703050000000001</v>
      </c>
      <c r="P845" s="160">
        <v>12.1707</v>
      </c>
      <c r="Q845" s="160">
        <v>14.646100000000001</v>
      </c>
      <c r="R845" s="160">
        <v>26.5609</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1859</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1859</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44827</v>
      </c>
      <c r="E848" s="158">
        <v>282.93680000000001</v>
      </c>
      <c r="F848" s="158">
        <v>-11.490600000000001</v>
      </c>
      <c r="G848" s="158">
        <v>-5.1279000000000003</v>
      </c>
      <c r="H848" s="158">
        <v>-0.4017</v>
      </c>
      <c r="I848" s="158">
        <v>1.05</v>
      </c>
      <c r="J848" s="158">
        <v>4.2579000000000002</v>
      </c>
      <c r="K848" s="158">
        <v>5.7564000000000002</v>
      </c>
      <c r="L848" s="158">
        <v>4.3582999999999998</v>
      </c>
      <c r="M848" s="158">
        <v>4.2058</v>
      </c>
      <c r="N848" s="158">
        <v>3.6722999999999999</v>
      </c>
      <c r="O848" s="158">
        <v>5.7842000000000002</v>
      </c>
      <c r="P848" s="158">
        <v>6.5491999999999999</v>
      </c>
      <c r="Q848" s="158">
        <v>8.0027000000000008</v>
      </c>
      <c r="R848" s="158">
        <v>4.3464</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44827</v>
      </c>
      <c r="E849" s="158">
        <v>289.0136</v>
      </c>
      <c r="F849" s="158">
        <v>-11.2744</v>
      </c>
      <c r="G849" s="158">
        <v>-4.9066000000000001</v>
      </c>
      <c r="H849" s="158">
        <v>-0.17860000000000001</v>
      </c>
      <c r="I849" s="158">
        <v>1.2744</v>
      </c>
      <c r="J849" s="158">
        <v>4.4840999999999998</v>
      </c>
      <c r="K849" s="158">
        <v>5.9930000000000003</v>
      </c>
      <c r="L849" s="158">
        <v>4.6081000000000003</v>
      </c>
      <c r="M849" s="158">
        <v>4.4555999999999996</v>
      </c>
      <c r="N849" s="158">
        <v>3.9129</v>
      </c>
      <c r="O849" s="158">
        <v>5.9941000000000004</v>
      </c>
      <c r="P849" s="158">
        <v>6.7817999999999996</v>
      </c>
      <c r="Q849" s="158">
        <v>8.0111000000000008</v>
      </c>
      <c r="R849" s="158">
        <v>4.5523999999999996</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1743</v>
      </c>
      <c r="C850" s="154">
        <v>148771</v>
      </c>
      <c r="D850" s="157">
        <v>44827</v>
      </c>
      <c r="E850" s="158">
        <v>10.5998</v>
      </c>
      <c r="F850" s="158">
        <v>-0.68869999999999998</v>
      </c>
      <c r="G850" s="158">
        <v>-1.0329999999999999</v>
      </c>
      <c r="H850" s="158">
        <v>1.8208</v>
      </c>
      <c r="I850" s="158">
        <v>0.54120000000000001</v>
      </c>
      <c r="J850" s="158">
        <v>2.6273</v>
      </c>
      <c r="K850" s="158">
        <v>4.1412000000000004</v>
      </c>
      <c r="L850" s="158">
        <v>2.0438999999999998</v>
      </c>
      <c r="M850" s="158">
        <v>2.1349</v>
      </c>
      <c r="N850" s="158">
        <v>2.1825000000000001</v>
      </c>
      <c r="O850" s="158"/>
      <c r="P850" s="158"/>
      <c r="Q850" s="158">
        <v>3.9196</v>
      </c>
      <c r="R850" s="158"/>
      <c r="S850" t="s">
        <v>1859</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1744</v>
      </c>
      <c r="C851" s="154">
        <v>148768</v>
      </c>
      <c r="D851" s="157">
        <v>44827</v>
      </c>
      <c r="E851" s="158">
        <v>10.555300000000001</v>
      </c>
      <c r="F851" s="158">
        <v>-1.0374000000000001</v>
      </c>
      <c r="G851" s="158">
        <v>-1.2678</v>
      </c>
      <c r="H851" s="158">
        <v>1.5318000000000001</v>
      </c>
      <c r="I851" s="158">
        <v>0.2717</v>
      </c>
      <c r="J851" s="158">
        <v>2.3472</v>
      </c>
      <c r="K851" s="158">
        <v>3.8673999999999999</v>
      </c>
      <c r="L851" s="158">
        <v>1.7766999999999999</v>
      </c>
      <c r="M851" s="158">
        <v>1.8580000000000001</v>
      </c>
      <c r="N851" s="158">
        <v>1.9057999999999999</v>
      </c>
      <c r="O851" s="158"/>
      <c r="P851" s="158"/>
      <c r="Q851" s="158">
        <v>3.6314000000000002</v>
      </c>
      <c r="R851" s="158"/>
      <c r="S851" t="s">
        <v>1859</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44827</v>
      </c>
      <c r="E852" s="158">
        <v>32.963000000000001</v>
      </c>
      <c r="F852" s="158">
        <v>-4.7607999999999997</v>
      </c>
      <c r="G852" s="158">
        <v>-4.2801</v>
      </c>
      <c r="H852" s="158">
        <v>-0.60099999999999998</v>
      </c>
      <c r="I852" s="158">
        <v>-0.67210000000000003</v>
      </c>
      <c r="J852" s="158">
        <v>4.0034000000000001</v>
      </c>
      <c r="K852" s="158">
        <v>5.8960999999999997</v>
      </c>
      <c r="L852" s="158">
        <v>3.4308000000000001</v>
      </c>
      <c r="M852" s="158">
        <v>3.2591000000000001</v>
      </c>
      <c r="N852" s="158">
        <v>2.8195000000000001</v>
      </c>
      <c r="O852" s="158">
        <v>4.5510000000000002</v>
      </c>
      <c r="P852" s="158">
        <v>5.4561000000000002</v>
      </c>
      <c r="Q852" s="158">
        <v>5.7230999999999996</v>
      </c>
      <c r="R852" s="158">
        <v>3.5798000000000001</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44827</v>
      </c>
      <c r="E853" s="158">
        <v>35.268300000000004</v>
      </c>
      <c r="F853" s="158">
        <v>-3.9323000000000001</v>
      </c>
      <c r="G853" s="158">
        <v>-3.5522</v>
      </c>
      <c r="H853" s="158">
        <v>0.1183</v>
      </c>
      <c r="I853" s="158">
        <v>3.6999999999999998E-2</v>
      </c>
      <c r="J853" s="158">
        <v>4.7058999999999997</v>
      </c>
      <c r="K853" s="158">
        <v>6.6033999999999997</v>
      </c>
      <c r="L853" s="158">
        <v>4.1387999999999998</v>
      </c>
      <c r="M853" s="158">
        <v>3.9618000000000002</v>
      </c>
      <c r="N853" s="158">
        <v>3.5165999999999999</v>
      </c>
      <c r="O853" s="158">
        <v>5.2512999999999996</v>
      </c>
      <c r="P853" s="158">
        <v>6.1059000000000001</v>
      </c>
      <c r="Q853" s="158">
        <v>6.6889000000000003</v>
      </c>
      <c r="R853" s="158">
        <v>4.2701000000000002</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44827</v>
      </c>
      <c r="E854" s="158">
        <v>40.372799999999998</v>
      </c>
      <c r="F854" s="158">
        <v>-9.8516999999999992</v>
      </c>
      <c r="G854" s="158">
        <v>-6.3552999999999997</v>
      </c>
      <c r="H854" s="158">
        <v>-2.0011000000000001</v>
      </c>
      <c r="I854" s="158">
        <v>-0.5101</v>
      </c>
      <c r="J854" s="158">
        <v>7.5400999999999998</v>
      </c>
      <c r="K854" s="158">
        <v>7.8303000000000003</v>
      </c>
      <c r="L854" s="158">
        <v>4.2278000000000002</v>
      </c>
      <c r="M854" s="158">
        <v>3.9714999999999998</v>
      </c>
      <c r="N854" s="158">
        <v>3.5102000000000002</v>
      </c>
      <c r="O854" s="158">
        <v>6.0804</v>
      </c>
      <c r="P854" s="158">
        <v>6.6538000000000004</v>
      </c>
      <c r="Q854" s="158">
        <v>7.7858000000000001</v>
      </c>
      <c r="R854" s="158">
        <v>4.7624000000000004</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44827</v>
      </c>
      <c r="E855" s="158">
        <v>40.9236</v>
      </c>
      <c r="F855" s="158">
        <v>-9.7192000000000007</v>
      </c>
      <c r="G855" s="158">
        <v>-6.1212999999999997</v>
      </c>
      <c r="H855" s="158">
        <v>-1.7831999999999999</v>
      </c>
      <c r="I855" s="158">
        <v>-0.29299999999999998</v>
      </c>
      <c r="J855" s="158">
        <v>7.7614999999999998</v>
      </c>
      <c r="K855" s="158">
        <v>8.0596999999999994</v>
      </c>
      <c r="L855" s="158">
        <v>4.4626999999999999</v>
      </c>
      <c r="M855" s="158">
        <v>4.2148000000000003</v>
      </c>
      <c r="N855" s="158">
        <v>3.7585000000000002</v>
      </c>
      <c r="O855" s="158">
        <v>6.3164999999999996</v>
      </c>
      <c r="P855" s="158">
        <v>6.8617999999999997</v>
      </c>
      <c r="Q855" s="158">
        <v>7.8414000000000001</v>
      </c>
      <c r="R855" s="158">
        <v>5.0194000000000001</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44827</v>
      </c>
      <c r="E856" s="158">
        <v>344.92790000000002</v>
      </c>
      <c r="F856" s="158">
        <v>-11.1076</v>
      </c>
      <c r="G856" s="158">
        <v>5.2896999999999998</v>
      </c>
      <c r="H856" s="158">
        <v>4.4935999999999998</v>
      </c>
      <c r="I856" s="158">
        <v>4.8949999999999996</v>
      </c>
      <c r="J856" s="158">
        <v>13.9223</v>
      </c>
      <c r="K856" s="158">
        <v>11.351599999999999</v>
      </c>
      <c r="L856" s="158">
        <v>5.0975000000000001</v>
      </c>
      <c r="M856" s="158">
        <v>3.6899000000000002</v>
      </c>
      <c r="N856" s="158">
        <v>2.8454000000000002</v>
      </c>
      <c r="O856" s="158">
        <v>6.1119000000000003</v>
      </c>
      <c r="P856" s="158">
        <v>6.4132999999999996</v>
      </c>
      <c r="Q856" s="158">
        <v>7.6200999999999999</v>
      </c>
      <c r="R856" s="158">
        <v>4.6002999999999998</v>
      </c>
      <c r="S856" t="s">
        <v>1858</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44827</v>
      </c>
      <c r="E857" s="158">
        <v>370.03890000000001</v>
      </c>
      <c r="F857" s="158">
        <v>-10.4034</v>
      </c>
      <c r="G857" s="158">
        <v>5.9903000000000004</v>
      </c>
      <c r="H857" s="158">
        <v>5.1935000000000002</v>
      </c>
      <c r="I857" s="158">
        <v>5.5963000000000003</v>
      </c>
      <c r="J857" s="158">
        <v>14.630699999999999</v>
      </c>
      <c r="K857" s="158">
        <v>12.0723</v>
      </c>
      <c r="L857" s="158">
        <v>5.8247</v>
      </c>
      <c r="M857" s="158">
        <v>4.4231999999999996</v>
      </c>
      <c r="N857" s="158">
        <v>3.5821000000000001</v>
      </c>
      <c r="O857" s="158">
        <v>6.8800999999999997</v>
      </c>
      <c r="P857" s="158">
        <v>7.2043999999999997</v>
      </c>
      <c r="Q857" s="158">
        <v>8.2821999999999996</v>
      </c>
      <c r="R857" s="158">
        <v>5.3528000000000002</v>
      </c>
      <c r="S857" t="s">
        <v>1858</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1745</v>
      </c>
      <c r="C858" s="154">
        <v>148711</v>
      </c>
      <c r="D858" s="157">
        <v>44827</v>
      </c>
      <c r="E858" s="158">
        <v>10.608700000000001</v>
      </c>
      <c r="F858" s="158">
        <v>-12.3819</v>
      </c>
      <c r="G858" s="158">
        <v>-9.6259999999999994</v>
      </c>
      <c r="H858" s="158">
        <v>-3.5365000000000002</v>
      </c>
      <c r="I858" s="158">
        <v>-4.0242000000000004</v>
      </c>
      <c r="J858" s="158">
        <v>1.0442</v>
      </c>
      <c r="K858" s="158">
        <v>4.8837000000000002</v>
      </c>
      <c r="L858" s="158">
        <v>2.8489</v>
      </c>
      <c r="M858" s="158">
        <v>3.3732000000000002</v>
      </c>
      <c r="N858" s="158">
        <v>3.2919</v>
      </c>
      <c r="O858" s="158"/>
      <c r="P858" s="158"/>
      <c r="Q858" s="158">
        <v>3.7753000000000001</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1746</v>
      </c>
      <c r="C859" s="154">
        <v>148705</v>
      </c>
      <c r="D859" s="157">
        <v>44827</v>
      </c>
      <c r="E859" s="158">
        <v>10.5266</v>
      </c>
      <c r="F859" s="158">
        <v>-13.1714</v>
      </c>
      <c r="G859" s="158">
        <v>-10.277900000000001</v>
      </c>
      <c r="H859" s="158">
        <v>-4.0587</v>
      </c>
      <c r="I859" s="158">
        <v>-4.5244999999999997</v>
      </c>
      <c r="J859" s="158">
        <v>0.5595</v>
      </c>
      <c r="K859" s="158">
        <v>4.3936999999999999</v>
      </c>
      <c r="L859" s="158">
        <v>2.3569</v>
      </c>
      <c r="M859" s="158">
        <v>2.8712</v>
      </c>
      <c r="N859" s="158">
        <v>2.7877999999999998</v>
      </c>
      <c r="O859" s="158"/>
      <c r="P859" s="158"/>
      <c r="Q859" s="158">
        <v>3.2709000000000001</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44827</v>
      </c>
      <c r="E860" s="158">
        <v>1239.9765</v>
      </c>
      <c r="F860" s="158">
        <v>-40.203600000000002</v>
      </c>
      <c r="G860" s="158">
        <v>-19.2746</v>
      </c>
      <c r="H860" s="158">
        <v>-9.7469000000000001</v>
      </c>
      <c r="I860" s="158">
        <v>-6.8860000000000001</v>
      </c>
      <c r="J860" s="158">
        <v>3.4178999999999999</v>
      </c>
      <c r="K860" s="158">
        <v>7.0743999999999998</v>
      </c>
      <c r="L860" s="158">
        <v>2.5979000000000001</v>
      </c>
      <c r="M860" s="158">
        <v>2.86</v>
      </c>
      <c r="N860" s="158">
        <v>2.7292999999999998</v>
      </c>
      <c r="O860" s="158">
        <v>6.4787999999999997</v>
      </c>
      <c r="P860" s="158"/>
      <c r="Q860" s="158">
        <v>6.6020000000000003</v>
      </c>
      <c r="R860" s="158">
        <v>4.9619999999999997</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44827</v>
      </c>
      <c r="E861" s="158">
        <v>1224.9713999999999</v>
      </c>
      <c r="F861" s="158">
        <v>-40.606299999999997</v>
      </c>
      <c r="G861" s="158">
        <v>-19.674600000000002</v>
      </c>
      <c r="H861" s="158">
        <v>-10.146800000000001</v>
      </c>
      <c r="I861" s="158">
        <v>-7.2850999999999999</v>
      </c>
      <c r="J861" s="158">
        <v>3.0167000000000002</v>
      </c>
      <c r="K861" s="158">
        <v>6.6672000000000002</v>
      </c>
      <c r="L861" s="158">
        <v>2.1928999999999998</v>
      </c>
      <c r="M861" s="158">
        <v>2.4519000000000002</v>
      </c>
      <c r="N861" s="158">
        <v>2.3195999999999999</v>
      </c>
      <c r="O861" s="158">
        <v>6.0742000000000003</v>
      </c>
      <c r="P861" s="158"/>
      <c r="Q861" s="158">
        <v>6.2168999999999999</v>
      </c>
      <c r="R861" s="158">
        <v>4.5430999999999999</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44827</v>
      </c>
      <c r="E862" s="158">
        <v>36.589599999999997</v>
      </c>
      <c r="F862" s="158">
        <v>-26.615200000000002</v>
      </c>
      <c r="G862" s="158">
        <v>-17.3658</v>
      </c>
      <c r="H862" s="158">
        <v>-8.0818999999999992</v>
      </c>
      <c r="I862" s="158">
        <v>-4.7156000000000002</v>
      </c>
      <c r="J862" s="158">
        <v>0.55369999999999997</v>
      </c>
      <c r="K862" s="158">
        <v>4.4550000000000001</v>
      </c>
      <c r="L862" s="158">
        <v>2.2252999999999998</v>
      </c>
      <c r="M862" s="158">
        <v>2.7094999999999998</v>
      </c>
      <c r="N862" s="158">
        <v>2.4841000000000002</v>
      </c>
      <c r="O862" s="158">
        <v>6.3250000000000002</v>
      </c>
      <c r="P862" s="158">
        <v>6.4394</v>
      </c>
      <c r="Q862" s="158">
        <v>7.4432</v>
      </c>
      <c r="R862" s="158">
        <v>4.3091999999999997</v>
      </c>
      <c r="S862" t="s">
        <v>1859</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44827</v>
      </c>
      <c r="E863" s="158">
        <v>38.179900000000004</v>
      </c>
      <c r="F863" s="158">
        <v>-26.366599999999998</v>
      </c>
      <c r="G863" s="158">
        <v>-17.0566</v>
      </c>
      <c r="H863" s="158">
        <v>-7.7594000000000003</v>
      </c>
      <c r="I863" s="158">
        <v>-4.3902000000000001</v>
      </c>
      <c r="J863" s="158">
        <v>0.87960000000000005</v>
      </c>
      <c r="K863" s="158">
        <v>4.7882999999999996</v>
      </c>
      <c r="L863" s="158">
        <v>2.5592000000000001</v>
      </c>
      <c r="M863" s="158">
        <v>3.0464000000000002</v>
      </c>
      <c r="N863" s="158">
        <v>2.8226</v>
      </c>
      <c r="O863" s="158">
        <v>6.7007000000000003</v>
      </c>
      <c r="P863" s="158">
        <v>6.8569000000000004</v>
      </c>
      <c r="Q863" s="158">
        <v>7.9530000000000003</v>
      </c>
      <c r="R863" s="158">
        <v>4.6585999999999999</v>
      </c>
      <c r="S863" t="s">
        <v>1859</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1747</v>
      </c>
      <c r="C864" s="154">
        <v>148550</v>
      </c>
      <c r="D864" s="157">
        <v>44827</v>
      </c>
      <c r="E864" s="158">
        <v>10.8215</v>
      </c>
      <c r="F864" s="158">
        <v>-23.595099999999999</v>
      </c>
      <c r="G864" s="158">
        <v>-14.037599999999999</v>
      </c>
      <c r="H864" s="158">
        <v>-7.1696</v>
      </c>
      <c r="I864" s="158">
        <v>-4.5214999999999996</v>
      </c>
      <c r="J864" s="158">
        <v>0.13059999999999999</v>
      </c>
      <c r="K864" s="158">
        <v>5.1547999999999998</v>
      </c>
      <c r="L864" s="158">
        <v>3.4691999999999998</v>
      </c>
      <c r="M864" s="158">
        <v>3.7254</v>
      </c>
      <c r="N864" s="158">
        <v>3.3176999999999999</v>
      </c>
      <c r="O864" s="158"/>
      <c r="P864" s="158"/>
      <c r="Q864" s="158">
        <v>4.2271999999999998</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1748</v>
      </c>
      <c r="C865" s="154">
        <v>148543</v>
      </c>
      <c r="D865" s="157">
        <v>44827</v>
      </c>
      <c r="E865" s="158">
        <v>10.7796</v>
      </c>
      <c r="F865" s="158">
        <v>-23.686800000000002</v>
      </c>
      <c r="G865" s="158">
        <v>-14.204700000000001</v>
      </c>
      <c r="H865" s="158">
        <v>-7.3903999999999996</v>
      </c>
      <c r="I865" s="158">
        <v>-4.7077</v>
      </c>
      <c r="J865" s="158">
        <v>-6.5500000000000003E-2</v>
      </c>
      <c r="K865" s="158">
        <v>4.9485999999999999</v>
      </c>
      <c r="L865" s="158">
        <v>3.2658999999999998</v>
      </c>
      <c r="M865" s="158">
        <v>3.5198999999999998</v>
      </c>
      <c r="N865" s="158">
        <v>3.1107</v>
      </c>
      <c r="O865" s="158"/>
      <c r="P865" s="158"/>
      <c r="Q865" s="158">
        <v>4.0153999999999996</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44827</v>
      </c>
      <c r="E866" s="158">
        <v>1280.2351000000001</v>
      </c>
      <c r="F866" s="158">
        <v>-11.890700000000001</v>
      </c>
      <c r="G866" s="158">
        <v>-6.6003999999999996</v>
      </c>
      <c r="H866" s="158">
        <v>-2.0474999999999999</v>
      </c>
      <c r="I866" s="158">
        <v>0.32400000000000001</v>
      </c>
      <c r="J866" s="158">
        <v>4.0327000000000002</v>
      </c>
      <c r="K866" s="158">
        <v>5.3358999999999996</v>
      </c>
      <c r="L866" s="158">
        <v>3.7852999999999999</v>
      </c>
      <c r="M866" s="158">
        <v>3.5476999999999999</v>
      </c>
      <c r="N866" s="158">
        <v>3.1629999999999998</v>
      </c>
      <c r="O866" s="158">
        <v>5.6182999999999996</v>
      </c>
      <c r="P866" s="158"/>
      <c r="Q866" s="158">
        <v>6.5369999999999999</v>
      </c>
      <c r="R866" s="158">
        <v>4.133</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44827</v>
      </c>
      <c r="E867" s="158">
        <v>1239.4837</v>
      </c>
      <c r="F867" s="158">
        <v>-12.3903</v>
      </c>
      <c r="G867" s="158">
        <v>-7.0995999999999997</v>
      </c>
      <c r="H867" s="158">
        <v>-2.5468000000000002</v>
      </c>
      <c r="I867" s="158">
        <v>-0.17580000000000001</v>
      </c>
      <c r="J867" s="158">
        <v>3.5312000000000001</v>
      </c>
      <c r="K867" s="158">
        <v>4.8295000000000003</v>
      </c>
      <c r="L867" s="158">
        <v>3.2764000000000002</v>
      </c>
      <c r="M867" s="158">
        <v>3.0354000000000001</v>
      </c>
      <c r="N867" s="158">
        <v>2.6484999999999999</v>
      </c>
      <c r="O867" s="158">
        <v>4.8103999999999996</v>
      </c>
      <c r="P867" s="158"/>
      <c r="Q867" s="158">
        <v>5.6573000000000002</v>
      </c>
      <c r="R867" s="158">
        <v>3.4287999999999998</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-15.258700000000001</v>
      </c>
      <c r="G868" s="160">
        <v>-7.8291000000000013</v>
      </c>
      <c r="H868" s="160">
        <v>-2.7146049999999997</v>
      </c>
      <c r="I868" s="160">
        <v>-1.4358099999999996</v>
      </c>
      <c r="J868" s="160">
        <v>4.1690500000000004</v>
      </c>
      <c r="K868" s="160">
        <v>6.2051249999999989</v>
      </c>
      <c r="L868" s="160">
        <v>3.4273600000000002</v>
      </c>
      <c r="M868" s="160">
        <v>3.3657599999999994</v>
      </c>
      <c r="N868" s="160">
        <v>3.01905</v>
      </c>
      <c r="O868" s="160">
        <v>5.9269214285714282</v>
      </c>
      <c r="P868" s="160">
        <v>6.5322599999999991</v>
      </c>
      <c r="Q868" s="160">
        <v>6.1602250000000005</v>
      </c>
      <c r="R868" s="160">
        <v>4.4655928571428571</v>
      </c>
    </row>
    <row r="869" spans="1:34" x14ac:dyDescent="0.3">
      <c r="A869" s="159" t="s">
        <v>407</v>
      </c>
      <c r="B869" s="154"/>
      <c r="C869" s="154"/>
      <c r="D869" s="154"/>
      <c r="E869" s="154"/>
      <c r="F869" s="160">
        <v>-11.690650000000002</v>
      </c>
      <c r="G869" s="160">
        <v>-6.4778500000000001</v>
      </c>
      <c r="H869" s="160">
        <v>-2.0243000000000002</v>
      </c>
      <c r="I869" s="160">
        <v>-0.40154999999999996</v>
      </c>
      <c r="J869" s="160">
        <v>3.4745499999999998</v>
      </c>
      <c r="K869" s="160">
        <v>5.5461499999999999</v>
      </c>
      <c r="L869" s="160">
        <v>3.3536000000000001</v>
      </c>
      <c r="M869" s="160">
        <v>3.4465500000000002</v>
      </c>
      <c r="N869" s="160">
        <v>2.9780500000000001</v>
      </c>
      <c r="O869" s="160">
        <v>6.0773000000000001</v>
      </c>
      <c r="P869" s="160">
        <v>6.6014999999999997</v>
      </c>
      <c r="Q869" s="160">
        <v>6.5694999999999997</v>
      </c>
      <c r="R869" s="160">
        <v>4.5477499999999997</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44827</v>
      </c>
      <c r="E872" s="158">
        <v>89.842799999999997</v>
      </c>
      <c r="F872" s="158">
        <v>-1.8622000000000001</v>
      </c>
      <c r="G872" s="158">
        <v>-2.9788000000000001</v>
      </c>
      <c r="H872" s="158">
        <v>-1.329</v>
      </c>
      <c r="I872" s="158">
        <v>-3.1431</v>
      </c>
      <c r="J872" s="158">
        <v>-1.3104</v>
      </c>
      <c r="K872" s="158">
        <v>11.279199999999999</v>
      </c>
      <c r="L872" s="158">
        <v>0.86150000000000004</v>
      </c>
      <c r="M872" s="158">
        <v>-0.92749999999999999</v>
      </c>
      <c r="N872" s="158">
        <v>-4.1665999999999999</v>
      </c>
      <c r="O872" s="158">
        <v>14.3659</v>
      </c>
      <c r="P872" s="158">
        <v>9.9481999999999999</v>
      </c>
      <c r="Q872" s="158">
        <v>13.8498</v>
      </c>
      <c r="R872" s="158">
        <v>24.7013</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44827</v>
      </c>
      <c r="E873" s="158">
        <v>98.527100000000004</v>
      </c>
      <c r="F873" s="158">
        <v>-1.8591</v>
      </c>
      <c r="G873" s="158">
        <v>-2.9695999999999998</v>
      </c>
      <c r="H873" s="158">
        <v>-1.3082</v>
      </c>
      <c r="I873" s="158">
        <v>-3.1013000000000002</v>
      </c>
      <c r="J873" s="158">
        <v>-1.2159</v>
      </c>
      <c r="K873" s="158">
        <v>11.591799999999999</v>
      </c>
      <c r="L873" s="158">
        <v>1.3807</v>
      </c>
      <c r="M873" s="158">
        <v>-0.2014</v>
      </c>
      <c r="N873" s="158">
        <v>-3.2492999999999999</v>
      </c>
      <c r="O873" s="158">
        <v>15.410299999999999</v>
      </c>
      <c r="P873" s="158">
        <v>11.0114</v>
      </c>
      <c r="Q873" s="158">
        <v>14.5687</v>
      </c>
      <c r="R873" s="158">
        <v>25.8491</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44827</v>
      </c>
      <c r="E874" s="158">
        <v>46.22</v>
      </c>
      <c r="F874" s="158">
        <v>-1.6805000000000001</v>
      </c>
      <c r="G874" s="158">
        <v>-2.3658999999999999</v>
      </c>
      <c r="H874" s="158">
        <v>-1.1336999999999999</v>
      </c>
      <c r="I874" s="158">
        <v>-2.7766000000000002</v>
      </c>
      <c r="J874" s="158">
        <v>-0.8155</v>
      </c>
      <c r="K874" s="158">
        <v>12.7042</v>
      </c>
      <c r="L874" s="158">
        <v>-3.5072999999999999</v>
      </c>
      <c r="M874" s="158">
        <v>-8.5296000000000003</v>
      </c>
      <c r="N874" s="158">
        <v>-14.407400000000001</v>
      </c>
      <c r="O874" s="158">
        <v>12.744999999999999</v>
      </c>
      <c r="P874" s="158">
        <v>12.0343</v>
      </c>
      <c r="Q874" s="158">
        <v>15.2029</v>
      </c>
      <c r="R874" s="158">
        <v>21.016999999999999</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44827</v>
      </c>
      <c r="E875" s="158">
        <v>41.14</v>
      </c>
      <c r="F875" s="158">
        <v>-1.673</v>
      </c>
      <c r="G875" s="158">
        <v>-2.3730000000000002</v>
      </c>
      <c r="H875" s="158">
        <v>-1.1294999999999999</v>
      </c>
      <c r="I875" s="158">
        <v>-2.8111999999999999</v>
      </c>
      <c r="J875" s="158">
        <v>-0.89139999999999997</v>
      </c>
      <c r="K875" s="158">
        <v>12.4351</v>
      </c>
      <c r="L875" s="158">
        <v>-4.0354999999999999</v>
      </c>
      <c r="M875" s="158">
        <v>-9.2834000000000003</v>
      </c>
      <c r="N875" s="158">
        <v>-15.3498</v>
      </c>
      <c r="O875" s="158">
        <v>11.4618</v>
      </c>
      <c r="P875" s="158">
        <v>10.712</v>
      </c>
      <c r="Q875" s="158">
        <v>14.8102</v>
      </c>
      <c r="R875" s="158">
        <v>19.664200000000001</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1970</v>
      </c>
      <c r="C876" s="154">
        <v>150264</v>
      </c>
      <c r="D876" s="157">
        <v>44827</v>
      </c>
      <c r="E876" s="158">
        <v>15.9605</v>
      </c>
      <c r="F876" s="158">
        <v>-2.1597</v>
      </c>
      <c r="G876" s="158">
        <v>-2.8386999999999998</v>
      </c>
      <c r="H876" s="158">
        <v>-1.575</v>
      </c>
      <c r="I876" s="158">
        <v>-1.9907999999999999</v>
      </c>
      <c r="J876" s="158">
        <v>0.59309999999999996</v>
      </c>
      <c r="K876" s="158">
        <v>14.601100000000001</v>
      </c>
      <c r="L876" s="158">
        <v>3.7629000000000001</v>
      </c>
      <c r="M876" s="158">
        <v>5.3080999999999996</v>
      </c>
      <c r="N876" s="158">
        <v>1.131</v>
      </c>
      <c r="O876" s="158">
        <v>16.657699999999998</v>
      </c>
      <c r="P876" s="158"/>
      <c r="Q876" s="158">
        <v>9.8696999999999999</v>
      </c>
      <c r="R876" s="158">
        <v>27.273800000000001</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1971</v>
      </c>
      <c r="C877" s="154">
        <v>150263</v>
      </c>
      <c r="D877" s="157">
        <v>44827</v>
      </c>
      <c r="E877" s="158">
        <v>14.8291</v>
      </c>
      <c r="F877" s="158">
        <v>-2.1646000000000001</v>
      </c>
      <c r="G877" s="158">
        <v>-2.8523999999999998</v>
      </c>
      <c r="H877" s="158">
        <v>-1.607</v>
      </c>
      <c r="I877" s="158">
        <v>-2.0949</v>
      </c>
      <c r="J877" s="158">
        <v>0.40689999999999998</v>
      </c>
      <c r="K877" s="158">
        <v>14.0639</v>
      </c>
      <c r="L877" s="158">
        <v>2.8498999999999999</v>
      </c>
      <c r="M877" s="158">
        <v>3.9617</v>
      </c>
      <c r="N877" s="158">
        <v>-0.56930000000000003</v>
      </c>
      <c r="O877" s="158">
        <v>14.8614</v>
      </c>
      <c r="P877" s="158"/>
      <c r="Q877" s="158">
        <v>8.2553999999999998</v>
      </c>
      <c r="R877" s="158">
        <v>25.2088</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44827</v>
      </c>
      <c r="E878" s="158">
        <v>36.585000000000001</v>
      </c>
      <c r="F878" s="158">
        <v>-1.8352999999999999</v>
      </c>
      <c r="G878" s="158">
        <v>-2.0062000000000002</v>
      </c>
      <c r="H878" s="158">
        <v>-5.1900000000000002E-2</v>
      </c>
      <c r="I878" s="158">
        <v>-1.9746999999999999</v>
      </c>
      <c r="J878" s="158">
        <v>0.86009999999999998</v>
      </c>
      <c r="K878" s="158">
        <v>17.158200000000001</v>
      </c>
      <c r="L878" s="158">
        <v>4.9814999999999996</v>
      </c>
      <c r="M878" s="158">
        <v>0.89910000000000001</v>
      </c>
      <c r="N878" s="158">
        <v>-2.9420999999999999</v>
      </c>
      <c r="O878" s="158">
        <v>13.121600000000001</v>
      </c>
      <c r="P878" s="158">
        <v>10.020899999999999</v>
      </c>
      <c r="Q878" s="158">
        <v>13.067299999999999</v>
      </c>
      <c r="R878" s="158">
        <v>22.638000000000002</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44827</v>
      </c>
      <c r="E879" s="158">
        <v>33.749000000000002</v>
      </c>
      <c r="F879" s="158">
        <v>-1.8411</v>
      </c>
      <c r="G879" s="158">
        <v>-2.0177999999999998</v>
      </c>
      <c r="H879" s="158">
        <v>-7.3999999999999996E-2</v>
      </c>
      <c r="I879" s="158">
        <v>-2.0177999999999998</v>
      </c>
      <c r="J879" s="158">
        <v>0.76729999999999998</v>
      </c>
      <c r="K879" s="158">
        <v>16.8432</v>
      </c>
      <c r="L879" s="158">
        <v>4.4116999999999997</v>
      </c>
      <c r="M879" s="158">
        <v>8.8999999999999996E-2</v>
      </c>
      <c r="N879" s="158">
        <v>-3.9803000000000002</v>
      </c>
      <c r="O879" s="158">
        <v>11.9153</v>
      </c>
      <c r="P879" s="158">
        <v>8.9277999999999995</v>
      </c>
      <c r="Q879" s="158">
        <v>10.398300000000001</v>
      </c>
      <c r="R879" s="158">
        <v>21.337399999999999</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44827</v>
      </c>
      <c r="E880" s="158">
        <v>68.583799999999997</v>
      </c>
      <c r="F880" s="158">
        <v>-1.8229</v>
      </c>
      <c r="G880" s="158">
        <v>-2.9853000000000001</v>
      </c>
      <c r="H880" s="158">
        <v>-1.1392</v>
      </c>
      <c r="I880" s="158">
        <v>-1.9611000000000001</v>
      </c>
      <c r="J880" s="158">
        <v>1.2838000000000001</v>
      </c>
      <c r="K880" s="158">
        <v>16.362500000000001</v>
      </c>
      <c r="L880" s="158">
        <v>7.5309999999999997</v>
      </c>
      <c r="M880" s="158">
        <v>6.8981000000000003</v>
      </c>
      <c r="N880" s="158">
        <v>5.0185000000000004</v>
      </c>
      <c r="O880" s="158">
        <v>19.128799999999998</v>
      </c>
      <c r="P880" s="158">
        <v>13.357200000000001</v>
      </c>
      <c r="Q880" s="158">
        <v>13.530900000000001</v>
      </c>
      <c r="R880" s="158">
        <v>40.006500000000003</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44827</v>
      </c>
      <c r="E881" s="158">
        <v>75.493099999999998</v>
      </c>
      <c r="F881" s="158">
        <v>-1.8206</v>
      </c>
      <c r="G881" s="158">
        <v>-2.9788000000000001</v>
      </c>
      <c r="H881" s="158">
        <v>-1.1237999999999999</v>
      </c>
      <c r="I881" s="158">
        <v>-1.9302999999999999</v>
      </c>
      <c r="J881" s="158">
        <v>1.3544</v>
      </c>
      <c r="K881" s="158">
        <v>16.600999999999999</v>
      </c>
      <c r="L881" s="158">
        <v>7.9664000000000001</v>
      </c>
      <c r="M881" s="158">
        <v>7.5340999999999996</v>
      </c>
      <c r="N881" s="158">
        <v>5.8440000000000003</v>
      </c>
      <c r="O881" s="158">
        <v>20.103899999999999</v>
      </c>
      <c r="P881" s="158">
        <v>14.4009</v>
      </c>
      <c r="Q881" s="158">
        <v>18.377500000000001</v>
      </c>
      <c r="R881" s="158">
        <v>41.131599999999999</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44827</v>
      </c>
      <c r="E882" s="158">
        <v>126.724</v>
      </c>
      <c r="F882" s="158">
        <v>-1.8411999999999999</v>
      </c>
      <c r="G882" s="158">
        <v>-2.9455</v>
      </c>
      <c r="H882" s="158">
        <v>-1.1243000000000001</v>
      </c>
      <c r="I882" s="158">
        <v>-1.8305</v>
      </c>
      <c r="J882" s="158">
        <v>1.5978000000000001</v>
      </c>
      <c r="K882" s="158">
        <v>15.496600000000001</v>
      </c>
      <c r="L882" s="158">
        <v>11.4057</v>
      </c>
      <c r="M882" s="158">
        <v>13.7324</v>
      </c>
      <c r="N882" s="158">
        <v>17.9893</v>
      </c>
      <c r="O882" s="158">
        <v>18.1053</v>
      </c>
      <c r="P882" s="158">
        <v>10.462</v>
      </c>
      <c r="Q882" s="158">
        <v>15.126899999999999</v>
      </c>
      <c r="R882" s="158">
        <v>39.678600000000003</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44827</v>
      </c>
      <c r="E883" s="158">
        <v>138.864</v>
      </c>
      <c r="F883" s="158">
        <v>-1.8371999999999999</v>
      </c>
      <c r="G883" s="158">
        <v>-2.9357000000000002</v>
      </c>
      <c r="H883" s="158">
        <v>-1.1004</v>
      </c>
      <c r="I883" s="158">
        <v>-1.7838000000000001</v>
      </c>
      <c r="J883" s="158">
        <v>1.7064999999999999</v>
      </c>
      <c r="K883" s="158">
        <v>15.878399999999999</v>
      </c>
      <c r="L883" s="158">
        <v>12.163500000000001</v>
      </c>
      <c r="M883" s="158">
        <v>14.9413</v>
      </c>
      <c r="N883" s="158">
        <v>19.618600000000001</v>
      </c>
      <c r="O883" s="158">
        <v>19.4527</v>
      </c>
      <c r="P883" s="158">
        <v>11.6401</v>
      </c>
      <c r="Q883" s="158">
        <v>13.7037</v>
      </c>
      <c r="R883" s="158">
        <v>41.417299999999997</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1749</v>
      </c>
      <c r="C884" s="154">
        <v>148411</v>
      </c>
      <c r="D884" s="157">
        <v>44827</v>
      </c>
      <c r="E884" s="158">
        <v>16.277699999999999</v>
      </c>
      <c r="F884" s="158">
        <v>-1.7996000000000001</v>
      </c>
      <c r="G884" s="158">
        <v>-2.7831000000000001</v>
      </c>
      <c r="H884" s="158">
        <v>-1.0925</v>
      </c>
      <c r="I884" s="158">
        <v>-2.2976999999999999</v>
      </c>
      <c r="J884" s="158">
        <v>-0.24149999999999999</v>
      </c>
      <c r="K884" s="158">
        <v>14.7561</v>
      </c>
      <c r="L884" s="158">
        <v>1.2030000000000001</v>
      </c>
      <c r="M884" s="158">
        <v>-0.97099999999999997</v>
      </c>
      <c r="N884" s="158">
        <v>-1.8972</v>
      </c>
      <c r="O884" s="158"/>
      <c r="P884" s="158"/>
      <c r="Q884" s="158">
        <v>25.1387</v>
      </c>
      <c r="R884" s="158">
        <v>27.880500000000001</v>
      </c>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44827</v>
      </c>
      <c r="E885" s="158">
        <v>15.7044</v>
      </c>
      <c r="F885" s="158">
        <v>-1.8045</v>
      </c>
      <c r="G885" s="158">
        <v>-2.7964000000000002</v>
      </c>
      <c r="H885" s="158">
        <v>-1.1245000000000001</v>
      </c>
      <c r="I885" s="158">
        <v>-2.3607</v>
      </c>
      <c r="J885" s="158">
        <v>-0.38250000000000001</v>
      </c>
      <c r="K885" s="158">
        <v>14.2728</v>
      </c>
      <c r="L885" s="158">
        <v>0.35339999999999999</v>
      </c>
      <c r="M885" s="158">
        <v>-2.2086999999999999</v>
      </c>
      <c r="N885" s="158">
        <v>-3.5173000000000001</v>
      </c>
      <c r="O885" s="158"/>
      <c r="P885" s="158"/>
      <c r="Q885" s="158">
        <v>23.090399999999999</v>
      </c>
      <c r="R885" s="158">
        <v>25.782800000000002</v>
      </c>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44827</v>
      </c>
      <c r="E886" s="158">
        <v>49.76</v>
      </c>
      <c r="F886" s="158">
        <v>-1.7572000000000001</v>
      </c>
      <c r="G886" s="158">
        <v>-3.0775000000000001</v>
      </c>
      <c r="H886" s="158">
        <v>-1.3872</v>
      </c>
      <c r="I886" s="158">
        <v>-3.0964</v>
      </c>
      <c r="J886" s="158">
        <v>-0.93569999999999998</v>
      </c>
      <c r="K886" s="158">
        <v>12.452</v>
      </c>
      <c r="L886" s="158">
        <v>3.5156999999999998</v>
      </c>
      <c r="M886" s="158">
        <v>2.8098999999999998</v>
      </c>
      <c r="N886" s="158">
        <v>0.54559999999999997</v>
      </c>
      <c r="O886" s="158">
        <v>19.561599999999999</v>
      </c>
      <c r="P886" s="158">
        <v>12.701000000000001</v>
      </c>
      <c r="Q886" s="158">
        <v>12.790699999999999</v>
      </c>
      <c r="R886" s="158">
        <v>28.298400000000001</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44827</v>
      </c>
      <c r="E887" s="158">
        <v>55.13</v>
      </c>
      <c r="F887" s="158">
        <v>-1.7465999999999999</v>
      </c>
      <c r="G887" s="158">
        <v>-3.0596000000000001</v>
      </c>
      <c r="H887" s="158">
        <v>-1.3597999999999999</v>
      </c>
      <c r="I887" s="158">
        <v>-3.0255000000000001</v>
      </c>
      <c r="J887" s="158">
        <v>-0.80959999999999999</v>
      </c>
      <c r="K887" s="158">
        <v>12.832599999999999</v>
      </c>
      <c r="L887" s="158">
        <v>4.2351999999999999</v>
      </c>
      <c r="M887" s="158">
        <v>3.8424999999999998</v>
      </c>
      <c r="N887" s="158">
        <v>1.8662000000000001</v>
      </c>
      <c r="O887" s="158">
        <v>20.991199999999999</v>
      </c>
      <c r="P887" s="158">
        <v>13.9779</v>
      </c>
      <c r="Q887" s="158">
        <v>14.0746</v>
      </c>
      <c r="R887" s="158">
        <v>29.942900000000002</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44827</v>
      </c>
      <c r="E888" s="158">
        <v>16.16</v>
      </c>
      <c r="F888" s="158">
        <v>-1.7032</v>
      </c>
      <c r="G888" s="158">
        <v>-2.7677</v>
      </c>
      <c r="H888" s="158">
        <v>-1.1015999999999999</v>
      </c>
      <c r="I888" s="158">
        <v>-2.7092000000000001</v>
      </c>
      <c r="J888" s="158">
        <v>-0.79800000000000004</v>
      </c>
      <c r="K888" s="158">
        <v>12.222200000000001</v>
      </c>
      <c r="L888" s="158">
        <v>1</v>
      </c>
      <c r="M888" s="158">
        <v>0.37269999999999998</v>
      </c>
      <c r="N888" s="158">
        <v>-0.98040000000000005</v>
      </c>
      <c r="O888" s="158">
        <v>16.1828</v>
      </c>
      <c r="P888" s="158"/>
      <c r="Q888" s="158">
        <v>10.397500000000001</v>
      </c>
      <c r="R888" s="158">
        <v>25.746300000000002</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44827</v>
      </c>
      <c r="E889" s="158">
        <v>15.1</v>
      </c>
      <c r="F889" s="158">
        <v>-1.6927000000000001</v>
      </c>
      <c r="G889" s="158">
        <v>-2.7061999999999999</v>
      </c>
      <c r="H889" s="158">
        <v>-1.1133</v>
      </c>
      <c r="I889" s="158">
        <v>-2.7061999999999999</v>
      </c>
      <c r="J889" s="158">
        <v>-0.85360000000000003</v>
      </c>
      <c r="K889" s="158">
        <v>11.934799999999999</v>
      </c>
      <c r="L889" s="158">
        <v>0.59960000000000002</v>
      </c>
      <c r="M889" s="158">
        <v>-0.1983</v>
      </c>
      <c r="N889" s="158">
        <v>-1.8205</v>
      </c>
      <c r="O889" s="158">
        <v>15.173</v>
      </c>
      <c r="P889" s="158"/>
      <c r="Q889" s="158">
        <v>8.8645999999999994</v>
      </c>
      <c r="R889" s="158">
        <v>24.703600000000002</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44827</v>
      </c>
      <c r="E890" s="158">
        <v>60.006999999999998</v>
      </c>
      <c r="F890" s="158">
        <v>-1.7342</v>
      </c>
      <c r="G890" s="158">
        <v>-2.2734999999999999</v>
      </c>
      <c r="H890" s="158">
        <v>-0.98180000000000001</v>
      </c>
      <c r="I890" s="158">
        <v>-2.3323999999999998</v>
      </c>
      <c r="J890" s="158">
        <v>-0.1298</v>
      </c>
      <c r="K890" s="158">
        <v>12.8163</v>
      </c>
      <c r="L890" s="158">
        <v>0.7843</v>
      </c>
      <c r="M890" s="158">
        <v>-0.66710000000000003</v>
      </c>
      <c r="N890" s="158">
        <v>-0.78210000000000002</v>
      </c>
      <c r="O890" s="158">
        <v>14.3192</v>
      </c>
      <c r="P890" s="158">
        <v>8.8332999999999995</v>
      </c>
      <c r="Q890" s="158">
        <v>11.9635</v>
      </c>
      <c r="R890" s="158">
        <v>18.545999999999999</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44827</v>
      </c>
      <c r="E891" s="158">
        <v>52.850999999999999</v>
      </c>
      <c r="F891" s="158">
        <v>-1.7383999999999999</v>
      </c>
      <c r="G891" s="158">
        <v>-2.2833999999999999</v>
      </c>
      <c r="H891" s="158">
        <v>-1.0077</v>
      </c>
      <c r="I891" s="158">
        <v>-2.3826999999999998</v>
      </c>
      <c r="J891" s="158">
        <v>-0.24349999999999999</v>
      </c>
      <c r="K891" s="158">
        <v>12.425000000000001</v>
      </c>
      <c r="L891" s="158">
        <v>9.6600000000000005E-2</v>
      </c>
      <c r="M891" s="158">
        <v>-1.6726000000000001</v>
      </c>
      <c r="N891" s="158">
        <v>-2.1095999999999999</v>
      </c>
      <c r="O891" s="158">
        <v>12.7912</v>
      </c>
      <c r="P891" s="158">
        <v>7.2643000000000004</v>
      </c>
      <c r="Q891" s="158">
        <v>10.5938</v>
      </c>
      <c r="R891" s="158">
        <v>16.952100000000002</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44827</v>
      </c>
      <c r="E892" s="158">
        <v>32.4968</v>
      </c>
      <c r="F892" s="158">
        <v>-1.7005999999999999</v>
      </c>
      <c r="G892" s="158">
        <v>-2.7985000000000002</v>
      </c>
      <c r="H892" s="158">
        <v>-1.5201</v>
      </c>
      <c r="I892" s="158">
        <v>-2.5659000000000001</v>
      </c>
      <c r="J892" s="158">
        <v>0.81689999999999996</v>
      </c>
      <c r="K892" s="158">
        <v>15.2234</v>
      </c>
      <c r="L892" s="158">
        <v>2.8353999999999999</v>
      </c>
      <c r="M892" s="158">
        <v>-1.052</v>
      </c>
      <c r="N892" s="158">
        <v>-1.5666</v>
      </c>
      <c r="O892" s="158">
        <v>20.894300000000001</v>
      </c>
      <c r="P892" s="158">
        <v>16.8353</v>
      </c>
      <c r="Q892" s="158">
        <v>16.079699999999999</v>
      </c>
      <c r="R892" s="158">
        <v>29.753900000000002</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44827</v>
      </c>
      <c r="E893" s="158">
        <v>29.473800000000001</v>
      </c>
      <c r="F893" s="158">
        <v>-1.7035</v>
      </c>
      <c r="G893" s="158">
        <v>-2.8066</v>
      </c>
      <c r="H893" s="158">
        <v>-1.5397000000000001</v>
      </c>
      <c r="I893" s="158">
        <v>-2.6046</v>
      </c>
      <c r="J893" s="158">
        <v>0.72789999999999999</v>
      </c>
      <c r="K893" s="158">
        <v>14.919700000000001</v>
      </c>
      <c r="L893" s="158">
        <v>2.2906</v>
      </c>
      <c r="M893" s="158">
        <v>-1.8404</v>
      </c>
      <c r="N893" s="158">
        <v>-2.6162000000000001</v>
      </c>
      <c r="O893" s="158">
        <v>19.450199999999999</v>
      </c>
      <c r="P893" s="158">
        <v>15.297700000000001</v>
      </c>
      <c r="Q893" s="158">
        <v>14.6546</v>
      </c>
      <c r="R893" s="158">
        <v>28.339600000000001</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1750</v>
      </c>
      <c r="C894" s="154">
        <v>148481</v>
      </c>
      <c r="D894" s="157">
        <v>44827</v>
      </c>
      <c r="E894" s="158">
        <v>15.37</v>
      </c>
      <c r="F894" s="158">
        <v>-1.4743999999999999</v>
      </c>
      <c r="G894" s="158">
        <v>-2.1019000000000001</v>
      </c>
      <c r="H894" s="158">
        <v>-0.8387</v>
      </c>
      <c r="I894" s="158">
        <v>-1.6635</v>
      </c>
      <c r="J894" s="158">
        <v>0.1303</v>
      </c>
      <c r="K894" s="158">
        <v>11.7818</v>
      </c>
      <c r="L894" s="158">
        <v>-1.1576</v>
      </c>
      <c r="M894" s="158">
        <v>-5.6475999999999997</v>
      </c>
      <c r="N894" s="158">
        <v>-3.5154000000000001</v>
      </c>
      <c r="O894" s="158"/>
      <c r="P894" s="158"/>
      <c r="Q894" s="158">
        <v>24.1968</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1751</v>
      </c>
      <c r="C895" s="154">
        <v>148483</v>
      </c>
      <c r="D895" s="157">
        <v>44827</v>
      </c>
      <c r="E895" s="158">
        <v>14.85</v>
      </c>
      <c r="F895" s="158">
        <v>-1.4599</v>
      </c>
      <c r="G895" s="158">
        <v>-2.1093999999999999</v>
      </c>
      <c r="H895" s="158">
        <v>-0.86780000000000002</v>
      </c>
      <c r="I895" s="158">
        <v>-1.7206999999999999</v>
      </c>
      <c r="J895" s="158">
        <v>0</v>
      </c>
      <c r="K895" s="158">
        <v>11.3193</v>
      </c>
      <c r="L895" s="158">
        <v>-1.9802</v>
      </c>
      <c r="M895" s="158">
        <v>-6.7797000000000001</v>
      </c>
      <c r="N895" s="158">
        <v>-5.1117999999999997</v>
      </c>
      <c r="O895" s="158"/>
      <c r="P895" s="158"/>
      <c r="Q895" s="158">
        <v>22.060400000000001</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2009</v>
      </c>
      <c r="C896" s="154">
        <v>120488</v>
      </c>
      <c r="D896" s="157">
        <v>44827</v>
      </c>
      <c r="E896" s="158">
        <v>13.218999999999999</v>
      </c>
      <c r="F896" s="158">
        <v>-2.3801000000000001</v>
      </c>
      <c r="G896" s="158">
        <v>-2.9655999999999998</v>
      </c>
      <c r="H896" s="158">
        <v>-1.5858000000000001</v>
      </c>
      <c r="I896" s="158">
        <v>-2.5678999999999998</v>
      </c>
      <c r="J896" s="158">
        <v>0.70469999999999999</v>
      </c>
      <c r="K896" s="158">
        <v>13.8666</v>
      </c>
      <c r="L896" s="158">
        <v>2.7061000000000002</v>
      </c>
      <c r="M896" s="158">
        <v>3.4464000000000001</v>
      </c>
      <c r="N896" s="158">
        <v>6.59E-2</v>
      </c>
      <c r="O896" s="158">
        <v>9.2112999999999996</v>
      </c>
      <c r="P896" s="158">
        <v>7.5696000000000003</v>
      </c>
      <c r="Q896" s="158">
        <v>13.407299999999999</v>
      </c>
      <c r="R896" s="158">
        <v>26.285499999999999</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2010</v>
      </c>
      <c r="C897" s="154">
        <v>107410</v>
      </c>
      <c r="D897" s="157">
        <v>44827</v>
      </c>
      <c r="E897" s="158">
        <v>11.724500000000001</v>
      </c>
      <c r="F897" s="158">
        <v>-2.3820999999999999</v>
      </c>
      <c r="G897" s="158">
        <v>-2.9710000000000001</v>
      </c>
      <c r="H897" s="158">
        <v>-1.5996999999999999</v>
      </c>
      <c r="I897" s="158">
        <v>-2.5962000000000001</v>
      </c>
      <c r="J897" s="158">
        <v>0.63600000000000001</v>
      </c>
      <c r="K897" s="158">
        <v>13.6304</v>
      </c>
      <c r="L897" s="158">
        <v>2.2740999999999998</v>
      </c>
      <c r="M897" s="158">
        <v>2.7959999999999998</v>
      </c>
      <c r="N897" s="158">
        <v>-0.83560000000000001</v>
      </c>
      <c r="O897" s="158">
        <v>7.8882000000000003</v>
      </c>
      <c r="P897" s="158">
        <v>6.2195</v>
      </c>
      <c r="Q897" s="158">
        <v>1.0986</v>
      </c>
      <c r="R897" s="158">
        <v>25.024799999999999</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44827</v>
      </c>
      <c r="E898" s="158">
        <v>17.334</v>
      </c>
      <c r="F898" s="158">
        <v>-1.7737000000000001</v>
      </c>
      <c r="G898" s="158">
        <v>-2.5522999999999998</v>
      </c>
      <c r="H898" s="158">
        <v>-1.1632</v>
      </c>
      <c r="I898" s="158">
        <v>-2.2225000000000001</v>
      </c>
      <c r="J898" s="158">
        <v>0.62109999999999999</v>
      </c>
      <c r="K898" s="158">
        <v>14.332800000000001</v>
      </c>
      <c r="L898" s="158">
        <v>3.4557000000000002</v>
      </c>
      <c r="M898" s="158">
        <v>2.2595000000000001</v>
      </c>
      <c r="N898" s="158">
        <v>1.5108999999999999</v>
      </c>
      <c r="O898" s="158">
        <v>17.8855</v>
      </c>
      <c r="P898" s="158"/>
      <c r="Q898" s="158">
        <v>18.808700000000002</v>
      </c>
      <c r="R898" s="158">
        <v>29.357199999999999</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44827</v>
      </c>
      <c r="E899" s="158">
        <v>16.416</v>
      </c>
      <c r="F899" s="158">
        <v>-1.7770999999999999</v>
      </c>
      <c r="G899" s="158">
        <v>-2.5640999999999998</v>
      </c>
      <c r="H899" s="158">
        <v>-1.1918</v>
      </c>
      <c r="I899" s="158">
        <v>-2.2799</v>
      </c>
      <c r="J899" s="158">
        <v>0.48359999999999997</v>
      </c>
      <c r="K899" s="158">
        <v>13.8735</v>
      </c>
      <c r="L899" s="158">
        <v>2.6192000000000002</v>
      </c>
      <c r="M899" s="158">
        <v>1.0278</v>
      </c>
      <c r="N899" s="158">
        <v>-0.1278</v>
      </c>
      <c r="O899" s="158">
        <v>15.9001</v>
      </c>
      <c r="P899" s="158"/>
      <c r="Q899" s="158">
        <v>16.8004</v>
      </c>
      <c r="R899" s="158">
        <v>27.212299999999999</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44827</v>
      </c>
      <c r="E900" s="158">
        <v>16.167000000000002</v>
      </c>
      <c r="F900" s="158">
        <v>-1.1011</v>
      </c>
      <c r="G900" s="158">
        <v>-1.5167999999999999</v>
      </c>
      <c r="H900" s="158">
        <v>-0.65749999999999997</v>
      </c>
      <c r="I900" s="158">
        <v>-2.6259999999999999</v>
      </c>
      <c r="J900" s="158">
        <v>-0.96779999999999999</v>
      </c>
      <c r="K900" s="158">
        <v>9.7555999999999994</v>
      </c>
      <c r="L900" s="158">
        <v>2.1353</v>
      </c>
      <c r="M900" s="158">
        <v>-1.5947</v>
      </c>
      <c r="N900" s="158">
        <v>-5.1566000000000001</v>
      </c>
      <c r="O900" s="158">
        <v>13.6106</v>
      </c>
      <c r="P900" s="158"/>
      <c r="Q900" s="158">
        <v>13.1624</v>
      </c>
      <c r="R900" s="158">
        <v>17.821999999999999</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44827</v>
      </c>
      <c r="E901" s="158">
        <v>15.455</v>
      </c>
      <c r="F901" s="158">
        <v>-1.1007</v>
      </c>
      <c r="G901" s="158">
        <v>-1.5228999999999999</v>
      </c>
      <c r="H901" s="158">
        <v>-0.68120000000000003</v>
      </c>
      <c r="I901" s="158">
        <v>-2.6701999999999999</v>
      </c>
      <c r="J901" s="158">
        <v>-1.069</v>
      </c>
      <c r="K901" s="158">
        <v>9.4237000000000002</v>
      </c>
      <c r="L901" s="158">
        <v>1.5106999999999999</v>
      </c>
      <c r="M901" s="158">
        <v>-2.4983</v>
      </c>
      <c r="N901" s="158">
        <v>-6.3220000000000001</v>
      </c>
      <c r="O901" s="158">
        <v>12.2697</v>
      </c>
      <c r="P901" s="158"/>
      <c r="Q901" s="158">
        <v>11.8581</v>
      </c>
      <c r="R901" s="158">
        <v>16.404</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1752</v>
      </c>
      <c r="C902" s="154">
        <v>148567</v>
      </c>
      <c r="D902" s="157">
        <v>44827</v>
      </c>
      <c r="E902" s="158">
        <v>16.078600000000002</v>
      </c>
      <c r="F902" s="158">
        <v>-1.6966000000000001</v>
      </c>
      <c r="G902" s="158">
        <v>-2.7202000000000002</v>
      </c>
      <c r="H902" s="158">
        <v>-1.3341000000000001</v>
      </c>
      <c r="I902" s="158">
        <v>-2.6600999999999999</v>
      </c>
      <c r="J902" s="158">
        <v>0.41970000000000002</v>
      </c>
      <c r="K902" s="158">
        <v>13.4429</v>
      </c>
      <c r="L902" s="158">
        <v>3.7576999999999998</v>
      </c>
      <c r="M902" s="158">
        <v>5.8394000000000004</v>
      </c>
      <c r="N902" s="158">
        <v>3.2446999999999999</v>
      </c>
      <c r="O902" s="158"/>
      <c r="P902" s="158"/>
      <c r="Q902" s="158">
        <v>29.278700000000001</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1753</v>
      </c>
      <c r="C903" s="154">
        <v>148571</v>
      </c>
      <c r="D903" s="157">
        <v>44827</v>
      </c>
      <c r="E903" s="158">
        <v>15.4437</v>
      </c>
      <c r="F903" s="158">
        <v>-1.702</v>
      </c>
      <c r="G903" s="158">
        <v>-2.7364999999999999</v>
      </c>
      <c r="H903" s="158">
        <v>-1.373</v>
      </c>
      <c r="I903" s="158">
        <v>-2.7376999999999998</v>
      </c>
      <c r="J903" s="158">
        <v>0.24210000000000001</v>
      </c>
      <c r="K903" s="158">
        <v>12.849600000000001</v>
      </c>
      <c r="L903" s="158">
        <v>2.6760000000000002</v>
      </c>
      <c r="M903" s="158">
        <v>4.1375000000000002</v>
      </c>
      <c r="N903" s="158">
        <v>0.97750000000000004</v>
      </c>
      <c r="O903" s="158"/>
      <c r="P903" s="158"/>
      <c r="Q903" s="158">
        <v>26.492699999999999</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44827</v>
      </c>
      <c r="E904" s="158">
        <v>19.291</v>
      </c>
      <c r="F904" s="158">
        <v>-1.8918999999999999</v>
      </c>
      <c r="G904" s="158">
        <v>-3.1770999999999998</v>
      </c>
      <c r="H904" s="158">
        <v>-2.2795000000000001</v>
      </c>
      <c r="I904" s="158">
        <v>-3.7086999999999999</v>
      </c>
      <c r="J904" s="158">
        <v>-2.0911</v>
      </c>
      <c r="K904" s="158">
        <v>8.2486999999999995</v>
      </c>
      <c r="L904" s="158">
        <v>-2.1953</v>
      </c>
      <c r="M904" s="158">
        <v>-6.4451999999999998</v>
      </c>
      <c r="N904" s="158">
        <v>-5.8056999999999999</v>
      </c>
      <c r="O904" s="158">
        <v>19.563400000000001</v>
      </c>
      <c r="P904" s="158"/>
      <c r="Q904" s="158">
        <v>21.5672</v>
      </c>
      <c r="R904" s="158">
        <v>27.076799999999999</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44827</v>
      </c>
      <c r="E905" s="158">
        <v>18.331</v>
      </c>
      <c r="F905" s="158">
        <v>-1.8997999999999999</v>
      </c>
      <c r="G905" s="158">
        <v>-3.1846999999999999</v>
      </c>
      <c r="H905" s="158">
        <v>-2.3024</v>
      </c>
      <c r="I905" s="158">
        <v>-3.7541000000000002</v>
      </c>
      <c r="J905" s="158">
        <v>-2.1981999999999999</v>
      </c>
      <c r="K905" s="158">
        <v>7.9055999999999997</v>
      </c>
      <c r="L905" s="158">
        <v>-2.8203</v>
      </c>
      <c r="M905" s="158">
        <v>-7.3442999999999996</v>
      </c>
      <c r="N905" s="158">
        <v>-7.0435999999999996</v>
      </c>
      <c r="O905" s="158">
        <v>17.798999999999999</v>
      </c>
      <c r="P905" s="158"/>
      <c r="Q905" s="158">
        <v>19.736699999999999</v>
      </c>
      <c r="R905" s="158">
        <v>25.293199999999999</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44827</v>
      </c>
      <c r="E906" s="158">
        <v>37.284700000000001</v>
      </c>
      <c r="F906" s="158">
        <v>-1.6236999999999999</v>
      </c>
      <c r="G906" s="158">
        <v>-2.3641000000000001</v>
      </c>
      <c r="H906" s="158">
        <v>-1.1456</v>
      </c>
      <c r="I906" s="158">
        <v>-2.9129999999999998</v>
      </c>
      <c r="J906" s="158">
        <v>0.25540000000000002</v>
      </c>
      <c r="K906" s="158">
        <v>13.685</v>
      </c>
      <c r="L906" s="158">
        <v>8.5061999999999998</v>
      </c>
      <c r="M906" s="158">
        <v>3.4121000000000001</v>
      </c>
      <c r="N906" s="158">
        <v>-3.0577000000000001</v>
      </c>
      <c r="O906" s="158">
        <v>14.212</v>
      </c>
      <c r="P906" s="158">
        <v>11.001200000000001</v>
      </c>
      <c r="Q906" s="158">
        <v>15.0792</v>
      </c>
      <c r="R906" s="158">
        <v>22.034300000000002</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44827</v>
      </c>
      <c r="E907" s="158">
        <v>32.946599999999997</v>
      </c>
      <c r="F907" s="158">
        <v>-1.6273</v>
      </c>
      <c r="G907" s="158">
        <v>-2.3738000000000001</v>
      </c>
      <c r="H907" s="158">
        <v>-1.1687000000000001</v>
      </c>
      <c r="I907" s="158">
        <v>-2.9578000000000002</v>
      </c>
      <c r="J907" s="158">
        <v>0.1532</v>
      </c>
      <c r="K907" s="158">
        <v>13.3475</v>
      </c>
      <c r="L907" s="158">
        <v>7.8710000000000004</v>
      </c>
      <c r="M907" s="158">
        <v>2.5167000000000002</v>
      </c>
      <c r="N907" s="158">
        <v>-4.1905000000000001</v>
      </c>
      <c r="O907" s="158">
        <v>12.8245</v>
      </c>
      <c r="P907" s="158">
        <v>9.6394000000000002</v>
      </c>
      <c r="Q907" s="158">
        <v>13.569900000000001</v>
      </c>
      <c r="R907" s="158">
        <v>20.596299999999999</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44827</v>
      </c>
      <c r="E908" s="158">
        <v>80.684399999999997</v>
      </c>
      <c r="F908" s="158">
        <v>-1.7446999999999999</v>
      </c>
      <c r="G908" s="158">
        <v>-2.5270999999999999</v>
      </c>
      <c r="H908" s="158">
        <v>-1.2365999999999999</v>
      </c>
      <c r="I908" s="158">
        <v>-2.8464</v>
      </c>
      <c r="J908" s="158">
        <v>0.40770000000000001</v>
      </c>
      <c r="K908" s="158">
        <v>15.0814</v>
      </c>
      <c r="L908" s="158">
        <v>6.0624000000000002</v>
      </c>
      <c r="M908" s="158">
        <v>7.6045999999999996</v>
      </c>
      <c r="N908" s="158">
        <v>4.3945999999999996</v>
      </c>
      <c r="O908" s="158">
        <v>20.568000000000001</v>
      </c>
      <c r="P908" s="158">
        <v>12.585699999999999</v>
      </c>
      <c r="Q908" s="158">
        <v>14.172499999999999</v>
      </c>
      <c r="R908" s="158">
        <v>35.752200000000002</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44827</v>
      </c>
      <c r="E909" s="158">
        <v>87.072900000000004</v>
      </c>
      <c r="F909" s="158">
        <v>-1.7430000000000001</v>
      </c>
      <c r="G909" s="158">
        <v>-2.5219999999999998</v>
      </c>
      <c r="H909" s="158">
        <v>-1.2245999999999999</v>
      </c>
      <c r="I909" s="158">
        <v>-2.8247</v>
      </c>
      <c r="J909" s="158">
        <v>0.45469999999999999</v>
      </c>
      <c r="K909" s="158">
        <v>15.246700000000001</v>
      </c>
      <c r="L909" s="158">
        <v>6.4638</v>
      </c>
      <c r="M909" s="158">
        <v>8.1957000000000004</v>
      </c>
      <c r="N909" s="158">
        <v>5.1451000000000002</v>
      </c>
      <c r="O909" s="158">
        <v>21.395299999999999</v>
      </c>
      <c r="P909" s="158">
        <v>13.4373</v>
      </c>
      <c r="Q909" s="158">
        <v>18.0731</v>
      </c>
      <c r="R909" s="158">
        <v>36.703699999999998</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44827</v>
      </c>
      <c r="E910" s="158">
        <v>58.019100000000002</v>
      </c>
      <c r="F910" s="158">
        <v>-1.7258</v>
      </c>
      <c r="G910" s="158">
        <v>-2.5205000000000002</v>
      </c>
      <c r="H910" s="158">
        <v>-1.3217000000000001</v>
      </c>
      <c r="I910" s="158">
        <v>-1.2386999999999999</v>
      </c>
      <c r="J910" s="158">
        <v>3.5196000000000001</v>
      </c>
      <c r="K910" s="158">
        <v>20.367100000000001</v>
      </c>
      <c r="L910" s="158">
        <v>10.4945</v>
      </c>
      <c r="M910" s="158">
        <v>8.1144999999999996</v>
      </c>
      <c r="N910" s="158">
        <v>7.4774000000000003</v>
      </c>
      <c r="O910" s="158">
        <v>22.515699999999999</v>
      </c>
      <c r="P910" s="158">
        <v>13.9095</v>
      </c>
      <c r="Q910" s="158">
        <v>13.226900000000001</v>
      </c>
      <c r="R910" s="158">
        <v>34.5139</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44827</v>
      </c>
      <c r="E911" s="158">
        <v>61.537300000000002</v>
      </c>
      <c r="F911" s="158">
        <v>-1.7203999999999999</v>
      </c>
      <c r="G911" s="158">
        <v>-2.5042</v>
      </c>
      <c r="H911" s="158">
        <v>-1.2825</v>
      </c>
      <c r="I911" s="158">
        <v>-1.1619999999999999</v>
      </c>
      <c r="J911" s="158">
        <v>3.6991999999999998</v>
      </c>
      <c r="K911" s="158">
        <v>20.986899999999999</v>
      </c>
      <c r="L911" s="158">
        <v>11.5756</v>
      </c>
      <c r="M911" s="158">
        <v>9.7044999999999995</v>
      </c>
      <c r="N911" s="158">
        <v>9.6935000000000002</v>
      </c>
      <c r="O911" s="158">
        <v>24.8276</v>
      </c>
      <c r="P911" s="158">
        <v>15.5055</v>
      </c>
      <c r="Q911" s="158">
        <v>17.724299999999999</v>
      </c>
      <c r="R911" s="158">
        <v>37.319899999999997</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44827</v>
      </c>
      <c r="E912" s="158">
        <v>255.7955</v>
      </c>
      <c r="F912" s="158">
        <v>-1.2379</v>
      </c>
      <c r="G912" s="158">
        <v>-1.9734</v>
      </c>
      <c r="H912" s="158">
        <v>-0.51029999999999998</v>
      </c>
      <c r="I912" s="158">
        <v>-0.42249999999999999</v>
      </c>
      <c r="J912" s="158">
        <v>1.9056999999999999</v>
      </c>
      <c r="K912" s="158">
        <v>14.0182</v>
      </c>
      <c r="L912" s="158">
        <v>1.4339</v>
      </c>
      <c r="M912" s="158">
        <v>-5.4265999999999996</v>
      </c>
      <c r="N912" s="158">
        <v>-2.2957000000000001</v>
      </c>
      <c r="O912" s="158">
        <v>18.474599999999999</v>
      </c>
      <c r="P912" s="158">
        <v>15.1625</v>
      </c>
      <c r="Q912" s="158">
        <v>15.7814</v>
      </c>
      <c r="R912" s="158">
        <v>30.0136</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44827</v>
      </c>
      <c r="E913" s="158">
        <v>233.4691</v>
      </c>
      <c r="F913" s="158">
        <v>-1.2403999999999999</v>
      </c>
      <c r="G913" s="158">
        <v>-1.9806999999999999</v>
      </c>
      <c r="H913" s="158">
        <v>-0.52769999999999995</v>
      </c>
      <c r="I913" s="158">
        <v>-0.4572</v>
      </c>
      <c r="J913" s="158">
        <v>1.827</v>
      </c>
      <c r="K913" s="158">
        <v>13.744300000000001</v>
      </c>
      <c r="L913" s="158">
        <v>0.93320000000000003</v>
      </c>
      <c r="M913" s="158">
        <v>-6.1551</v>
      </c>
      <c r="N913" s="158">
        <v>-3.3075000000000001</v>
      </c>
      <c r="O913" s="158">
        <v>17.234999999999999</v>
      </c>
      <c r="P913" s="158">
        <v>13.9831</v>
      </c>
      <c r="Q913" s="158">
        <v>19.1722</v>
      </c>
      <c r="R913" s="158">
        <v>28.651199999999999</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1912</v>
      </c>
      <c r="C914" s="154">
        <v>149532</v>
      </c>
      <c r="D914" s="157">
        <v>44827</v>
      </c>
      <c r="E914" s="158">
        <v>107.9599</v>
      </c>
      <c r="F914" s="158">
        <v>-2.0613000000000001</v>
      </c>
      <c r="G914" s="158">
        <v>-3.4506999999999999</v>
      </c>
      <c r="H914" s="158">
        <v>-2.2759</v>
      </c>
      <c r="I914" s="158">
        <v>-3.1890999999999998</v>
      </c>
      <c r="J914" s="158">
        <v>-2.69E-2</v>
      </c>
      <c r="K914" s="158">
        <v>14.9923</v>
      </c>
      <c r="L914" s="158">
        <v>0.59950000000000003</v>
      </c>
      <c r="M914" s="158">
        <v>-0.85419999999999996</v>
      </c>
      <c r="N914" s="158">
        <v>-1.9349000000000001</v>
      </c>
      <c r="O914" s="158">
        <v>18.2029</v>
      </c>
      <c r="P914" s="158">
        <v>13.1343</v>
      </c>
      <c r="Q914" s="158">
        <v>15.1395</v>
      </c>
      <c r="R914" s="158">
        <v>28.129899999999999</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1913</v>
      </c>
      <c r="C915" s="154">
        <v>149533</v>
      </c>
      <c r="D915" s="157">
        <v>44827</v>
      </c>
      <c r="E915" s="158">
        <v>116.11190000000001</v>
      </c>
      <c r="F915" s="158">
        <v>-2.0586000000000002</v>
      </c>
      <c r="G915" s="158">
        <v>-3.4428000000000001</v>
      </c>
      <c r="H915" s="158">
        <v>-2.2574000000000001</v>
      </c>
      <c r="I915" s="158">
        <v>-3.1524999999999999</v>
      </c>
      <c r="J915" s="158">
        <v>5.7299999999999997E-2</v>
      </c>
      <c r="K915" s="158">
        <v>15.2864</v>
      </c>
      <c r="L915" s="158">
        <v>1.1347</v>
      </c>
      <c r="M915" s="158">
        <v>-7.5800000000000006E-2</v>
      </c>
      <c r="N915" s="158">
        <v>-0.9284</v>
      </c>
      <c r="O915" s="158">
        <v>19.265799999999999</v>
      </c>
      <c r="P915" s="158">
        <v>14.0991</v>
      </c>
      <c r="Q915" s="158">
        <v>14.53</v>
      </c>
      <c r="R915" s="158">
        <v>29.394300000000001</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44827</v>
      </c>
      <c r="E918" s="158">
        <v>15.677300000000001</v>
      </c>
      <c r="F918" s="158">
        <v>-2.2227999999999999</v>
      </c>
      <c r="G918" s="158">
        <v>-3.5569000000000002</v>
      </c>
      <c r="H918" s="158">
        <v>-1.9825999999999999</v>
      </c>
      <c r="I918" s="158">
        <v>-2.9215</v>
      </c>
      <c r="J918" s="158">
        <v>-0.60799999999999998</v>
      </c>
      <c r="K918" s="158">
        <v>12.558</v>
      </c>
      <c r="L918" s="158">
        <v>0.86150000000000004</v>
      </c>
      <c r="M918" s="158">
        <v>2.1276000000000002</v>
      </c>
      <c r="N918" s="158">
        <v>-0.7087</v>
      </c>
      <c r="O918" s="158"/>
      <c r="P918" s="158"/>
      <c r="Q918" s="158">
        <v>17.4009</v>
      </c>
      <c r="R918" s="158">
        <v>30.139700000000001</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44827</v>
      </c>
      <c r="E919" s="158">
        <v>14.891</v>
      </c>
      <c r="F919" s="158">
        <v>-2.2277999999999998</v>
      </c>
      <c r="G919" s="158">
        <v>-3.5726</v>
      </c>
      <c r="H919" s="158">
        <v>-2.0173999999999999</v>
      </c>
      <c r="I919" s="158">
        <v>-2.9851999999999999</v>
      </c>
      <c r="J919" s="158">
        <v>-0.76439999999999997</v>
      </c>
      <c r="K919" s="158">
        <v>12.0534</v>
      </c>
      <c r="L919" s="158">
        <v>-9.4000000000000004E-3</v>
      </c>
      <c r="M919" s="158">
        <v>0.81240000000000001</v>
      </c>
      <c r="N919" s="158">
        <v>-2.4053</v>
      </c>
      <c r="O919" s="158"/>
      <c r="P919" s="158"/>
      <c r="Q919" s="158">
        <v>15.2652</v>
      </c>
      <c r="R919" s="158">
        <v>27.943999999999999</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44827</v>
      </c>
      <c r="E920" s="158">
        <v>18.34</v>
      </c>
      <c r="F920" s="158">
        <v>-1.5038</v>
      </c>
      <c r="G920" s="158">
        <v>-2.0299</v>
      </c>
      <c r="H920" s="158">
        <v>-0.70379999999999998</v>
      </c>
      <c r="I920" s="158">
        <v>-2.2909000000000002</v>
      </c>
      <c r="J920" s="158">
        <v>0.65859999999999996</v>
      </c>
      <c r="K920" s="158">
        <v>13.2798</v>
      </c>
      <c r="L920" s="158">
        <v>4.8</v>
      </c>
      <c r="M920" s="158">
        <v>-5.45E-2</v>
      </c>
      <c r="N920" s="158">
        <v>-1.9776</v>
      </c>
      <c r="O920" s="158">
        <v>20.0306</v>
      </c>
      <c r="P920" s="158"/>
      <c r="Q920" s="158">
        <v>21.3293</v>
      </c>
      <c r="R920" s="158">
        <v>28.136600000000001</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44827</v>
      </c>
      <c r="E921" s="158">
        <v>17.82</v>
      </c>
      <c r="F921" s="158">
        <v>-1.5469999999999999</v>
      </c>
      <c r="G921" s="158">
        <v>-2.0878999999999999</v>
      </c>
      <c r="H921" s="158">
        <v>-0.77949999999999997</v>
      </c>
      <c r="I921" s="158">
        <v>-2.3561999999999999</v>
      </c>
      <c r="J921" s="158">
        <v>0.56430000000000002</v>
      </c>
      <c r="K921" s="158">
        <v>12.9278</v>
      </c>
      <c r="L921" s="158">
        <v>4.1496000000000004</v>
      </c>
      <c r="M921" s="158">
        <v>-0.8347</v>
      </c>
      <c r="N921" s="158">
        <v>-2.9411999999999998</v>
      </c>
      <c r="O921" s="158">
        <v>18.961099999999998</v>
      </c>
      <c r="P921" s="158"/>
      <c r="Q921" s="158">
        <v>20.221900000000002</v>
      </c>
      <c r="R921" s="158">
        <v>26.9909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-1.7646208333333331</v>
      </c>
      <c r="G922" s="160">
        <v>-2.6381104166666671</v>
      </c>
      <c r="H922" s="160">
        <v>-1.2340249999999997</v>
      </c>
      <c r="I922" s="160">
        <v>-2.4254708333333332</v>
      </c>
      <c r="J922" s="160">
        <v>0.21879374999999993</v>
      </c>
      <c r="K922" s="160">
        <v>13.684904166666664</v>
      </c>
      <c r="L922" s="160">
        <v>3.0113270833333345</v>
      </c>
      <c r="M922" s="160">
        <v>1.0650187500000001</v>
      </c>
      <c r="N922" s="160">
        <v>-0.68953958333333321</v>
      </c>
      <c r="O922" s="160">
        <v>16.733352499999999</v>
      </c>
      <c r="P922" s="160">
        <v>11.916821428571428</v>
      </c>
      <c r="Q922" s="160">
        <v>15.782577083333331</v>
      </c>
      <c r="R922" s="160">
        <v>27.651500000000002</v>
      </c>
    </row>
    <row r="923" spans="1:34" x14ac:dyDescent="0.3">
      <c r="A923" s="159" t="s">
        <v>407</v>
      </c>
      <c r="B923" s="154"/>
      <c r="C923" s="154"/>
      <c r="D923" s="154"/>
      <c r="E923" s="154"/>
      <c r="F923" s="160">
        <v>-1.7456499999999999</v>
      </c>
      <c r="G923" s="160">
        <v>-2.7283499999999998</v>
      </c>
      <c r="H923" s="160">
        <v>-1.16595</v>
      </c>
      <c r="I923" s="160">
        <v>-2.5820499999999997</v>
      </c>
      <c r="J923" s="160">
        <v>0.24875000000000003</v>
      </c>
      <c r="K923" s="160">
        <v>13.6577</v>
      </c>
      <c r="L923" s="160">
        <v>2.4549000000000003</v>
      </c>
      <c r="M923" s="160">
        <v>0.23084999999999997</v>
      </c>
      <c r="N923" s="160">
        <v>-1.8588499999999999</v>
      </c>
      <c r="O923" s="160">
        <v>17.516999999999999</v>
      </c>
      <c r="P923" s="160">
        <v>12.309999999999999</v>
      </c>
      <c r="Q923" s="160">
        <v>14.944700000000001</v>
      </c>
      <c r="R923" s="160">
        <v>27.24305</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44827</v>
      </c>
      <c r="E926" s="158">
        <v>17.656099999999999</v>
      </c>
      <c r="F926" s="158">
        <v>-187.36199999999999</v>
      </c>
      <c r="G926" s="158">
        <v>-100.6634</v>
      </c>
      <c r="H926" s="158">
        <v>-49.204900000000002</v>
      </c>
      <c r="I926" s="158">
        <v>-37.878100000000003</v>
      </c>
      <c r="J926" s="158">
        <v>-4.7554999999999996</v>
      </c>
      <c r="K926" s="158">
        <v>6.4417999999999997</v>
      </c>
      <c r="L926" s="158">
        <v>-1.4211</v>
      </c>
      <c r="M926" s="158">
        <v>-2.3393000000000002</v>
      </c>
      <c r="N926" s="158">
        <v>-2.4971999999999999</v>
      </c>
      <c r="O926" s="158">
        <v>4.2037000000000004</v>
      </c>
      <c r="P926" s="158">
        <v>5.0896999999999997</v>
      </c>
      <c r="Q926" s="158">
        <v>7.3673999999999999</v>
      </c>
      <c r="R926" s="158">
        <v>0.56840000000000002</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44827</v>
      </c>
      <c r="E927" s="158">
        <v>17.3322</v>
      </c>
      <c r="F927" s="158">
        <v>-187.5104</v>
      </c>
      <c r="G927" s="158">
        <v>-100.872</v>
      </c>
      <c r="H927" s="158">
        <v>-49.436799999999998</v>
      </c>
      <c r="I927" s="158">
        <v>-38.079000000000001</v>
      </c>
      <c r="J927" s="158">
        <v>-4.9652000000000003</v>
      </c>
      <c r="K927" s="158">
        <v>6.2214999999999998</v>
      </c>
      <c r="L927" s="158">
        <v>-1.6345000000000001</v>
      </c>
      <c r="M927" s="158">
        <v>-2.5466000000000002</v>
      </c>
      <c r="N927" s="158">
        <v>-2.7029999999999998</v>
      </c>
      <c r="O927" s="158">
        <v>3.9864999999999999</v>
      </c>
      <c r="P927" s="158">
        <v>4.8582999999999998</v>
      </c>
      <c r="Q927" s="158">
        <v>7.1191000000000004</v>
      </c>
      <c r="R927" s="158">
        <v>0.35820000000000002</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44827</v>
      </c>
      <c r="E928" s="158">
        <v>19.508600000000001</v>
      </c>
      <c r="F928" s="158">
        <v>-171.69200000000001</v>
      </c>
      <c r="G928" s="158">
        <v>-95.597800000000007</v>
      </c>
      <c r="H928" s="158">
        <v>-46.568399999999997</v>
      </c>
      <c r="I928" s="158">
        <v>-39.264600000000002</v>
      </c>
      <c r="J928" s="158">
        <v>-3.2980999999999998</v>
      </c>
      <c r="K928" s="158">
        <v>7.1108000000000002</v>
      </c>
      <c r="L928" s="158">
        <v>-0.86360000000000003</v>
      </c>
      <c r="M928" s="158">
        <v>-1.2747999999999999</v>
      </c>
      <c r="N928" s="158">
        <v>-1.3456999999999999</v>
      </c>
      <c r="O928" s="158">
        <v>5.7953000000000001</v>
      </c>
      <c r="P928" s="158">
        <v>7.1487999999999996</v>
      </c>
      <c r="Q928" s="158">
        <v>8.6720000000000006</v>
      </c>
      <c r="R928" s="158">
        <v>2.3386</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44827</v>
      </c>
      <c r="E929" s="158">
        <v>19.857199999999999</v>
      </c>
      <c r="F929" s="158">
        <v>-171.42330000000001</v>
      </c>
      <c r="G929" s="158">
        <v>-95.440600000000003</v>
      </c>
      <c r="H929" s="158">
        <v>-46.402999999999999</v>
      </c>
      <c r="I929" s="158">
        <v>-39.107900000000001</v>
      </c>
      <c r="J929" s="158">
        <v>-3.1341999999999999</v>
      </c>
      <c r="K929" s="158">
        <v>7.2736999999999998</v>
      </c>
      <c r="L929" s="158">
        <v>-0.70479999999999998</v>
      </c>
      <c r="M929" s="158">
        <v>-1.1163000000000001</v>
      </c>
      <c r="N929" s="158">
        <v>-1.1878</v>
      </c>
      <c r="O929" s="158">
        <v>5.9660000000000002</v>
      </c>
      <c r="P929" s="158">
        <v>7.3468</v>
      </c>
      <c r="Q929" s="158">
        <v>8.9116999999999997</v>
      </c>
      <c r="R929" s="158">
        <v>2.5021</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44827</v>
      </c>
      <c r="E930" s="158">
        <v>36.530299999999997</v>
      </c>
      <c r="F930" s="158">
        <v>-163.42869999999999</v>
      </c>
      <c r="G930" s="158">
        <v>-93.268100000000004</v>
      </c>
      <c r="H930" s="158">
        <v>-46.429699999999997</v>
      </c>
      <c r="I930" s="158">
        <v>-38.878700000000002</v>
      </c>
      <c r="J930" s="158">
        <v>-2.3161</v>
      </c>
      <c r="K930" s="158">
        <v>7.3696999999999999</v>
      </c>
      <c r="L930" s="158">
        <v>-1.0166999999999999</v>
      </c>
      <c r="M930" s="158">
        <v>-1.5402</v>
      </c>
      <c r="N930" s="158">
        <v>-1.7881</v>
      </c>
      <c r="O930" s="158">
        <v>5.3960999999999997</v>
      </c>
      <c r="P930" s="158">
        <v>7.8757999999999999</v>
      </c>
      <c r="Q930" s="158">
        <v>9.0471000000000004</v>
      </c>
      <c r="R930" s="158">
        <v>1.9017999999999999</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44827</v>
      </c>
      <c r="E931" s="158">
        <v>36.130800000000001</v>
      </c>
      <c r="F931" s="158">
        <v>-163.5256</v>
      </c>
      <c r="G931" s="158">
        <v>-93.363</v>
      </c>
      <c r="H931" s="158">
        <v>-46.541600000000003</v>
      </c>
      <c r="I931" s="158">
        <v>-39.001100000000001</v>
      </c>
      <c r="J931" s="158">
        <v>-2.4487000000000001</v>
      </c>
      <c r="K931" s="158">
        <v>7.2363</v>
      </c>
      <c r="L931" s="158">
        <v>-1.1485000000000001</v>
      </c>
      <c r="M931" s="158">
        <v>-1.6765000000000001</v>
      </c>
      <c r="N931" s="158">
        <v>-1.9218999999999999</v>
      </c>
      <c r="O931" s="158">
        <v>5.2544000000000004</v>
      </c>
      <c r="P931" s="158">
        <v>7.7506000000000004</v>
      </c>
      <c r="Q931" s="158">
        <v>6.4484000000000004</v>
      </c>
      <c r="R931" s="158">
        <v>1.766</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44827</v>
      </c>
      <c r="E932" s="158">
        <v>52.236600000000003</v>
      </c>
      <c r="F932" s="158">
        <v>-167.4162</v>
      </c>
      <c r="G932" s="158">
        <v>-100.02290000000001</v>
      </c>
      <c r="H932" s="158">
        <v>-46.0364</v>
      </c>
      <c r="I932" s="158">
        <v>-37.339399999999998</v>
      </c>
      <c r="J932" s="158">
        <v>-3.3691</v>
      </c>
      <c r="K932" s="158">
        <v>7.8143000000000002</v>
      </c>
      <c r="L932" s="158">
        <v>0.23039999999999999</v>
      </c>
      <c r="M932" s="158">
        <v>-0.79269999999999996</v>
      </c>
      <c r="N932" s="158">
        <v>-0.63060000000000005</v>
      </c>
      <c r="O932" s="158">
        <v>5.2195999999999998</v>
      </c>
      <c r="P932" s="158">
        <v>7.3776000000000002</v>
      </c>
      <c r="Q932" s="158">
        <v>8.9235000000000007</v>
      </c>
      <c r="R932" s="158">
        <v>2.5099</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1947</v>
      </c>
      <c r="C933" s="154">
        <v>101002</v>
      </c>
      <c r="D933" s="157">
        <v>44827</v>
      </c>
      <c r="E933" s="158">
        <v>50.689300000000003</v>
      </c>
      <c r="F933" s="158">
        <v>-167.72280000000001</v>
      </c>
      <c r="G933" s="158">
        <v>-100.31229999999999</v>
      </c>
      <c r="H933" s="158">
        <v>-46.347900000000003</v>
      </c>
      <c r="I933" s="158">
        <v>-37.643300000000004</v>
      </c>
      <c r="J933" s="158">
        <v>-3.6770999999999998</v>
      </c>
      <c r="K933" s="158">
        <v>7.5003000000000002</v>
      </c>
      <c r="L933" s="158">
        <v>-7.8200000000000006E-2</v>
      </c>
      <c r="M933" s="158">
        <v>-1.0991</v>
      </c>
      <c r="N933" s="158">
        <v>-0.93730000000000002</v>
      </c>
      <c r="O933" s="158">
        <v>4.8978999999999999</v>
      </c>
      <c r="P933" s="158">
        <v>7.0351999999999997</v>
      </c>
      <c r="Q933" s="158">
        <v>7.7449000000000003</v>
      </c>
      <c r="R933" s="158">
        <v>2.1934999999999998</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-172.51012500000002</v>
      </c>
      <c r="G934" s="160">
        <v>-97.442512499999992</v>
      </c>
      <c r="H934" s="160">
        <v>-47.121087500000002</v>
      </c>
      <c r="I934" s="160">
        <v>-38.399012500000005</v>
      </c>
      <c r="J934" s="160">
        <v>-3.4954999999999994</v>
      </c>
      <c r="K934" s="160">
        <v>7.1210500000000012</v>
      </c>
      <c r="L934" s="160">
        <v>-0.82962499999999995</v>
      </c>
      <c r="M934" s="160">
        <v>-1.5481875</v>
      </c>
      <c r="N934" s="160">
        <v>-1.62645</v>
      </c>
      <c r="O934" s="160">
        <v>5.0899375000000004</v>
      </c>
      <c r="P934" s="160">
        <v>6.8103499999999997</v>
      </c>
      <c r="Q934" s="160">
        <v>8.0292624999999997</v>
      </c>
      <c r="R934" s="160">
        <v>1.7673125000000001</v>
      </c>
    </row>
    <row r="935" spans="1:34" x14ac:dyDescent="0.3">
      <c r="A935" s="159" t="s">
        <v>407</v>
      </c>
      <c r="B935" s="154"/>
      <c r="C935" s="154"/>
      <c r="D935" s="154"/>
      <c r="E935" s="154"/>
      <c r="F935" s="160">
        <v>-169.57305000000002</v>
      </c>
      <c r="G935" s="160">
        <v>-97.81035</v>
      </c>
      <c r="H935" s="160">
        <v>-46.48565</v>
      </c>
      <c r="I935" s="160">
        <v>-38.478850000000001</v>
      </c>
      <c r="J935" s="160">
        <v>-3.3335999999999997</v>
      </c>
      <c r="K935" s="160">
        <v>7.2549999999999999</v>
      </c>
      <c r="L935" s="160">
        <v>-0.94015000000000004</v>
      </c>
      <c r="M935" s="160">
        <v>-1.4075</v>
      </c>
      <c r="N935" s="160">
        <v>-1.5669</v>
      </c>
      <c r="O935" s="160">
        <v>5.2370000000000001</v>
      </c>
      <c r="P935" s="160">
        <v>7.2477999999999998</v>
      </c>
      <c r="Q935" s="160">
        <v>8.2084500000000009</v>
      </c>
      <c r="R935" s="160">
        <v>2.04765</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1858</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1858</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44827</v>
      </c>
      <c r="E938" s="158">
        <v>45.213000000000001</v>
      </c>
      <c r="F938" s="158">
        <v>-119.7307</v>
      </c>
      <c r="G938" s="158">
        <v>119.1545</v>
      </c>
      <c r="H938" s="158">
        <v>52.548400000000001</v>
      </c>
      <c r="I938" s="158">
        <v>-55.189900000000002</v>
      </c>
      <c r="J938" s="158">
        <v>-40.762099999999997</v>
      </c>
      <c r="K938" s="158">
        <v>-9.4322999999999997</v>
      </c>
      <c r="L938" s="158">
        <v>-10.5144</v>
      </c>
      <c r="M938" s="158">
        <v>3.0225</v>
      </c>
      <c r="N938" s="158">
        <v>6.1759000000000004</v>
      </c>
      <c r="O938" s="158">
        <v>7.7671000000000001</v>
      </c>
      <c r="P938" s="158">
        <v>9.9088999999999992</v>
      </c>
      <c r="Q938" s="158">
        <v>6.4173</v>
      </c>
      <c r="R938" s="158">
        <v>-1.4189000000000001</v>
      </c>
      <c r="S938" t="s">
        <v>1858</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44827</v>
      </c>
      <c r="E939" s="158">
        <v>15.1286</v>
      </c>
      <c r="F939" s="158">
        <v>-359.29050000000001</v>
      </c>
      <c r="G939" s="158">
        <v>39.858400000000003</v>
      </c>
      <c r="H939" s="158">
        <v>47.264400000000002</v>
      </c>
      <c r="I939" s="158">
        <v>-71.484399999999994</v>
      </c>
      <c r="J939" s="158">
        <v>-40.004899999999999</v>
      </c>
      <c r="K939" s="158">
        <v>-9.8733000000000004</v>
      </c>
      <c r="L939" s="158">
        <v>-8.5459999999999994</v>
      </c>
      <c r="M939" s="158">
        <v>2.5457999999999998</v>
      </c>
      <c r="N939" s="158">
        <v>5.6517999999999997</v>
      </c>
      <c r="O939" s="158">
        <v>8.4313000000000002</v>
      </c>
      <c r="P939" s="158">
        <v>9.4031000000000002</v>
      </c>
      <c r="Q939" s="158">
        <v>4.0147000000000004</v>
      </c>
      <c r="R939" s="158">
        <v>-1.8507</v>
      </c>
      <c r="S939" t="s">
        <v>1858</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1754</v>
      </c>
      <c r="C940" s="154">
        <v>120546</v>
      </c>
      <c r="D940" s="157">
        <v>44827</v>
      </c>
      <c r="E940" s="158">
        <v>15.571300000000001</v>
      </c>
      <c r="F940" s="158">
        <v>-358.82839999999999</v>
      </c>
      <c r="G940" s="158">
        <v>40.294499999999999</v>
      </c>
      <c r="H940" s="158">
        <v>47.647399999999998</v>
      </c>
      <c r="I940" s="158">
        <v>-71.123099999999994</v>
      </c>
      <c r="J940" s="158">
        <v>-39.6541</v>
      </c>
      <c r="K940" s="158">
        <v>-9.4804999999999993</v>
      </c>
      <c r="L940" s="158">
        <v>-8.2079000000000004</v>
      </c>
      <c r="M940" s="158">
        <v>2.8877999999999999</v>
      </c>
      <c r="N940" s="158">
        <v>6.0231000000000003</v>
      </c>
      <c r="O940" s="158">
        <v>8.8406000000000002</v>
      </c>
      <c r="P940" s="158">
        <v>9.7723999999999993</v>
      </c>
      <c r="Q940" s="158">
        <v>4.0004</v>
      </c>
      <c r="R940" s="158">
        <v>-1.4608000000000001</v>
      </c>
      <c r="S940" t="s">
        <v>1858</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44827</v>
      </c>
      <c r="E941" s="158">
        <v>42.924700000000001</v>
      </c>
      <c r="F941" s="158">
        <v>-119.6724</v>
      </c>
      <c r="G941" s="158">
        <v>119.2681</v>
      </c>
      <c r="H941" s="158">
        <v>52.576999999999998</v>
      </c>
      <c r="I941" s="158">
        <v>-55.171700000000001</v>
      </c>
      <c r="J941" s="158">
        <v>-40.295699999999997</v>
      </c>
      <c r="K941" s="158">
        <v>-9.2881</v>
      </c>
      <c r="L941" s="158">
        <v>-10.2453</v>
      </c>
      <c r="M941" s="158">
        <v>3.2284999999999999</v>
      </c>
      <c r="N941" s="158">
        <v>6.3228999999999997</v>
      </c>
      <c r="O941" s="158">
        <v>7.6520999999999999</v>
      </c>
      <c r="P941" s="158">
        <v>9.9497</v>
      </c>
      <c r="Q941" s="158">
        <v>6.5220000000000002</v>
      </c>
      <c r="R941" s="158">
        <v>-1.3290999999999999</v>
      </c>
      <c r="S941" t="s">
        <v>1858</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1755</v>
      </c>
      <c r="C942" s="154">
        <v>120473</v>
      </c>
      <c r="D942" s="157">
        <v>44827</v>
      </c>
      <c r="E942" s="158">
        <v>16.453299999999999</v>
      </c>
      <c r="F942" s="158">
        <v>-33.909999999999997</v>
      </c>
      <c r="G942" s="158">
        <v>113.8237</v>
      </c>
      <c r="H942" s="158">
        <v>70.991600000000005</v>
      </c>
      <c r="I942" s="158">
        <v>-42.2</v>
      </c>
      <c r="J942" s="158">
        <v>-27.6723</v>
      </c>
      <c r="K942" s="158">
        <v>-7.7637999999999998</v>
      </c>
      <c r="L942" s="158">
        <v>-4.9961000000000002</v>
      </c>
      <c r="M942" s="158">
        <v>3.786</v>
      </c>
      <c r="N942" s="158">
        <v>6.6741000000000001</v>
      </c>
      <c r="O942" s="158">
        <v>9.4480000000000004</v>
      </c>
      <c r="P942" s="158">
        <v>10.7828</v>
      </c>
      <c r="Q942" s="158">
        <v>3.8039000000000001</v>
      </c>
      <c r="R942" s="158">
        <v>-0.69259999999999999</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44827</v>
      </c>
      <c r="E943" s="158">
        <v>15.224</v>
      </c>
      <c r="F943" s="158">
        <v>-34.252499999999998</v>
      </c>
      <c r="G943" s="158">
        <v>113.4117</v>
      </c>
      <c r="H943" s="158">
        <v>70.573599999999999</v>
      </c>
      <c r="I943" s="158">
        <v>-42.618499999999997</v>
      </c>
      <c r="J943" s="158">
        <v>-28.0915</v>
      </c>
      <c r="K943" s="158">
        <v>-8.2026000000000003</v>
      </c>
      <c r="L943" s="158">
        <v>-5.1268000000000002</v>
      </c>
      <c r="M943" s="158">
        <v>3.5741999999999998</v>
      </c>
      <c r="N943" s="158">
        <v>6.3967999999999998</v>
      </c>
      <c r="O943" s="158">
        <v>9.1471999999999998</v>
      </c>
      <c r="P943" s="158">
        <v>10.3942</v>
      </c>
      <c r="Q943" s="158">
        <v>3.9186000000000001</v>
      </c>
      <c r="R943" s="158">
        <v>-0.95089999999999997</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1756</v>
      </c>
      <c r="C944" s="154">
        <v>119277</v>
      </c>
      <c r="D944" s="157">
        <v>44827</v>
      </c>
      <c r="E944" s="158">
        <v>13.035299999999999</v>
      </c>
      <c r="F944" s="158">
        <v>-1454.2249999999999</v>
      </c>
      <c r="G944" s="158">
        <v>-373.3777</v>
      </c>
      <c r="H944" s="158">
        <v>-127.26049999999999</v>
      </c>
      <c r="I944" s="158">
        <v>-212.47479999999999</v>
      </c>
      <c r="J944" s="158">
        <v>-127.9825</v>
      </c>
      <c r="K944" s="158">
        <v>-82.871899999999997</v>
      </c>
      <c r="L944" s="158">
        <v>-67.363</v>
      </c>
      <c r="M944" s="158">
        <v>-36.851199999999999</v>
      </c>
      <c r="N944" s="158">
        <v>-22.8598</v>
      </c>
      <c r="O944" s="158">
        <v>-4.6220999999999997</v>
      </c>
      <c r="P944" s="158">
        <v>0.48139999999999999</v>
      </c>
      <c r="Q944" s="158">
        <v>-3.1474000000000002</v>
      </c>
      <c r="R944" s="158">
        <v>-21.585599999999999</v>
      </c>
      <c r="S944" t="s">
        <v>1858</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44827</v>
      </c>
      <c r="E945" s="158">
        <v>12.4146</v>
      </c>
      <c r="F945" s="158">
        <v>-1454.9187999999999</v>
      </c>
      <c r="G945" s="158">
        <v>-374.06959999999998</v>
      </c>
      <c r="H945" s="158">
        <v>-127.9511</v>
      </c>
      <c r="I945" s="158">
        <v>-213.14320000000001</v>
      </c>
      <c r="J945" s="158">
        <v>-128.6147</v>
      </c>
      <c r="K945" s="158">
        <v>-83.420699999999997</v>
      </c>
      <c r="L945" s="158">
        <v>-67.804500000000004</v>
      </c>
      <c r="M945" s="158">
        <v>-37.359900000000003</v>
      </c>
      <c r="N945" s="158">
        <v>-23.416799999999999</v>
      </c>
      <c r="O945" s="158">
        <v>-5.1913999999999998</v>
      </c>
      <c r="P945" s="158">
        <v>-8.7599999999999997E-2</v>
      </c>
      <c r="Q945" s="158">
        <v>1.4489000000000001</v>
      </c>
      <c r="R945" s="158">
        <v>-22.112500000000001</v>
      </c>
      <c r="S945" t="s">
        <v>1858</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44827</v>
      </c>
      <c r="E946" s="158">
        <v>44.003100000000003</v>
      </c>
      <c r="F946" s="158">
        <v>-119.8806</v>
      </c>
      <c r="G946" s="158">
        <v>119.0514</v>
      </c>
      <c r="H946" s="158">
        <v>52.4724</v>
      </c>
      <c r="I946" s="158">
        <v>-55.278799999999997</v>
      </c>
      <c r="J946" s="158">
        <v>-41.280299999999997</v>
      </c>
      <c r="K946" s="158">
        <v>-9.6586999999999996</v>
      </c>
      <c r="L946" s="158">
        <v>-10.6227</v>
      </c>
      <c r="M946" s="158">
        <v>2.9401000000000002</v>
      </c>
      <c r="N946" s="158">
        <v>6.0777999999999999</v>
      </c>
      <c r="O946" s="158">
        <v>7.4739000000000004</v>
      </c>
      <c r="P946" s="158">
        <v>9.6483000000000008</v>
      </c>
      <c r="Q946" s="158">
        <v>7.6520999999999999</v>
      </c>
      <c r="R946" s="158">
        <v>-1.5219</v>
      </c>
      <c r="S946" t="s">
        <v>1858</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44827</v>
      </c>
      <c r="E947" s="158">
        <v>15.616400000000001</v>
      </c>
      <c r="F947" s="158">
        <v>-107.6641</v>
      </c>
      <c r="G947" s="158">
        <v>110.6947</v>
      </c>
      <c r="H947" s="158">
        <v>78.598100000000002</v>
      </c>
      <c r="I947" s="158">
        <v>-42.938200000000002</v>
      </c>
      <c r="J947" s="158">
        <v>-29.3767</v>
      </c>
      <c r="K947" s="158">
        <v>-7.6318999999999999</v>
      </c>
      <c r="L947" s="158">
        <v>-7.2477</v>
      </c>
      <c r="M947" s="158">
        <v>3.3115999999999999</v>
      </c>
      <c r="N947" s="158">
        <v>6.0355999999999996</v>
      </c>
      <c r="O947" s="158">
        <v>8.6816999999999993</v>
      </c>
      <c r="P947" s="158">
        <v>9.4670000000000005</v>
      </c>
      <c r="Q947" s="158">
        <v>4.1736000000000004</v>
      </c>
      <c r="R947" s="158">
        <v>-1.5326</v>
      </c>
      <c r="S947" t="s">
        <v>1858</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1757</v>
      </c>
      <c r="C948" s="154">
        <v>119132</v>
      </c>
      <c r="D948" s="157">
        <v>44827</v>
      </c>
      <c r="E948" s="158">
        <v>16.2058</v>
      </c>
      <c r="F948" s="158">
        <v>-107.3424</v>
      </c>
      <c r="G948" s="158">
        <v>111.1426</v>
      </c>
      <c r="H948" s="158">
        <v>79.011799999999994</v>
      </c>
      <c r="I948" s="158">
        <v>-42.553800000000003</v>
      </c>
      <c r="J948" s="158">
        <v>-29.018599999999999</v>
      </c>
      <c r="K948" s="158">
        <v>-7.2698999999999998</v>
      </c>
      <c r="L948" s="158">
        <v>-6.9546000000000001</v>
      </c>
      <c r="M948" s="158">
        <v>3.6474000000000002</v>
      </c>
      <c r="N948" s="158">
        <v>6.4127000000000001</v>
      </c>
      <c r="O948" s="158">
        <v>9.1006</v>
      </c>
      <c r="P948" s="158">
        <v>9.9057999999999993</v>
      </c>
      <c r="Q948" s="158">
        <v>4.0510999999999999</v>
      </c>
      <c r="R948" s="158">
        <v>-1.1614</v>
      </c>
      <c r="S948" t="s">
        <v>1858</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44827</v>
      </c>
      <c r="E949" s="158">
        <v>43.960700000000003</v>
      </c>
      <c r="F949" s="158">
        <v>-119.5834</v>
      </c>
      <c r="G949" s="158">
        <v>118.998</v>
      </c>
      <c r="H949" s="158">
        <v>52.499299999999998</v>
      </c>
      <c r="I949" s="158">
        <v>-55.120699999999999</v>
      </c>
      <c r="J949" s="158">
        <v>-41.146599999999999</v>
      </c>
      <c r="K949" s="158">
        <v>-9.5106000000000002</v>
      </c>
      <c r="L949" s="158">
        <v>-10.5358</v>
      </c>
      <c r="M949" s="158">
        <v>3.0573000000000001</v>
      </c>
      <c r="N949" s="158">
        <v>6.2065999999999999</v>
      </c>
      <c r="O949" s="158">
        <v>7.4461000000000004</v>
      </c>
      <c r="P949" s="158">
        <v>9.7089999999999996</v>
      </c>
      <c r="Q949" s="158">
        <v>7.2198000000000002</v>
      </c>
      <c r="R949" s="158">
        <v>-1.4611000000000001</v>
      </c>
      <c r="S949" t="s">
        <v>1858</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44827</v>
      </c>
      <c r="E950" s="158">
        <v>16.132999999999999</v>
      </c>
      <c r="F950" s="158">
        <v>-214.56829999999999</v>
      </c>
      <c r="G950" s="158">
        <v>105.27719999999999</v>
      </c>
      <c r="H950" s="158">
        <v>69.000699999999995</v>
      </c>
      <c r="I950" s="158">
        <v>-44.820399999999999</v>
      </c>
      <c r="J950" s="158">
        <v>-35.6</v>
      </c>
      <c r="K950" s="158">
        <v>-7.4157999999999999</v>
      </c>
      <c r="L950" s="158">
        <v>-6.9218999999999999</v>
      </c>
      <c r="M950" s="158">
        <v>3.1857000000000002</v>
      </c>
      <c r="N950" s="158">
        <v>5.9722</v>
      </c>
      <c r="O950" s="158">
        <v>8.7759</v>
      </c>
      <c r="P950" s="158">
        <v>10.038399999999999</v>
      </c>
      <c r="Q950" s="158">
        <v>4.4610000000000003</v>
      </c>
      <c r="R950" s="158">
        <v>-2.5013000000000001</v>
      </c>
      <c r="S950" t="s">
        <v>1858</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1758</v>
      </c>
      <c r="C951" s="154">
        <v>120685</v>
      </c>
      <c r="D951" s="157">
        <v>44827</v>
      </c>
      <c r="E951" s="158">
        <v>16.5763</v>
      </c>
      <c r="F951" s="158">
        <v>-214.0865</v>
      </c>
      <c r="G951" s="158">
        <v>105.6484</v>
      </c>
      <c r="H951" s="158">
        <v>69.423900000000003</v>
      </c>
      <c r="I951" s="158">
        <v>-44.401899999999998</v>
      </c>
      <c r="J951" s="158">
        <v>-35.177599999999998</v>
      </c>
      <c r="K951" s="158">
        <v>-6.9995000000000003</v>
      </c>
      <c r="L951" s="158">
        <v>-6.8257000000000003</v>
      </c>
      <c r="M951" s="158">
        <v>3.4028999999999998</v>
      </c>
      <c r="N951" s="158">
        <v>6.2576999999999998</v>
      </c>
      <c r="O951" s="158">
        <v>9.1104000000000003</v>
      </c>
      <c r="P951" s="158">
        <v>10.3993</v>
      </c>
      <c r="Q951" s="158">
        <v>4.0107999999999997</v>
      </c>
      <c r="R951" s="158">
        <v>-2.1568999999999998</v>
      </c>
      <c r="S951" t="s">
        <v>1858</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44827</v>
      </c>
      <c r="E952" s="158">
        <v>4576.6151</v>
      </c>
      <c r="F952" s="158">
        <v>-121.3236</v>
      </c>
      <c r="G952" s="158">
        <v>121.1495</v>
      </c>
      <c r="H952" s="158">
        <v>53.553699999999999</v>
      </c>
      <c r="I952" s="158">
        <v>-55.763300000000001</v>
      </c>
      <c r="J952" s="158">
        <v>-41.556100000000001</v>
      </c>
      <c r="K952" s="158">
        <v>-9.5098000000000003</v>
      </c>
      <c r="L952" s="158">
        <v>-10.4918</v>
      </c>
      <c r="M952" s="158">
        <v>3.2784</v>
      </c>
      <c r="N952" s="158">
        <v>6.4736000000000002</v>
      </c>
      <c r="O952" s="158">
        <v>7.6875999999999998</v>
      </c>
      <c r="P952" s="158">
        <v>10.0161</v>
      </c>
      <c r="Q952" s="158">
        <v>4.2777000000000003</v>
      </c>
      <c r="R952" s="158">
        <v>-1.2474000000000001</v>
      </c>
      <c r="S952" t="s">
        <v>1858</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44827</v>
      </c>
      <c r="E953" s="158">
        <v>13.4871</v>
      </c>
      <c r="F953" s="158">
        <v>17.328499999999998</v>
      </c>
      <c r="G953" s="158">
        <v>98.671300000000002</v>
      </c>
      <c r="H953" s="158">
        <v>68.070499999999996</v>
      </c>
      <c r="I953" s="158">
        <v>-51.447000000000003</v>
      </c>
      <c r="J953" s="158">
        <v>-33.427999999999997</v>
      </c>
      <c r="K953" s="158">
        <v>-12.702400000000001</v>
      </c>
      <c r="L953" s="158">
        <v>-4.9645000000000001</v>
      </c>
      <c r="M953" s="158">
        <v>3.2685</v>
      </c>
      <c r="N953" s="158">
        <v>6.2830000000000004</v>
      </c>
      <c r="O953" s="158">
        <v>7.0141</v>
      </c>
      <c r="P953" s="158">
        <v>8.9056999999999995</v>
      </c>
      <c r="Q953" s="158">
        <v>3.0015999999999998</v>
      </c>
      <c r="R953" s="158">
        <v>-0.95489999999999997</v>
      </c>
      <c r="S953" t="s">
        <v>1858</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1759</v>
      </c>
      <c r="C954" s="154">
        <v>118343</v>
      </c>
      <c r="D954" s="157">
        <v>44827</v>
      </c>
      <c r="E954" s="158">
        <v>14.052099999999999</v>
      </c>
      <c r="F954" s="158">
        <v>17.9314</v>
      </c>
      <c r="G954" s="158">
        <v>99.071399999999997</v>
      </c>
      <c r="H954" s="158">
        <v>68.458600000000004</v>
      </c>
      <c r="I954" s="158">
        <v>-51.0595</v>
      </c>
      <c r="J954" s="158">
        <v>-33.031599999999997</v>
      </c>
      <c r="K954" s="158">
        <v>-12.302899999999999</v>
      </c>
      <c r="L954" s="158">
        <v>-4.5637999999999996</v>
      </c>
      <c r="M954" s="158">
        <v>3.6894</v>
      </c>
      <c r="N954" s="158">
        <v>6.7180999999999997</v>
      </c>
      <c r="O954" s="158">
        <v>7.4394</v>
      </c>
      <c r="P954" s="158">
        <v>9.4052000000000007</v>
      </c>
      <c r="Q954" s="158">
        <v>3.5602999999999998</v>
      </c>
      <c r="R954" s="158">
        <v>-0.56030000000000002</v>
      </c>
      <c r="S954" t="s">
        <v>1858</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44827</v>
      </c>
      <c r="E955" s="158">
        <v>4461.3638000000001</v>
      </c>
      <c r="F955" s="158">
        <v>-120.5943</v>
      </c>
      <c r="G955" s="158">
        <v>119.75709999999999</v>
      </c>
      <c r="H955" s="158">
        <v>52.824300000000001</v>
      </c>
      <c r="I955" s="158">
        <v>-55.554299999999998</v>
      </c>
      <c r="J955" s="158">
        <v>-41.4495</v>
      </c>
      <c r="K955" s="158">
        <v>-9.6559000000000008</v>
      </c>
      <c r="L955" s="158">
        <v>-10.5938</v>
      </c>
      <c r="M955" s="158">
        <v>3.0333000000000001</v>
      </c>
      <c r="N955" s="158">
        <v>6.1891999999999996</v>
      </c>
      <c r="O955" s="158">
        <v>7.7394999999999996</v>
      </c>
      <c r="P955" s="158">
        <v>9.9221000000000004</v>
      </c>
      <c r="Q955" s="158">
        <v>8.0808999999999997</v>
      </c>
      <c r="R955" s="158">
        <v>-1.4193</v>
      </c>
      <c r="S955" t="s">
        <v>1858</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44827</v>
      </c>
      <c r="E956" s="158">
        <v>14.7508</v>
      </c>
      <c r="F956" s="158">
        <v>-698.03970000000004</v>
      </c>
      <c r="G956" s="158">
        <v>34.3264</v>
      </c>
      <c r="H956" s="158">
        <v>40.3247</v>
      </c>
      <c r="I956" s="158">
        <v>-57.015999999999998</v>
      </c>
      <c r="J956" s="158">
        <v>-34.735700000000001</v>
      </c>
      <c r="K956" s="158">
        <v>-11.164099999999999</v>
      </c>
      <c r="L956" s="158">
        <v>-6.8827999999999996</v>
      </c>
      <c r="M956" s="158">
        <v>4.6708999999999996</v>
      </c>
      <c r="N956" s="158">
        <v>5.7988999999999997</v>
      </c>
      <c r="O956" s="158">
        <v>8.8278999999999996</v>
      </c>
      <c r="P956" s="158">
        <v>9.6008999999999993</v>
      </c>
      <c r="Q956" s="158">
        <v>3.6619000000000002</v>
      </c>
      <c r="R956" s="158">
        <v>-1.8525</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1760</v>
      </c>
      <c r="C957" s="154">
        <v>120531</v>
      </c>
      <c r="D957" s="157">
        <v>44827</v>
      </c>
      <c r="E957" s="158">
        <v>15.197900000000001</v>
      </c>
      <c r="F957" s="158">
        <v>-697.53779999999995</v>
      </c>
      <c r="G957" s="158">
        <v>34.762799999999999</v>
      </c>
      <c r="H957" s="158">
        <v>40.697200000000002</v>
      </c>
      <c r="I957" s="158">
        <v>-56.704700000000003</v>
      </c>
      <c r="J957" s="158">
        <v>-34.444400000000002</v>
      </c>
      <c r="K957" s="158">
        <v>-10.852</v>
      </c>
      <c r="L957" s="158">
        <v>-6.5602999999999998</v>
      </c>
      <c r="M957" s="158">
        <v>5.0179</v>
      </c>
      <c r="N957" s="158">
        <v>6.2107000000000001</v>
      </c>
      <c r="O957" s="158">
        <v>9.2489000000000008</v>
      </c>
      <c r="P957" s="158">
        <v>9.9947999999999997</v>
      </c>
      <c r="Q957" s="158">
        <v>3.8637000000000001</v>
      </c>
      <c r="R957" s="158">
        <v>-1.488</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44827</v>
      </c>
      <c r="E958" s="158">
        <v>42.951500000000003</v>
      </c>
      <c r="F958" s="158">
        <v>-119.598</v>
      </c>
      <c r="G958" s="158">
        <v>118.99079999999999</v>
      </c>
      <c r="H958" s="158">
        <v>52.457099999999997</v>
      </c>
      <c r="I958" s="158">
        <v>-55.143799999999999</v>
      </c>
      <c r="J958" s="158">
        <v>-41.173299999999998</v>
      </c>
      <c r="K958" s="158">
        <v>-9.6045999999999996</v>
      </c>
      <c r="L958" s="158">
        <v>-10.5814</v>
      </c>
      <c r="M958" s="158">
        <v>2.9838</v>
      </c>
      <c r="N958" s="158">
        <v>6.1223000000000001</v>
      </c>
      <c r="O958" s="158">
        <v>7.6261999999999999</v>
      </c>
      <c r="P958" s="158">
        <v>9.84</v>
      </c>
      <c r="Q958" s="158">
        <v>11.0161</v>
      </c>
      <c r="R958" s="158">
        <v>-1.4797</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44827</v>
      </c>
      <c r="E959" s="158">
        <v>20.090900000000001</v>
      </c>
      <c r="F959" s="158">
        <v>-373.83240000000001</v>
      </c>
      <c r="G959" s="158">
        <v>58.720599999999997</v>
      </c>
      <c r="H959" s="158">
        <v>46.768700000000003</v>
      </c>
      <c r="I959" s="158">
        <v>-61.787700000000001</v>
      </c>
      <c r="J959" s="158">
        <v>-35.258200000000002</v>
      </c>
      <c r="K959" s="158">
        <v>-9.9175000000000004</v>
      </c>
      <c r="L959" s="158">
        <v>-6.3175999999999997</v>
      </c>
      <c r="M959" s="158">
        <v>1.9251</v>
      </c>
      <c r="N959" s="158">
        <v>5.0191999999999997</v>
      </c>
      <c r="O959" s="158">
        <v>8.4534000000000002</v>
      </c>
      <c r="P959" s="158">
        <v>9.8703000000000003</v>
      </c>
      <c r="Q959" s="158">
        <v>6.2507999999999999</v>
      </c>
      <c r="R959" s="158">
        <v>-1.8328</v>
      </c>
      <c r="S959" t="s">
        <v>1858</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1761</v>
      </c>
      <c r="C960" s="154">
        <v>119781</v>
      </c>
      <c r="D960" s="157">
        <v>44827</v>
      </c>
      <c r="E960" s="158">
        <v>20.961600000000001</v>
      </c>
      <c r="F960" s="158">
        <v>-373.47430000000003</v>
      </c>
      <c r="G960" s="158">
        <v>59.141300000000001</v>
      </c>
      <c r="H960" s="158">
        <v>47.163699999999999</v>
      </c>
      <c r="I960" s="158">
        <v>-61.427700000000002</v>
      </c>
      <c r="J960" s="158">
        <v>-34.910400000000003</v>
      </c>
      <c r="K960" s="158">
        <v>-9.5694999999999997</v>
      </c>
      <c r="L960" s="158">
        <v>-5.9663000000000004</v>
      </c>
      <c r="M960" s="158">
        <v>2.2896000000000001</v>
      </c>
      <c r="N960" s="158">
        <v>5.4124999999999996</v>
      </c>
      <c r="O960" s="158">
        <v>8.8745999999999992</v>
      </c>
      <c r="P960" s="158">
        <v>10.322800000000001</v>
      </c>
      <c r="Q960" s="158">
        <v>4.0185000000000004</v>
      </c>
      <c r="R960" s="158">
        <v>-1.4525999999999999</v>
      </c>
      <c r="S960" t="s">
        <v>1858</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44827</v>
      </c>
      <c r="E961" s="158">
        <v>42.7789</v>
      </c>
      <c r="F961" s="158">
        <v>-121.09610000000001</v>
      </c>
      <c r="G961" s="158">
        <v>96.202100000000002</v>
      </c>
      <c r="H961" s="158">
        <v>52.670900000000003</v>
      </c>
      <c r="I961" s="158">
        <v>-56.137900000000002</v>
      </c>
      <c r="J961" s="158">
        <v>-41.786900000000003</v>
      </c>
      <c r="K961" s="158">
        <v>-9.9441000000000006</v>
      </c>
      <c r="L961" s="158">
        <v>-10.870699999999999</v>
      </c>
      <c r="M961" s="158">
        <v>2.7881</v>
      </c>
      <c r="N961" s="158">
        <v>5.7808000000000002</v>
      </c>
      <c r="O961" s="158">
        <v>7.3735999999999997</v>
      </c>
      <c r="P961" s="158">
        <v>9.6342999999999996</v>
      </c>
      <c r="Q961" s="158">
        <v>10.188000000000001</v>
      </c>
      <c r="R961" s="158">
        <v>-1.7506999999999999</v>
      </c>
      <c r="S961" t="s">
        <v>1858</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44827</v>
      </c>
      <c r="E962" s="158">
        <v>19.965499999999999</v>
      </c>
      <c r="F962" s="158">
        <v>-144.76179999999999</v>
      </c>
      <c r="G962" s="158">
        <v>94.079599999999999</v>
      </c>
      <c r="H962" s="158">
        <v>68.691500000000005</v>
      </c>
      <c r="I962" s="158">
        <v>-50.642200000000003</v>
      </c>
      <c r="J962" s="158">
        <v>-35.877800000000001</v>
      </c>
      <c r="K962" s="158">
        <v>-8.8817000000000004</v>
      </c>
      <c r="L962" s="158">
        <v>-7.4943</v>
      </c>
      <c r="M962" s="158">
        <v>3.1604000000000001</v>
      </c>
      <c r="N962" s="158">
        <v>5.6901000000000002</v>
      </c>
      <c r="O962" s="158">
        <v>8.5881000000000007</v>
      </c>
      <c r="P962" s="158">
        <v>9.4008000000000003</v>
      </c>
      <c r="Q962" s="158">
        <v>6.1657000000000002</v>
      </c>
      <c r="R962" s="158">
        <v>-1.7196</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1762</v>
      </c>
      <c r="C963" s="154">
        <v>118663</v>
      </c>
      <c r="D963" s="157">
        <v>44827</v>
      </c>
      <c r="E963" s="158">
        <v>20.748699999999999</v>
      </c>
      <c r="F963" s="158">
        <v>-144.38030000000001</v>
      </c>
      <c r="G963" s="158">
        <v>94.371600000000001</v>
      </c>
      <c r="H963" s="158">
        <v>68.979600000000005</v>
      </c>
      <c r="I963" s="158">
        <v>-50.410800000000002</v>
      </c>
      <c r="J963" s="158">
        <v>-35.647500000000001</v>
      </c>
      <c r="K963" s="158">
        <v>-8.6213999999999995</v>
      </c>
      <c r="L963" s="158">
        <v>-7.2279</v>
      </c>
      <c r="M963" s="158">
        <v>3.4445999999999999</v>
      </c>
      <c r="N963" s="158">
        <v>5.9904999999999999</v>
      </c>
      <c r="O963" s="158">
        <v>8.9168000000000003</v>
      </c>
      <c r="P963" s="158">
        <v>9.8050999999999995</v>
      </c>
      <c r="Q963" s="158">
        <v>3.8302</v>
      </c>
      <c r="R963" s="158">
        <v>-1.4289000000000001</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44827</v>
      </c>
      <c r="E964" s="158">
        <v>42.576300000000003</v>
      </c>
      <c r="F964" s="158">
        <v>-121.24460000000001</v>
      </c>
      <c r="G964" s="158">
        <v>120.16630000000001</v>
      </c>
      <c r="H964" s="158">
        <v>52.8491</v>
      </c>
      <c r="I964" s="158">
        <v>-55.9771</v>
      </c>
      <c r="J964" s="158">
        <v>-41.855200000000004</v>
      </c>
      <c r="K964" s="158">
        <v>-9.7802000000000007</v>
      </c>
      <c r="L964" s="158">
        <v>-10.8475</v>
      </c>
      <c r="M964" s="158">
        <v>2.8212000000000002</v>
      </c>
      <c r="N964" s="158">
        <v>5.9537000000000004</v>
      </c>
      <c r="O964" s="158">
        <v>7.3912000000000004</v>
      </c>
      <c r="P964" s="158">
        <v>9.6559000000000008</v>
      </c>
      <c r="Q964" s="158">
        <v>9.1540999999999997</v>
      </c>
      <c r="R964" s="158">
        <v>-1.6840999999999999</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44827</v>
      </c>
      <c r="E965" s="158">
        <v>19.7256</v>
      </c>
      <c r="F965" s="158">
        <v>-204.79259999999999</v>
      </c>
      <c r="G965" s="158">
        <v>86.280500000000004</v>
      </c>
      <c r="H965" s="158">
        <v>60.649900000000002</v>
      </c>
      <c r="I965" s="158">
        <v>-54.088200000000001</v>
      </c>
      <c r="J965" s="158">
        <v>-38.8795</v>
      </c>
      <c r="K965" s="158">
        <v>-9.2024000000000008</v>
      </c>
      <c r="L965" s="158">
        <v>-7.3602999999999996</v>
      </c>
      <c r="M965" s="158">
        <v>3.5598000000000001</v>
      </c>
      <c r="N965" s="158">
        <v>5.9252000000000002</v>
      </c>
      <c r="O965" s="158">
        <v>8.7513000000000005</v>
      </c>
      <c r="P965" s="158">
        <v>9.7212999999999994</v>
      </c>
      <c r="Q965" s="158">
        <v>6.1646000000000001</v>
      </c>
      <c r="R965" s="158">
        <v>-1.5023</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1763</v>
      </c>
      <c r="C966" s="154">
        <v>141064</v>
      </c>
      <c r="D966" s="157">
        <v>44827</v>
      </c>
      <c r="E966" s="158">
        <v>19.593499999999999</v>
      </c>
      <c r="F966" s="158">
        <v>-204.87610000000001</v>
      </c>
      <c r="G966" s="158">
        <v>86.047600000000003</v>
      </c>
      <c r="H966" s="158">
        <v>60.491599999999998</v>
      </c>
      <c r="I966" s="158">
        <v>-54.241100000000003</v>
      </c>
      <c r="J966" s="158">
        <v>-39.0261</v>
      </c>
      <c r="K966" s="158">
        <v>-9.3498999999999999</v>
      </c>
      <c r="L966" s="158">
        <v>-7.5056000000000003</v>
      </c>
      <c r="M966" s="158">
        <v>3.4047000000000001</v>
      </c>
      <c r="N966" s="158">
        <v>5.7656000000000001</v>
      </c>
      <c r="O966" s="158">
        <v>8.6174999999999997</v>
      </c>
      <c r="P966" s="158">
        <v>9.5878999999999994</v>
      </c>
      <c r="Q966" s="158">
        <v>6.0468999999999999</v>
      </c>
      <c r="R966" s="158">
        <v>-1.6255999999999999</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2057</v>
      </c>
      <c r="C967" s="154">
        <v>111954</v>
      </c>
      <c r="D967" s="157">
        <v>44827</v>
      </c>
      <c r="E967" s="158">
        <v>44.076700000000002</v>
      </c>
      <c r="F967" s="158">
        <v>-120.01009999999999</v>
      </c>
      <c r="G967" s="158">
        <v>119.6669</v>
      </c>
      <c r="H967" s="158">
        <v>52.697699999999998</v>
      </c>
      <c r="I967" s="158">
        <v>-55.369700000000002</v>
      </c>
      <c r="J967" s="158">
        <v>-41.385399999999997</v>
      </c>
      <c r="K967" s="158">
        <v>-9.7064000000000004</v>
      </c>
      <c r="L967" s="158">
        <v>-10.6777</v>
      </c>
      <c r="M967" s="158">
        <v>2.9432999999999998</v>
      </c>
      <c r="N967" s="158">
        <v>6.1134000000000004</v>
      </c>
      <c r="O967" s="158">
        <v>7.6528999999999998</v>
      </c>
      <c r="P967" s="158">
        <v>9.7941000000000003</v>
      </c>
      <c r="Q967" s="158">
        <v>8.6054999999999993</v>
      </c>
      <c r="R967" s="158">
        <v>-1.4858</v>
      </c>
      <c r="S967" t="s">
        <v>1858</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1764</v>
      </c>
      <c r="C968" s="154">
        <v>119788</v>
      </c>
      <c r="D968" s="157">
        <v>44827</v>
      </c>
      <c r="E968" s="158">
        <v>15.7235</v>
      </c>
      <c r="F968" s="158">
        <v>-370.86160000000001</v>
      </c>
      <c r="G968" s="158">
        <v>69.728800000000007</v>
      </c>
      <c r="H968" s="158">
        <v>47.958799999999997</v>
      </c>
      <c r="I968" s="158">
        <v>-57.119500000000002</v>
      </c>
      <c r="J968" s="158">
        <v>-37.545099999999998</v>
      </c>
      <c r="K968" s="158">
        <v>-10.204499999999999</v>
      </c>
      <c r="L968" s="158">
        <v>-6.7290999999999999</v>
      </c>
      <c r="M968" s="158">
        <v>3.3008999999999999</v>
      </c>
      <c r="N968" s="158">
        <v>6.0228000000000002</v>
      </c>
      <c r="O968" s="158">
        <v>9.1516000000000002</v>
      </c>
      <c r="P968" s="158">
        <v>10.0182</v>
      </c>
      <c r="Q968" s="158">
        <v>3.9765000000000001</v>
      </c>
      <c r="R968" s="158">
        <v>-1.2338</v>
      </c>
      <c r="S968" t="s">
        <v>1858</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44827</v>
      </c>
      <c r="E969" s="158">
        <v>15.120900000000001</v>
      </c>
      <c r="F969" s="158">
        <v>-371.0641</v>
      </c>
      <c r="G969" s="158">
        <v>69.430899999999994</v>
      </c>
      <c r="H969" s="158">
        <v>47.639899999999997</v>
      </c>
      <c r="I969" s="158">
        <v>-57.432499999999997</v>
      </c>
      <c r="J969" s="158">
        <v>-37.8551</v>
      </c>
      <c r="K969" s="158">
        <v>-10.513299999999999</v>
      </c>
      <c r="L969" s="158">
        <v>-7.0293000000000001</v>
      </c>
      <c r="M969" s="158">
        <v>2.9620000000000002</v>
      </c>
      <c r="N969" s="158">
        <v>5.6489000000000003</v>
      </c>
      <c r="O969" s="158">
        <v>8.7393000000000001</v>
      </c>
      <c r="P969" s="158">
        <v>9.5854999999999997</v>
      </c>
      <c r="Q969" s="158">
        <v>3.8170000000000002</v>
      </c>
      <c r="R969" s="158">
        <v>-1.587</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44827</v>
      </c>
      <c r="E970" s="158">
        <v>42.793599999999998</v>
      </c>
      <c r="F970" s="158">
        <v>-122.4102</v>
      </c>
      <c r="G970" s="158">
        <v>120.39100000000001</v>
      </c>
      <c r="H970" s="158">
        <v>52.764499999999998</v>
      </c>
      <c r="I970" s="158">
        <v>-56.737099999999998</v>
      </c>
      <c r="J970" s="158">
        <v>-42.540500000000002</v>
      </c>
      <c r="K970" s="158">
        <v>-10.3246</v>
      </c>
      <c r="L970" s="158">
        <v>-11.3117</v>
      </c>
      <c r="M970" s="158">
        <v>2.4954000000000001</v>
      </c>
      <c r="N970" s="158">
        <v>5.6851000000000003</v>
      </c>
      <c r="O970" s="158">
        <v>7.1071</v>
      </c>
      <c r="P970" s="158">
        <v>9.5699000000000005</v>
      </c>
      <c r="Q970" s="158">
        <v>10.2591</v>
      </c>
      <c r="R970" s="158">
        <v>-2.0461</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-279.1694333333333</v>
      </c>
      <c r="G971" s="160">
        <v>65.761587878787893</v>
      </c>
      <c r="H971" s="160">
        <v>46.154818181818165</v>
      </c>
      <c r="I971" s="160">
        <v>-63.714530303030301</v>
      </c>
      <c r="J971" s="160">
        <v>-42.638300000000001</v>
      </c>
      <c r="K971" s="160">
        <v>-13.958387878787878</v>
      </c>
      <c r="L971" s="160">
        <v>-11.6936</v>
      </c>
      <c r="M971" s="160">
        <v>0.77018181818181763</v>
      </c>
      <c r="N971" s="160">
        <v>4.2646727272727265</v>
      </c>
      <c r="O971" s="160">
        <v>7.492799999999999</v>
      </c>
      <c r="P971" s="160">
        <v>9.2249575757575766</v>
      </c>
      <c r="Q971" s="160">
        <v>5.2874515151515151</v>
      </c>
      <c r="R971" s="160">
        <v>-2.7299303030303039</v>
      </c>
    </row>
    <row r="972" spans="1:34" x14ac:dyDescent="0.3">
      <c r="A972" s="159" t="s">
        <v>407</v>
      </c>
      <c r="B972" s="154"/>
      <c r="C972" s="154"/>
      <c r="D972" s="154"/>
      <c r="E972" s="154"/>
      <c r="F972" s="160">
        <v>-122.4102</v>
      </c>
      <c r="G972" s="160">
        <v>99.071399999999997</v>
      </c>
      <c r="H972" s="160">
        <v>52.697699999999998</v>
      </c>
      <c r="I972" s="160">
        <v>-55.278799999999997</v>
      </c>
      <c r="J972" s="160">
        <v>-38.8795</v>
      </c>
      <c r="K972" s="160">
        <v>-9.6045999999999996</v>
      </c>
      <c r="L972" s="160">
        <v>-7.4943</v>
      </c>
      <c r="M972" s="160">
        <v>3.1604000000000001</v>
      </c>
      <c r="N972" s="160">
        <v>6.0231000000000003</v>
      </c>
      <c r="O972" s="160">
        <v>8.4534000000000002</v>
      </c>
      <c r="P972" s="160">
        <v>9.7723999999999993</v>
      </c>
      <c r="Q972" s="160">
        <v>4.1736000000000004</v>
      </c>
      <c r="R972" s="160">
        <v>-1.488</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1765</v>
      </c>
      <c r="C975" s="154">
        <v>100033</v>
      </c>
      <c r="D975" s="157">
        <v>44827</v>
      </c>
      <c r="E975" s="158">
        <v>732.24084511896399</v>
      </c>
      <c r="F975" s="158">
        <v>-1.8069</v>
      </c>
      <c r="G975" s="158">
        <v>-2.4773000000000001</v>
      </c>
      <c r="H975" s="158">
        <v>-1.3729</v>
      </c>
      <c r="I975" s="158">
        <v>-2.6353</v>
      </c>
      <c r="J975" s="158">
        <v>5.7700000000000001E-2</v>
      </c>
      <c r="K975" s="158">
        <v>14.118399999999999</v>
      </c>
      <c r="L975" s="158">
        <v>-4.7945000000000002</v>
      </c>
      <c r="M975" s="158">
        <v>-10.2372</v>
      </c>
      <c r="N975" s="158">
        <v>-12.347300000000001</v>
      </c>
      <c r="O975" s="158">
        <v>14.5665</v>
      </c>
      <c r="P975" s="158">
        <v>7.2785000000000002</v>
      </c>
      <c r="Q975" s="158">
        <v>17.095500000000001</v>
      </c>
      <c r="R975" s="158">
        <v>23.440100000000001</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1766</v>
      </c>
      <c r="C976" s="154">
        <v>119436</v>
      </c>
      <c r="D976" s="157">
        <v>44827</v>
      </c>
      <c r="E976" s="158">
        <v>659.91</v>
      </c>
      <c r="F976" s="158">
        <v>-1.8035000000000001</v>
      </c>
      <c r="G976" s="158">
        <v>-2.4695999999999998</v>
      </c>
      <c r="H976" s="158">
        <v>-1.3573</v>
      </c>
      <c r="I976" s="158">
        <v>-2.6034999999999999</v>
      </c>
      <c r="J976" s="158">
        <v>0.1305</v>
      </c>
      <c r="K976" s="158">
        <v>14.3672</v>
      </c>
      <c r="L976" s="158">
        <v>-4.3803000000000001</v>
      </c>
      <c r="M976" s="158">
        <v>-9.6471999999999998</v>
      </c>
      <c r="N976" s="158">
        <v>-11.577</v>
      </c>
      <c r="O976" s="158">
        <v>15.595599999999999</v>
      </c>
      <c r="P976" s="158">
        <v>8.3148999999999997</v>
      </c>
      <c r="Q976" s="158">
        <v>15.3957</v>
      </c>
      <c r="R976" s="158">
        <v>24.523599999999998</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1841</v>
      </c>
      <c r="C977" s="154">
        <v>100034</v>
      </c>
      <c r="D977" s="157">
        <v>44827</v>
      </c>
      <c r="E977" s="158">
        <v>724.84624008784294</v>
      </c>
      <c r="F977" s="158">
        <v>-1.8092999999999999</v>
      </c>
      <c r="G977" s="158">
        <v>-2.4798</v>
      </c>
      <c r="H977" s="158">
        <v>-1.3721000000000001</v>
      </c>
      <c r="I977" s="158">
        <v>-2.6372</v>
      </c>
      <c r="J977" s="158">
        <v>5.6300000000000003E-2</v>
      </c>
      <c r="K977" s="158">
        <v>14.120100000000001</v>
      </c>
      <c r="L977" s="158">
        <v>-4.7965999999999998</v>
      </c>
      <c r="M977" s="158">
        <v>-10.236800000000001</v>
      </c>
      <c r="N977" s="158">
        <v>-12.3531</v>
      </c>
      <c r="O977" s="158">
        <v>14.5647</v>
      </c>
      <c r="P977" s="158">
        <v>6.9554</v>
      </c>
      <c r="Q977" s="158">
        <v>16.790299999999998</v>
      </c>
      <c r="R977" s="158">
        <v>23.434699999999999</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1842</v>
      </c>
      <c r="C978" s="154">
        <v>119433</v>
      </c>
      <c r="D978" s="157">
        <v>44827</v>
      </c>
      <c r="E978" s="158">
        <v>315.46299880498299</v>
      </c>
      <c r="F978" s="158">
        <v>-1.8067</v>
      </c>
      <c r="G978" s="158">
        <v>-2.4704000000000002</v>
      </c>
      <c r="H978" s="158">
        <v>-1.3612</v>
      </c>
      <c r="I978" s="158">
        <v>-2.6044</v>
      </c>
      <c r="J978" s="158">
        <v>0.1303</v>
      </c>
      <c r="K978" s="158">
        <v>14.3658</v>
      </c>
      <c r="L978" s="158">
        <v>-4.3845000000000001</v>
      </c>
      <c r="M978" s="158">
        <v>-9.6472999999999995</v>
      </c>
      <c r="N978" s="158">
        <v>-11.5703</v>
      </c>
      <c r="O978" s="158">
        <v>15.5932</v>
      </c>
      <c r="P978" s="158">
        <v>8.1638000000000002</v>
      </c>
      <c r="Q978" s="158">
        <v>15.3109</v>
      </c>
      <c r="R978" s="158">
        <v>24.518999999999998</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44827</v>
      </c>
      <c r="E979" s="158">
        <v>21.5</v>
      </c>
      <c r="F979" s="158">
        <v>-1.6017999999999999</v>
      </c>
      <c r="G979" s="158">
        <v>-2.0947</v>
      </c>
      <c r="H979" s="158">
        <v>-0.69279999999999997</v>
      </c>
      <c r="I979" s="158">
        <v>-2.9782999999999999</v>
      </c>
      <c r="J979" s="158">
        <v>-1.3309</v>
      </c>
      <c r="K979" s="158">
        <v>15.4053</v>
      </c>
      <c r="L979" s="158">
        <v>0.46729999999999999</v>
      </c>
      <c r="M979" s="158">
        <v>-2.3614999999999999</v>
      </c>
      <c r="N979" s="158">
        <v>-2.3614999999999999</v>
      </c>
      <c r="O979" s="158">
        <v>22.813300000000002</v>
      </c>
      <c r="P979" s="158"/>
      <c r="Q979" s="158">
        <v>21.5443</v>
      </c>
      <c r="R979" s="158">
        <v>31.253799999999998</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44827</v>
      </c>
      <c r="E980" s="158">
        <v>20.16</v>
      </c>
      <c r="F980" s="158">
        <v>-1.6105</v>
      </c>
      <c r="G980" s="158">
        <v>-2.1358999999999999</v>
      </c>
      <c r="H980" s="158">
        <v>-0.73860000000000003</v>
      </c>
      <c r="I980" s="158">
        <v>-3.0303</v>
      </c>
      <c r="J980" s="158">
        <v>-1.4662999999999999</v>
      </c>
      <c r="K980" s="158">
        <v>15.0029</v>
      </c>
      <c r="L980" s="158">
        <v>-0.24740000000000001</v>
      </c>
      <c r="M980" s="158">
        <v>-3.4483000000000001</v>
      </c>
      <c r="N980" s="158">
        <v>-3.7709000000000001</v>
      </c>
      <c r="O980" s="158">
        <v>20.907499999999999</v>
      </c>
      <c r="P980" s="158"/>
      <c r="Q980" s="158">
        <v>19.5669</v>
      </c>
      <c r="R980" s="158">
        <v>29.292000000000002</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2029</v>
      </c>
      <c r="C981" s="154">
        <v>119350</v>
      </c>
      <c r="D981" s="157">
        <v>44827</v>
      </c>
      <c r="E981" s="158">
        <v>62.47</v>
      </c>
      <c r="F981" s="158">
        <v>-1.9617</v>
      </c>
      <c r="G981" s="158">
        <v>-2.1613000000000002</v>
      </c>
      <c r="H981" s="158">
        <v>-0.98270000000000002</v>
      </c>
      <c r="I981" s="158">
        <v>-2.8007</v>
      </c>
      <c r="J981" s="158">
        <v>2.1419000000000001</v>
      </c>
      <c r="K981" s="158">
        <v>18.046099999999999</v>
      </c>
      <c r="L981" s="158">
        <v>5.8455000000000004</v>
      </c>
      <c r="M981" s="158">
        <v>3.1027999999999998</v>
      </c>
      <c r="N981" s="158">
        <v>1.0350999999999999</v>
      </c>
      <c r="O981" s="158">
        <v>18.9605</v>
      </c>
      <c r="P981" s="158">
        <v>11.3393</v>
      </c>
      <c r="Q981" s="158">
        <v>13.3582</v>
      </c>
      <c r="R981" s="158">
        <v>29.327400000000001</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2030</v>
      </c>
      <c r="C982" s="154">
        <v>110603</v>
      </c>
      <c r="D982" s="157">
        <v>44827</v>
      </c>
      <c r="E982" s="158">
        <v>56.07</v>
      </c>
      <c r="F982" s="158">
        <v>-1.9412</v>
      </c>
      <c r="G982" s="158">
        <v>-2.1465999999999998</v>
      </c>
      <c r="H982" s="158">
        <v>-0.9889</v>
      </c>
      <c r="I982" s="158">
        <v>-2.8250000000000002</v>
      </c>
      <c r="J982" s="158">
        <v>2.0568</v>
      </c>
      <c r="K982" s="158">
        <v>17.744599999999998</v>
      </c>
      <c r="L982" s="158">
        <v>5.2957999999999998</v>
      </c>
      <c r="M982" s="158">
        <v>2.3174999999999999</v>
      </c>
      <c r="N982" s="158">
        <v>3.5700000000000003E-2</v>
      </c>
      <c r="O982" s="158">
        <v>17.691099999999999</v>
      </c>
      <c r="P982" s="158">
        <v>10.0867</v>
      </c>
      <c r="Q982" s="158">
        <v>13.1732</v>
      </c>
      <c r="R982" s="158">
        <v>28.023199999999999</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1972</v>
      </c>
      <c r="C983" s="154">
        <v>148474</v>
      </c>
      <c r="D983" s="157">
        <v>44827</v>
      </c>
      <c r="E983" s="158">
        <v>16.7059</v>
      </c>
      <c r="F983" s="158">
        <v>-2.2183000000000002</v>
      </c>
      <c r="G983" s="158">
        <v>-2.8529</v>
      </c>
      <c r="H983" s="158">
        <v>-1.3556999999999999</v>
      </c>
      <c r="I983" s="158">
        <v>-2.0446</v>
      </c>
      <c r="J983" s="158">
        <v>0.70830000000000004</v>
      </c>
      <c r="K983" s="158">
        <v>14.0848</v>
      </c>
      <c r="L983" s="158">
        <v>0.40029999999999999</v>
      </c>
      <c r="M983" s="158">
        <v>-1.1485000000000001</v>
      </c>
      <c r="N983" s="158">
        <v>-0.32279999999999998</v>
      </c>
      <c r="O983" s="158"/>
      <c r="P983" s="158"/>
      <c r="Q983" s="158">
        <v>28.412800000000001</v>
      </c>
      <c r="R983" s="158">
        <v>29.575700000000001</v>
      </c>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1973</v>
      </c>
      <c r="C984" s="154">
        <v>148471</v>
      </c>
      <c r="D984" s="157">
        <v>44827</v>
      </c>
      <c r="E984" s="158">
        <v>16.133299999999998</v>
      </c>
      <c r="F984" s="158">
        <v>-2.2223999999999999</v>
      </c>
      <c r="G984" s="158">
        <v>-2.8647</v>
      </c>
      <c r="H984" s="158">
        <v>-1.3838999999999999</v>
      </c>
      <c r="I984" s="158">
        <v>-2.1013999999999999</v>
      </c>
      <c r="J984" s="158">
        <v>0.57730000000000004</v>
      </c>
      <c r="K984" s="158">
        <v>13.641999999999999</v>
      </c>
      <c r="L984" s="158">
        <v>-0.35210000000000002</v>
      </c>
      <c r="M984" s="158">
        <v>-2.2816000000000001</v>
      </c>
      <c r="N984" s="158">
        <v>-1.8058000000000001</v>
      </c>
      <c r="O984" s="158"/>
      <c r="P984" s="158"/>
      <c r="Q984" s="158">
        <v>26.248699999999999</v>
      </c>
      <c r="R984" s="158">
        <v>27.399699999999999</v>
      </c>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44827</v>
      </c>
      <c r="E985" s="158">
        <v>180.63</v>
      </c>
      <c r="F985" s="158">
        <v>-1.8902000000000001</v>
      </c>
      <c r="G985" s="158">
        <v>-2.4306999999999999</v>
      </c>
      <c r="H985" s="158">
        <v>-1.1492</v>
      </c>
      <c r="I985" s="158">
        <v>-2.2565</v>
      </c>
      <c r="J985" s="158">
        <v>0.59030000000000005</v>
      </c>
      <c r="K985" s="158">
        <v>14.89</v>
      </c>
      <c r="L985" s="158">
        <v>4.7798999999999996</v>
      </c>
      <c r="M985" s="158">
        <v>1.0404</v>
      </c>
      <c r="N985" s="158">
        <v>-5.5300000000000002E-2</v>
      </c>
      <c r="O985" s="158">
        <v>22.2957</v>
      </c>
      <c r="P985" s="158">
        <v>14.3225</v>
      </c>
      <c r="Q985" s="158">
        <v>21.235399999999998</v>
      </c>
      <c r="R985" s="158">
        <v>30.453399999999998</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1767</v>
      </c>
      <c r="C986" s="154"/>
      <c r="D986" s="157">
        <v>44827</v>
      </c>
      <c r="E986" s="158">
        <v>162.53</v>
      </c>
      <c r="F986" s="158">
        <v>-1.8953</v>
      </c>
      <c r="G986" s="158">
        <v>-2.4371</v>
      </c>
      <c r="H986" s="158">
        <v>-1.1735</v>
      </c>
      <c r="I986" s="158">
        <v>-2.2964000000000002</v>
      </c>
      <c r="J986" s="158">
        <v>0.4884</v>
      </c>
      <c r="K986" s="158">
        <v>14.538399999999999</v>
      </c>
      <c r="L986" s="158">
        <v>4.1391999999999998</v>
      </c>
      <c r="M986" s="158">
        <v>0.1232</v>
      </c>
      <c r="N986" s="158">
        <v>-1.2516</v>
      </c>
      <c r="O986" s="158">
        <v>20.840499999999999</v>
      </c>
      <c r="P986" s="158">
        <v>12.958</v>
      </c>
      <c r="Q986" s="158">
        <v>17.221499999999999</v>
      </c>
      <c r="R986" s="158">
        <v>28.8934</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44827</v>
      </c>
      <c r="E987" s="158">
        <v>162.53</v>
      </c>
      <c r="F987" s="158">
        <v>-1.8953</v>
      </c>
      <c r="G987" s="158">
        <v>-2.4371</v>
      </c>
      <c r="H987" s="158">
        <v>-1.1735</v>
      </c>
      <c r="I987" s="158">
        <v>-2.2964000000000002</v>
      </c>
      <c r="J987" s="158">
        <v>0.4884</v>
      </c>
      <c r="K987" s="158">
        <v>14.538399999999999</v>
      </c>
      <c r="L987" s="158">
        <v>4.1391999999999998</v>
      </c>
      <c r="M987" s="158">
        <v>0.1232</v>
      </c>
      <c r="N987" s="158">
        <v>-1.2516</v>
      </c>
      <c r="O987" s="158">
        <v>20.840499999999999</v>
      </c>
      <c r="P987" s="158">
        <v>12.958</v>
      </c>
      <c r="Q987" s="158">
        <v>17.221499999999999</v>
      </c>
      <c r="R987" s="158">
        <v>28.8934</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44827</v>
      </c>
      <c r="E988" s="158">
        <v>386.471</v>
      </c>
      <c r="F988" s="158">
        <v>-1.9915</v>
      </c>
      <c r="G988" s="158">
        <v>-2.9184000000000001</v>
      </c>
      <c r="H988" s="158">
        <v>-1.2829999999999999</v>
      </c>
      <c r="I988" s="158">
        <v>-2.7854000000000001</v>
      </c>
      <c r="J988" s="158">
        <v>0.80259999999999998</v>
      </c>
      <c r="K988" s="158">
        <v>15.177099999999999</v>
      </c>
      <c r="L988" s="158">
        <v>6.0071000000000003</v>
      </c>
      <c r="M988" s="158">
        <v>3.0642</v>
      </c>
      <c r="N988" s="158">
        <v>-2.2492999999999999</v>
      </c>
      <c r="O988" s="158">
        <v>17.498000000000001</v>
      </c>
      <c r="P988" s="158">
        <v>12.314</v>
      </c>
      <c r="Q988" s="158">
        <v>16.072199999999999</v>
      </c>
      <c r="R988" s="158">
        <v>29.670400000000001</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44827</v>
      </c>
      <c r="E989" s="158">
        <v>355.72500000000002</v>
      </c>
      <c r="F989" s="158">
        <v>-1.9941</v>
      </c>
      <c r="G989" s="158">
        <v>-2.9264999999999999</v>
      </c>
      <c r="H989" s="158">
        <v>-1.3016000000000001</v>
      </c>
      <c r="I989" s="158">
        <v>-2.8214000000000001</v>
      </c>
      <c r="J989" s="158">
        <v>0.72089999999999999</v>
      </c>
      <c r="K989" s="158">
        <v>14.8971</v>
      </c>
      <c r="L989" s="158">
        <v>5.4909999999999997</v>
      </c>
      <c r="M989" s="158">
        <v>2.3245</v>
      </c>
      <c r="N989" s="158">
        <v>-3.1791</v>
      </c>
      <c r="O989" s="158">
        <v>16.3934</v>
      </c>
      <c r="P989" s="158">
        <v>11.2219</v>
      </c>
      <c r="Q989" s="158">
        <v>17.311199999999999</v>
      </c>
      <c r="R989" s="158">
        <v>28.447800000000001</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44827</v>
      </c>
      <c r="E990" s="158">
        <v>60.381</v>
      </c>
      <c r="F990" s="158">
        <v>-1.9439</v>
      </c>
      <c r="G990" s="158">
        <v>-2.4319000000000002</v>
      </c>
      <c r="H990" s="158">
        <v>-1.1865000000000001</v>
      </c>
      <c r="I990" s="158">
        <v>-2.2582</v>
      </c>
      <c r="J990" s="158">
        <v>1.0054000000000001</v>
      </c>
      <c r="K990" s="158">
        <v>17.14</v>
      </c>
      <c r="L990" s="158">
        <v>5.3419999999999996</v>
      </c>
      <c r="M990" s="158">
        <v>4.2778</v>
      </c>
      <c r="N990" s="158">
        <v>3.3761999999999999</v>
      </c>
      <c r="O990" s="158">
        <v>20.616499999999998</v>
      </c>
      <c r="P990" s="158">
        <v>15.3081</v>
      </c>
      <c r="Q990" s="158">
        <v>15.961399999999999</v>
      </c>
      <c r="R990" s="158">
        <v>32.081800000000001</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44827</v>
      </c>
      <c r="E991" s="158">
        <v>53.52</v>
      </c>
      <c r="F991" s="158">
        <v>-1.9493</v>
      </c>
      <c r="G991" s="158">
        <v>-2.4460999999999999</v>
      </c>
      <c r="H991" s="158">
        <v>-1.22</v>
      </c>
      <c r="I991" s="158">
        <v>-2.3233000000000001</v>
      </c>
      <c r="J991" s="158">
        <v>0.85740000000000005</v>
      </c>
      <c r="K991" s="158">
        <v>16.6343</v>
      </c>
      <c r="L991" s="158">
        <v>4.4394999999999998</v>
      </c>
      <c r="M991" s="158">
        <v>2.9329999999999998</v>
      </c>
      <c r="N991" s="158">
        <v>1.6428</v>
      </c>
      <c r="O991" s="158">
        <v>18.703700000000001</v>
      </c>
      <c r="P991" s="158">
        <v>13.6158</v>
      </c>
      <c r="Q991" s="158">
        <v>11.597300000000001</v>
      </c>
      <c r="R991" s="158">
        <v>29.970500000000001</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44827</v>
      </c>
      <c r="E992" s="158">
        <v>119.93980000000001</v>
      </c>
      <c r="F992" s="158">
        <v>-2.1924000000000001</v>
      </c>
      <c r="G992" s="158">
        <v>-3.1760000000000002</v>
      </c>
      <c r="H992" s="158">
        <v>-2.0859000000000001</v>
      </c>
      <c r="I992" s="158">
        <v>-4.1009000000000002</v>
      </c>
      <c r="J992" s="158">
        <v>-1.7323999999999999</v>
      </c>
      <c r="K992" s="158">
        <v>9.6417000000000002</v>
      </c>
      <c r="L992" s="158">
        <v>2.2305999999999999</v>
      </c>
      <c r="M992" s="158">
        <v>-2.0470000000000002</v>
      </c>
      <c r="N992" s="158">
        <v>-2.9382000000000001</v>
      </c>
      <c r="O992" s="158">
        <v>15.0265</v>
      </c>
      <c r="P992" s="158">
        <v>9.6850000000000005</v>
      </c>
      <c r="Q992" s="158">
        <v>15.186199999999999</v>
      </c>
      <c r="R992" s="158">
        <v>31.312000000000001</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44827</v>
      </c>
      <c r="E993" s="158">
        <v>129.0204</v>
      </c>
      <c r="F993" s="158">
        <v>-2.1905000000000001</v>
      </c>
      <c r="G993" s="158">
        <v>-3.1705000000000001</v>
      </c>
      <c r="H993" s="158">
        <v>-2.0729000000000002</v>
      </c>
      <c r="I993" s="158">
        <v>-4.0755999999999997</v>
      </c>
      <c r="J993" s="158">
        <v>-1.6747000000000001</v>
      </c>
      <c r="K993" s="158">
        <v>9.8338999999999999</v>
      </c>
      <c r="L993" s="158">
        <v>2.5945999999999998</v>
      </c>
      <c r="M993" s="158">
        <v>-1.5238</v>
      </c>
      <c r="N993" s="158">
        <v>-2.2462</v>
      </c>
      <c r="O993" s="158">
        <v>15.9633</v>
      </c>
      <c r="P993" s="158">
        <v>10.549300000000001</v>
      </c>
      <c r="Q993" s="158">
        <v>14.118399999999999</v>
      </c>
      <c r="R993" s="158">
        <v>32.2836</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1880</v>
      </c>
      <c r="C994" s="154">
        <v>130498</v>
      </c>
      <c r="D994" s="157">
        <v>44827</v>
      </c>
      <c r="E994" s="158">
        <v>199.43299999999999</v>
      </c>
      <c r="F994" s="158">
        <v>-2.0914000000000001</v>
      </c>
      <c r="G994" s="158">
        <v>-2.8123</v>
      </c>
      <c r="H994" s="158">
        <v>-1.5316000000000001</v>
      </c>
      <c r="I994" s="158">
        <v>-2.4104999999999999</v>
      </c>
      <c r="J994" s="158">
        <v>0.52569999999999995</v>
      </c>
      <c r="K994" s="158">
        <v>15.6549</v>
      </c>
      <c r="L994" s="158">
        <v>7.1177999999999999</v>
      </c>
      <c r="M994" s="158">
        <v>6.6064999999999996</v>
      </c>
      <c r="N994" s="158">
        <v>6.0171000000000001</v>
      </c>
      <c r="O994" s="158">
        <v>20.860600000000002</v>
      </c>
      <c r="P994" s="158">
        <v>13.582800000000001</v>
      </c>
      <c r="Q994" s="158">
        <v>11.873699999999999</v>
      </c>
      <c r="R994" s="158">
        <v>36.826700000000002</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1881</v>
      </c>
      <c r="C995" s="154">
        <v>130496</v>
      </c>
      <c r="D995" s="157">
        <v>44827</v>
      </c>
      <c r="E995" s="158">
        <v>261.643299178201</v>
      </c>
      <c r="F995" s="158">
        <v>-2.0935000000000001</v>
      </c>
      <c r="G995" s="158">
        <v>-2.8184</v>
      </c>
      <c r="H995" s="158">
        <v>-1.5452999999999999</v>
      </c>
      <c r="I995" s="158">
        <v>-2.4363999999999999</v>
      </c>
      <c r="J995" s="158">
        <v>0.45950000000000002</v>
      </c>
      <c r="K995" s="158">
        <v>15.404400000000001</v>
      </c>
      <c r="L995" s="158">
        <v>6.6940999999999997</v>
      </c>
      <c r="M995" s="158">
        <v>5.9695999999999998</v>
      </c>
      <c r="N995" s="158">
        <v>5.2371999999999996</v>
      </c>
      <c r="O995" s="158">
        <v>20.2255</v>
      </c>
      <c r="P995" s="158">
        <v>13.1675</v>
      </c>
      <c r="Q995" s="158">
        <v>12.0848</v>
      </c>
      <c r="R995" s="158">
        <v>35.9407</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44827</v>
      </c>
      <c r="E996" s="158">
        <v>16.4557</v>
      </c>
      <c r="F996" s="158">
        <v>-1.9636</v>
      </c>
      <c r="G996" s="158">
        <v>-2.6566000000000001</v>
      </c>
      <c r="H996" s="158">
        <v>-1.2949999999999999</v>
      </c>
      <c r="I996" s="158">
        <v>-2.6859999999999999</v>
      </c>
      <c r="J996" s="158">
        <v>-2.86E-2</v>
      </c>
      <c r="K996" s="158">
        <v>14.5733</v>
      </c>
      <c r="L996" s="158">
        <v>1.0966</v>
      </c>
      <c r="M996" s="158">
        <v>-1.1836</v>
      </c>
      <c r="N996" s="158">
        <v>-2.5621</v>
      </c>
      <c r="O996" s="158">
        <v>17.421600000000002</v>
      </c>
      <c r="P996" s="158"/>
      <c r="Q996" s="158">
        <v>15.3256</v>
      </c>
      <c r="R996" s="158">
        <v>28.734999999999999</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44827</v>
      </c>
      <c r="E997" s="158">
        <v>15.527100000000001</v>
      </c>
      <c r="F997" s="158">
        <v>-1.968</v>
      </c>
      <c r="G997" s="158">
        <v>-2.6703000000000001</v>
      </c>
      <c r="H997" s="158">
        <v>-1.3269</v>
      </c>
      <c r="I997" s="158">
        <v>-2.7502</v>
      </c>
      <c r="J997" s="158">
        <v>-0.17230000000000001</v>
      </c>
      <c r="K997" s="158">
        <v>14.084300000000001</v>
      </c>
      <c r="L997" s="158">
        <v>0.2389</v>
      </c>
      <c r="M997" s="158">
        <v>-2.4342999999999999</v>
      </c>
      <c r="N997" s="158">
        <v>-4.2022000000000004</v>
      </c>
      <c r="O997" s="158">
        <v>15.4703</v>
      </c>
      <c r="P997" s="158"/>
      <c r="Q997" s="158">
        <v>13.4238</v>
      </c>
      <c r="R997" s="158">
        <v>26.572900000000001</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44827</v>
      </c>
      <c r="E998" s="158">
        <v>559.16999999999996</v>
      </c>
      <c r="F998" s="158">
        <v>-1.9757</v>
      </c>
      <c r="G998" s="158">
        <v>-3.1522000000000001</v>
      </c>
      <c r="H998" s="158">
        <v>-1.7344999999999999</v>
      </c>
      <c r="I998" s="158">
        <v>-2.726</v>
      </c>
      <c r="J998" s="158">
        <v>0.3014</v>
      </c>
      <c r="K998" s="158">
        <v>13.235900000000001</v>
      </c>
      <c r="L998" s="158">
        <v>7.1371000000000002</v>
      </c>
      <c r="M998" s="158">
        <v>7.7233000000000001</v>
      </c>
      <c r="N998" s="158">
        <v>6.6081000000000003</v>
      </c>
      <c r="O998" s="158">
        <v>20.110399999999998</v>
      </c>
      <c r="P998" s="158">
        <v>12.7943</v>
      </c>
      <c r="Q998" s="158">
        <v>18.069900000000001</v>
      </c>
      <c r="R998" s="158">
        <v>37.342100000000002</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44827</v>
      </c>
      <c r="E999" s="158">
        <v>609.5</v>
      </c>
      <c r="F999" s="158">
        <v>-1.9718</v>
      </c>
      <c r="G999" s="158">
        <v>-3.1433</v>
      </c>
      <c r="H999" s="158">
        <v>-1.7141999999999999</v>
      </c>
      <c r="I999" s="158">
        <v>-2.6886000000000001</v>
      </c>
      <c r="J999" s="158">
        <v>0.38369999999999999</v>
      </c>
      <c r="K999" s="158">
        <v>13.4925</v>
      </c>
      <c r="L999" s="158">
        <v>7.5885999999999996</v>
      </c>
      <c r="M999" s="158">
        <v>8.3999000000000006</v>
      </c>
      <c r="N999" s="158">
        <v>7.4861000000000004</v>
      </c>
      <c r="O999" s="158">
        <v>21.053599999999999</v>
      </c>
      <c r="P999" s="158">
        <v>13.800800000000001</v>
      </c>
      <c r="Q999" s="158">
        <v>15.1614</v>
      </c>
      <c r="R999" s="158">
        <v>38.430700000000002</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44827</v>
      </c>
      <c r="E1000" s="158">
        <v>79.558999999999997</v>
      </c>
      <c r="F1000" s="158">
        <v>-1.9714</v>
      </c>
      <c r="G1000" s="158">
        <v>-2.907</v>
      </c>
      <c r="H1000" s="158">
        <v>-1.1272</v>
      </c>
      <c r="I1000" s="158">
        <v>-2.1678999999999999</v>
      </c>
      <c r="J1000" s="158">
        <v>1.4666999999999999</v>
      </c>
      <c r="K1000" s="158">
        <v>15.873900000000001</v>
      </c>
      <c r="L1000" s="158">
        <v>5.46</v>
      </c>
      <c r="M1000" s="158">
        <v>4.4767000000000001</v>
      </c>
      <c r="N1000" s="158">
        <v>3.3502000000000001</v>
      </c>
      <c r="O1000" s="158">
        <v>17.572900000000001</v>
      </c>
      <c r="P1000" s="158">
        <v>11.916700000000001</v>
      </c>
      <c r="Q1000" s="158">
        <v>13.7013</v>
      </c>
      <c r="R1000" s="158">
        <v>29.994900000000001</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44827</v>
      </c>
      <c r="E1001" s="158">
        <v>70.542000000000002</v>
      </c>
      <c r="F1001" s="158">
        <v>-1.9745999999999999</v>
      </c>
      <c r="G1001" s="158">
        <v>-2.9163000000000001</v>
      </c>
      <c r="H1001" s="158">
        <v>-1.1491</v>
      </c>
      <c r="I1001" s="158">
        <v>-2.2124000000000001</v>
      </c>
      <c r="J1001" s="158">
        <v>1.3651</v>
      </c>
      <c r="K1001" s="158">
        <v>15.529</v>
      </c>
      <c r="L1001" s="158">
        <v>4.8171999999999997</v>
      </c>
      <c r="M1001" s="158">
        <v>3.5402999999999998</v>
      </c>
      <c r="N1001" s="158">
        <v>2.1164000000000001</v>
      </c>
      <c r="O1001" s="158">
        <v>16.175799999999999</v>
      </c>
      <c r="P1001" s="158">
        <v>10.4994</v>
      </c>
      <c r="Q1001" s="158">
        <v>12.077299999999999</v>
      </c>
      <c r="R1001" s="158">
        <v>28.441400000000002</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44827</v>
      </c>
      <c r="E1002" s="158">
        <v>51.98</v>
      </c>
      <c r="F1002" s="158">
        <v>-1.7763</v>
      </c>
      <c r="G1002" s="158">
        <v>-2.3849999999999998</v>
      </c>
      <c r="H1002" s="158">
        <v>-0.93389999999999995</v>
      </c>
      <c r="I1002" s="158">
        <v>-2.2381000000000002</v>
      </c>
      <c r="J1002" s="158">
        <v>1.1284000000000001</v>
      </c>
      <c r="K1002" s="158">
        <v>15.742599999999999</v>
      </c>
      <c r="L1002" s="158">
        <v>3.4222000000000001</v>
      </c>
      <c r="M1002" s="158">
        <v>-0.2112</v>
      </c>
      <c r="N1002" s="158">
        <v>-2.4948000000000001</v>
      </c>
      <c r="O1002" s="158">
        <v>14.209099999999999</v>
      </c>
      <c r="P1002" s="158">
        <v>11.3119</v>
      </c>
      <c r="Q1002" s="158">
        <v>11.5062</v>
      </c>
      <c r="R1002" s="158">
        <v>23.032</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44827</v>
      </c>
      <c r="E1003" s="158">
        <v>59.51</v>
      </c>
      <c r="F1003" s="158">
        <v>-1.7825</v>
      </c>
      <c r="G1003" s="158">
        <v>-2.3786</v>
      </c>
      <c r="H1003" s="158">
        <v>-0.91579999999999995</v>
      </c>
      <c r="I1003" s="158">
        <v>-2.2021000000000002</v>
      </c>
      <c r="J1003" s="158">
        <v>1.2419</v>
      </c>
      <c r="K1003" s="158">
        <v>16.117100000000001</v>
      </c>
      <c r="L1003" s="158">
        <v>4.0930999999999997</v>
      </c>
      <c r="M1003" s="158">
        <v>0.76190000000000002</v>
      </c>
      <c r="N1003" s="158">
        <v>-1.2282</v>
      </c>
      <c r="O1003" s="158">
        <v>15.667400000000001</v>
      </c>
      <c r="P1003" s="158">
        <v>12.783099999999999</v>
      </c>
      <c r="Q1003" s="158">
        <v>16.239000000000001</v>
      </c>
      <c r="R1003" s="158">
        <v>24.683499999999999</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44827</v>
      </c>
      <c r="E1004" s="158">
        <v>204.108</v>
      </c>
      <c r="F1004" s="158">
        <v>-1.8612</v>
      </c>
      <c r="G1004" s="158">
        <v>-2.3832</v>
      </c>
      <c r="H1004" s="158">
        <v>-1.0691999999999999</v>
      </c>
      <c r="I1004" s="158">
        <v>-2.1200999999999999</v>
      </c>
      <c r="J1004" s="158">
        <v>1.5857000000000001</v>
      </c>
      <c r="K1004" s="158">
        <v>16.571200000000001</v>
      </c>
      <c r="L1004" s="158">
        <v>5.8700999999999999</v>
      </c>
      <c r="M1004" s="158">
        <v>6.3761000000000001</v>
      </c>
      <c r="N1004" s="158">
        <v>3.5434999999999999</v>
      </c>
      <c r="O1004" s="158">
        <v>19.087900000000001</v>
      </c>
      <c r="P1004" s="158">
        <v>12.762</v>
      </c>
      <c r="Q1004" s="158">
        <v>18.1874</v>
      </c>
      <c r="R1004" s="158">
        <v>28.689599999999999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44827</v>
      </c>
      <c r="E1005" s="158">
        <v>227.005</v>
      </c>
      <c r="F1005" s="158">
        <v>-1.8586</v>
      </c>
      <c r="G1005" s="158">
        <v>-2.3734999999999999</v>
      </c>
      <c r="H1005" s="158">
        <v>-1.0466</v>
      </c>
      <c r="I1005" s="158">
        <v>-2.0758000000000001</v>
      </c>
      <c r="J1005" s="158">
        <v>1.6893</v>
      </c>
      <c r="K1005" s="158">
        <v>16.9267</v>
      </c>
      <c r="L1005" s="158">
        <v>6.5236000000000001</v>
      </c>
      <c r="M1005" s="158">
        <v>7.3589000000000002</v>
      </c>
      <c r="N1005" s="158">
        <v>4.8231000000000002</v>
      </c>
      <c r="O1005" s="158">
        <v>20.501200000000001</v>
      </c>
      <c r="P1005" s="158">
        <v>14.1015</v>
      </c>
      <c r="Q1005" s="158">
        <v>16.6403</v>
      </c>
      <c r="R1005" s="158">
        <v>30.263300000000001</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44827</v>
      </c>
      <c r="E1006" s="158">
        <v>77.540000000000006</v>
      </c>
      <c r="F1006" s="158">
        <v>-2.0007000000000001</v>
      </c>
      <c r="G1006" s="158">
        <v>-1.7709999999999999</v>
      </c>
      <c r="H1006" s="158">
        <v>-0.53490000000000004</v>
      </c>
      <c r="I1006" s="158">
        <v>-1.2053</v>
      </c>
      <c r="J1006" s="158">
        <v>2.5674999999999999</v>
      </c>
      <c r="K1006" s="158">
        <v>19.538699999999999</v>
      </c>
      <c r="L1006" s="158">
        <v>4.3860000000000001</v>
      </c>
      <c r="M1006" s="158">
        <v>1.9967999999999999</v>
      </c>
      <c r="N1006" s="158">
        <v>1.8252999999999999</v>
      </c>
      <c r="O1006" s="158">
        <v>16.565899999999999</v>
      </c>
      <c r="P1006" s="158">
        <v>9.8314000000000004</v>
      </c>
      <c r="Q1006" s="158">
        <v>14.070399999999999</v>
      </c>
      <c r="R1006" s="158">
        <v>24.151800000000001</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44827</v>
      </c>
      <c r="E1007" s="158">
        <v>71.81</v>
      </c>
      <c r="F1007" s="158">
        <v>-2.0019999999999998</v>
      </c>
      <c r="G1007" s="158">
        <v>-1.7781</v>
      </c>
      <c r="H1007" s="158">
        <v>-0.55259999999999998</v>
      </c>
      <c r="I1007" s="158">
        <v>-1.2419</v>
      </c>
      <c r="J1007" s="158">
        <v>2.4817999999999998</v>
      </c>
      <c r="K1007" s="158">
        <v>19.238199999999999</v>
      </c>
      <c r="L1007" s="158">
        <v>3.8692000000000002</v>
      </c>
      <c r="M1007" s="158">
        <v>1.2535000000000001</v>
      </c>
      <c r="N1007" s="158">
        <v>0.85109999999999997</v>
      </c>
      <c r="O1007" s="158">
        <v>15.530799999999999</v>
      </c>
      <c r="P1007" s="158">
        <v>8.8770000000000007</v>
      </c>
      <c r="Q1007" s="158">
        <v>12.8142</v>
      </c>
      <c r="R1007" s="158">
        <v>23.011800000000001</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44827</v>
      </c>
      <c r="E1008" s="158">
        <v>27.3949</v>
      </c>
      <c r="F1008" s="158">
        <v>-1.9166000000000001</v>
      </c>
      <c r="G1008" s="158">
        <v>-2.1362999999999999</v>
      </c>
      <c r="H1008" s="158">
        <v>-0.98380000000000001</v>
      </c>
      <c r="I1008" s="158">
        <v>-2.5186000000000002</v>
      </c>
      <c r="J1008" s="158">
        <v>0.53690000000000004</v>
      </c>
      <c r="K1008" s="158">
        <v>15.383900000000001</v>
      </c>
      <c r="L1008" s="158">
        <v>4.0491999999999999</v>
      </c>
      <c r="M1008" s="158">
        <v>3.1779999999999999</v>
      </c>
      <c r="N1008" s="158">
        <v>2.9062999999999999</v>
      </c>
      <c r="O1008" s="158">
        <v>18.6815</v>
      </c>
      <c r="P1008" s="158">
        <v>14.0807</v>
      </c>
      <c r="Q1008" s="158">
        <v>14.2178</v>
      </c>
      <c r="R1008" s="158">
        <v>29.948699999999999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44827</v>
      </c>
      <c r="E1009" s="158">
        <v>24.702200000000001</v>
      </c>
      <c r="F1009" s="158">
        <v>-1.9205000000000001</v>
      </c>
      <c r="G1009" s="158">
        <v>-2.1486000000000001</v>
      </c>
      <c r="H1009" s="158">
        <v>-1.0122</v>
      </c>
      <c r="I1009" s="158">
        <v>-2.5746000000000002</v>
      </c>
      <c r="J1009" s="158">
        <v>0.40849999999999997</v>
      </c>
      <c r="K1009" s="158">
        <v>14.946899999999999</v>
      </c>
      <c r="L1009" s="158">
        <v>3.2528000000000001</v>
      </c>
      <c r="M1009" s="158">
        <v>2.0124</v>
      </c>
      <c r="N1009" s="158">
        <v>1.3498000000000001</v>
      </c>
      <c r="O1009" s="158">
        <v>16.835699999999999</v>
      </c>
      <c r="P1009" s="158">
        <v>12.333399999999999</v>
      </c>
      <c r="Q1009" s="158">
        <v>12.669499999999999</v>
      </c>
      <c r="R1009" s="158">
        <v>27.935600000000001</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44827</v>
      </c>
      <c r="E1010" s="158">
        <v>18.0183</v>
      </c>
      <c r="F1010" s="158">
        <v>-2.1781000000000001</v>
      </c>
      <c r="G1010" s="158">
        <v>-2.9317000000000002</v>
      </c>
      <c r="H1010" s="158">
        <v>-1.3716999999999999</v>
      </c>
      <c r="I1010" s="158">
        <v>-2.2810000000000001</v>
      </c>
      <c r="J1010" s="158">
        <v>1.3169</v>
      </c>
      <c r="K1010" s="158">
        <v>15.008699999999999</v>
      </c>
      <c r="L1010" s="158">
        <v>3.2366000000000001</v>
      </c>
      <c r="M1010" s="158">
        <v>3.6774</v>
      </c>
      <c r="N1010" s="158">
        <v>4.3594999999999997</v>
      </c>
      <c r="O1010" s="158"/>
      <c r="P1010" s="158"/>
      <c r="Q1010" s="158">
        <v>24.0288</v>
      </c>
      <c r="R1010" s="158">
        <v>35.698300000000003</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44827</v>
      </c>
      <c r="E1011" s="158">
        <v>17.1159</v>
      </c>
      <c r="F1011" s="158">
        <v>-2.1831</v>
      </c>
      <c r="G1011" s="158">
        <v>-2.9468999999999999</v>
      </c>
      <c r="H1011" s="158">
        <v>-1.4089</v>
      </c>
      <c r="I1011" s="158">
        <v>-2.3555999999999999</v>
      </c>
      <c r="J1011" s="158">
        <v>1.1447000000000001</v>
      </c>
      <c r="K1011" s="158">
        <v>14.427899999999999</v>
      </c>
      <c r="L1011" s="158">
        <v>2.2149999999999999</v>
      </c>
      <c r="M1011" s="158">
        <v>2.1661999999999999</v>
      </c>
      <c r="N1011" s="158">
        <v>2.3353999999999999</v>
      </c>
      <c r="O1011" s="158"/>
      <c r="P1011" s="158"/>
      <c r="Q1011" s="158">
        <v>21.719899999999999</v>
      </c>
      <c r="R1011" s="158">
        <v>33.124000000000002</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44827</v>
      </c>
      <c r="E1012" s="158">
        <v>103.687</v>
      </c>
      <c r="F1012" s="158">
        <v>-1.9990000000000001</v>
      </c>
      <c r="G1012" s="158">
        <v>-3.2364000000000002</v>
      </c>
      <c r="H1012" s="158">
        <v>-1.7576000000000001</v>
      </c>
      <c r="I1012" s="158">
        <v>-3.3374999999999999</v>
      </c>
      <c r="J1012" s="158">
        <v>-1.4007000000000001</v>
      </c>
      <c r="K1012" s="158">
        <v>11.7522</v>
      </c>
      <c r="L1012" s="158">
        <v>1.0810999999999999</v>
      </c>
      <c r="M1012" s="158">
        <v>-1.113</v>
      </c>
      <c r="N1012" s="158">
        <v>-2.9693000000000001</v>
      </c>
      <c r="O1012" s="158">
        <v>21.4665</v>
      </c>
      <c r="P1012" s="158">
        <v>15.8612</v>
      </c>
      <c r="Q1012" s="158">
        <v>22.827400000000001</v>
      </c>
      <c r="R1012" s="158">
        <v>30.336400000000001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44827</v>
      </c>
      <c r="E1013" s="158">
        <v>94.626999999999995</v>
      </c>
      <c r="F1013" s="158">
        <v>-2.0007999999999999</v>
      </c>
      <c r="G1013" s="158">
        <v>-3.2433999999999998</v>
      </c>
      <c r="H1013" s="158">
        <v>-1.7749999999999999</v>
      </c>
      <c r="I1013" s="158">
        <v>-3.3727999999999998</v>
      </c>
      <c r="J1013" s="158">
        <v>-1.4824999999999999</v>
      </c>
      <c r="K1013" s="158">
        <v>11.4741</v>
      </c>
      <c r="L1013" s="158">
        <v>0.58460000000000001</v>
      </c>
      <c r="M1013" s="158">
        <v>-1.8411999999999999</v>
      </c>
      <c r="N1013" s="158">
        <v>-3.9291</v>
      </c>
      <c r="O1013" s="158">
        <v>20.243099999999998</v>
      </c>
      <c r="P1013" s="158">
        <v>14.775700000000001</v>
      </c>
      <c r="Q1013" s="158">
        <v>20.196999999999999</v>
      </c>
      <c r="R1013" s="158">
        <v>29.017900000000001</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44827</v>
      </c>
      <c r="E1014" s="158">
        <v>17.1388</v>
      </c>
      <c r="F1014" s="158">
        <v>-2.1265999999999998</v>
      </c>
      <c r="G1014" s="158">
        <v>-3.6339000000000001</v>
      </c>
      <c r="H1014" s="158">
        <v>-2.2706</v>
      </c>
      <c r="I1014" s="158">
        <v>-2.3357999999999999</v>
      </c>
      <c r="J1014" s="158">
        <v>0.91679999999999995</v>
      </c>
      <c r="K1014" s="158">
        <v>17.9619</v>
      </c>
      <c r="L1014" s="158">
        <v>7.3799000000000001</v>
      </c>
      <c r="M1014" s="158">
        <v>-1.2139</v>
      </c>
      <c r="N1014" s="158">
        <v>-1.343</v>
      </c>
      <c r="O1014" s="158"/>
      <c r="P1014" s="158"/>
      <c r="Q1014" s="158">
        <v>20.1342</v>
      </c>
      <c r="R1014" s="158">
        <v>33.854100000000003</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44827</v>
      </c>
      <c r="E1015" s="158">
        <v>16.322500000000002</v>
      </c>
      <c r="F1015" s="158">
        <v>-2.1303999999999998</v>
      </c>
      <c r="G1015" s="158">
        <v>-3.6457999999999999</v>
      </c>
      <c r="H1015" s="158">
        <v>-2.2991000000000001</v>
      </c>
      <c r="I1015" s="158">
        <v>-2.3932000000000002</v>
      </c>
      <c r="J1015" s="158">
        <v>0.78539999999999999</v>
      </c>
      <c r="K1015" s="158">
        <v>17.521899999999999</v>
      </c>
      <c r="L1015" s="158">
        <v>6.5812999999999997</v>
      </c>
      <c r="M1015" s="158">
        <v>-2.2873999999999999</v>
      </c>
      <c r="N1015" s="158">
        <v>-2.7959999999999998</v>
      </c>
      <c r="O1015" s="158"/>
      <c r="P1015" s="158"/>
      <c r="Q1015" s="158">
        <v>18.154599999999999</v>
      </c>
      <c r="R1015" s="158">
        <v>31.7165</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1870</v>
      </c>
      <c r="C1016" s="154">
        <v>135677</v>
      </c>
      <c r="D1016" s="157">
        <v>44827</v>
      </c>
      <c r="E1016" s="158">
        <v>27.7819</v>
      </c>
      <c r="F1016" s="158">
        <v>-1.9641</v>
      </c>
      <c r="G1016" s="158">
        <v>-2.5436000000000001</v>
      </c>
      <c r="H1016" s="158">
        <v>-1.1535</v>
      </c>
      <c r="I1016" s="158">
        <v>-2.2219000000000002</v>
      </c>
      <c r="J1016" s="158">
        <v>0.63129999999999997</v>
      </c>
      <c r="K1016" s="158">
        <v>14.8302</v>
      </c>
      <c r="L1016" s="158">
        <v>3.8687999999999998</v>
      </c>
      <c r="M1016" s="158">
        <v>2.9615</v>
      </c>
      <c r="N1016" s="158">
        <v>3.67</v>
      </c>
      <c r="O1016" s="158">
        <v>18.8718</v>
      </c>
      <c r="P1016" s="158">
        <v>13.3347</v>
      </c>
      <c r="Q1016" s="158">
        <v>16.214200000000002</v>
      </c>
      <c r="R1016" s="158">
        <v>32.378799999999998</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1871</v>
      </c>
      <c r="C1017" s="154">
        <v>135678</v>
      </c>
      <c r="D1017" s="157">
        <v>44827</v>
      </c>
      <c r="E1017" s="158">
        <v>24.507400000000001</v>
      </c>
      <c r="F1017" s="158">
        <v>-1.9692000000000001</v>
      </c>
      <c r="G1017" s="158">
        <v>-2.5589</v>
      </c>
      <c r="H1017" s="158">
        <v>-1.1901999999999999</v>
      </c>
      <c r="I1017" s="158">
        <v>-2.2951999999999999</v>
      </c>
      <c r="J1017" s="158">
        <v>0.46450000000000002</v>
      </c>
      <c r="K1017" s="158">
        <v>14.257899999999999</v>
      </c>
      <c r="L1017" s="158">
        <v>2.9148000000000001</v>
      </c>
      <c r="M1017" s="158">
        <v>1.4601999999999999</v>
      </c>
      <c r="N1017" s="158">
        <v>1.5922000000000001</v>
      </c>
      <c r="O1017" s="158">
        <v>16.5609</v>
      </c>
      <c r="P1017" s="158">
        <v>11.264200000000001</v>
      </c>
      <c r="Q1017" s="158">
        <v>14.0905</v>
      </c>
      <c r="R1017" s="158">
        <v>29.743600000000001</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44827</v>
      </c>
      <c r="E1018" s="158">
        <v>830.42570000000001</v>
      </c>
      <c r="F1018" s="158">
        <v>-2.2774999999999999</v>
      </c>
      <c r="G1018" s="158">
        <v>-2.9687000000000001</v>
      </c>
      <c r="H1018" s="158">
        <v>-1.4665999999999999</v>
      </c>
      <c r="I1018" s="158">
        <v>-2.4041000000000001</v>
      </c>
      <c r="J1018" s="158">
        <v>0.7016</v>
      </c>
      <c r="K1018" s="158">
        <v>14.6288</v>
      </c>
      <c r="L1018" s="158">
        <v>2.8157999999999999</v>
      </c>
      <c r="M1018" s="158">
        <v>2.6444999999999999</v>
      </c>
      <c r="N1018" s="158">
        <v>-0.64449999999999996</v>
      </c>
      <c r="O1018" s="158">
        <v>16.579999999999998</v>
      </c>
      <c r="P1018" s="158">
        <v>8.3276000000000003</v>
      </c>
      <c r="Q1018" s="158">
        <v>17.799399999999999</v>
      </c>
      <c r="R1018" s="158">
        <v>29.834299999999999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44827</v>
      </c>
      <c r="E1019" s="158">
        <v>879.73779999999999</v>
      </c>
      <c r="F1019" s="158">
        <v>-2.2761</v>
      </c>
      <c r="G1019" s="158">
        <v>-2.9645999999999999</v>
      </c>
      <c r="H1019" s="158">
        <v>-1.4567000000000001</v>
      </c>
      <c r="I1019" s="158">
        <v>-2.3849999999999998</v>
      </c>
      <c r="J1019" s="158">
        <v>0.74490000000000001</v>
      </c>
      <c r="K1019" s="158">
        <v>14.766</v>
      </c>
      <c r="L1019" s="158">
        <v>3.0884999999999998</v>
      </c>
      <c r="M1019" s="158">
        <v>3.0245000000000002</v>
      </c>
      <c r="N1019" s="158">
        <v>-0.16320000000000001</v>
      </c>
      <c r="O1019" s="158">
        <v>17.1693</v>
      </c>
      <c r="P1019" s="158">
        <v>8.9235000000000007</v>
      </c>
      <c r="Q1019" s="158">
        <v>12.8192</v>
      </c>
      <c r="R1019" s="158">
        <v>30.482199999999999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44827</v>
      </c>
      <c r="E1022" s="158">
        <v>71.982399999999998</v>
      </c>
      <c r="F1022" s="158">
        <v>-1.8333999999999999</v>
      </c>
      <c r="G1022" s="158">
        <v>-2.9316</v>
      </c>
      <c r="H1022" s="158">
        <v>-1.0894999999999999</v>
      </c>
      <c r="I1022" s="158">
        <v>-1.1825000000000001</v>
      </c>
      <c r="J1022" s="158">
        <v>3.6941000000000002</v>
      </c>
      <c r="K1022" s="158">
        <v>18.374600000000001</v>
      </c>
      <c r="L1022" s="158">
        <v>9.81</v>
      </c>
      <c r="M1022" s="158">
        <v>8.7208000000000006</v>
      </c>
      <c r="N1022" s="158">
        <v>10.029</v>
      </c>
      <c r="O1022" s="158">
        <v>24.980799999999999</v>
      </c>
      <c r="P1022" s="158">
        <v>14.2014</v>
      </c>
      <c r="Q1022" s="158">
        <v>13.311400000000001</v>
      </c>
      <c r="R1022" s="158">
        <v>35.253999999999998</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44827</v>
      </c>
      <c r="E1023" s="158">
        <v>75.668300000000002</v>
      </c>
      <c r="F1023" s="158">
        <v>-1.8290999999999999</v>
      </c>
      <c r="G1023" s="158">
        <v>-2.9178999999999999</v>
      </c>
      <c r="H1023" s="158">
        <v>-1.0567</v>
      </c>
      <c r="I1023" s="158">
        <v>-1.1160000000000001</v>
      </c>
      <c r="J1023" s="158">
        <v>3.8483999999999998</v>
      </c>
      <c r="K1023" s="158">
        <v>18.892299999999999</v>
      </c>
      <c r="L1023" s="158">
        <v>10.774699999999999</v>
      </c>
      <c r="M1023" s="158">
        <v>10.1509</v>
      </c>
      <c r="N1023" s="158">
        <v>11.944100000000001</v>
      </c>
      <c r="O1023" s="158">
        <v>26.311900000000001</v>
      </c>
      <c r="P1023" s="158">
        <v>15.1457</v>
      </c>
      <c r="Q1023" s="158">
        <v>18.511700000000001</v>
      </c>
      <c r="R1023" s="158">
        <v>37.351100000000002</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1768</v>
      </c>
      <c r="C1024" s="154">
        <v>119721</v>
      </c>
      <c r="D1024" s="157">
        <v>44827</v>
      </c>
      <c r="E1024" s="158">
        <v>411.83620000000002</v>
      </c>
      <c r="F1024" s="158">
        <v>-1.2594000000000001</v>
      </c>
      <c r="G1024" s="158">
        <v>-1.9172</v>
      </c>
      <c r="H1024" s="158">
        <v>-4.6199999999999998E-2</v>
      </c>
      <c r="I1024" s="158">
        <v>-1.1369</v>
      </c>
      <c r="J1024" s="158">
        <v>2.9744000000000002</v>
      </c>
      <c r="K1024" s="158">
        <v>19.0413</v>
      </c>
      <c r="L1024" s="158">
        <v>8.2286000000000001</v>
      </c>
      <c r="M1024" s="158">
        <v>8.2675999999999998</v>
      </c>
      <c r="N1024" s="158">
        <v>9.4280000000000008</v>
      </c>
      <c r="O1024" s="158">
        <v>21.346499999999999</v>
      </c>
      <c r="P1024" s="158">
        <v>15.1195</v>
      </c>
      <c r="Q1024" s="158">
        <v>17.100899999999999</v>
      </c>
      <c r="R1024" s="158">
        <v>36.8157</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1843</v>
      </c>
      <c r="C1025" s="154">
        <v>119720</v>
      </c>
      <c r="D1025" s="157">
        <v>44827</v>
      </c>
      <c r="E1025" s="158">
        <v>260.739835816474</v>
      </c>
      <c r="F1025" s="158">
        <v>-1.2594000000000001</v>
      </c>
      <c r="G1025" s="158">
        <v>-1.9172</v>
      </c>
      <c r="H1025" s="158">
        <v>-4.6199999999999998E-2</v>
      </c>
      <c r="I1025" s="158">
        <v>-1.1369</v>
      </c>
      <c r="J1025" s="158">
        <v>2.9744000000000002</v>
      </c>
      <c r="K1025" s="158">
        <v>19.041399999999999</v>
      </c>
      <c r="L1025" s="158">
        <v>8.2285000000000004</v>
      </c>
      <c r="M1025" s="158">
        <v>8.2684999999999995</v>
      </c>
      <c r="N1025" s="158">
        <v>9.4293999999999993</v>
      </c>
      <c r="O1025" s="158">
        <v>21.348500000000001</v>
      </c>
      <c r="P1025" s="158">
        <v>15.1167</v>
      </c>
      <c r="Q1025" s="158">
        <v>17.110900000000001</v>
      </c>
      <c r="R1025" s="158">
        <v>36.811500000000002</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1769</v>
      </c>
      <c r="C1026" s="154">
        <v>103024</v>
      </c>
      <c r="D1026" s="157">
        <v>44827</v>
      </c>
      <c r="E1026" s="158">
        <v>573.144015197351</v>
      </c>
      <c r="F1026" s="158">
        <v>-1.2615000000000001</v>
      </c>
      <c r="G1026" s="158">
        <v>-1.9236</v>
      </c>
      <c r="H1026" s="158">
        <v>-6.13E-2</v>
      </c>
      <c r="I1026" s="158">
        <v>-1.1668000000000001</v>
      </c>
      <c r="J1026" s="158">
        <v>2.9068000000000001</v>
      </c>
      <c r="K1026" s="158">
        <v>18.814699999999998</v>
      </c>
      <c r="L1026" s="158">
        <v>7.8120000000000003</v>
      </c>
      <c r="M1026" s="158">
        <v>7.6200999999999999</v>
      </c>
      <c r="N1026" s="158">
        <v>8.5615000000000006</v>
      </c>
      <c r="O1026" s="158">
        <v>20.451899999999998</v>
      </c>
      <c r="P1026" s="158">
        <v>14.267799999999999</v>
      </c>
      <c r="Q1026" s="158">
        <v>14.664300000000001</v>
      </c>
      <c r="R1026" s="158">
        <v>35.773499999999999</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1844</v>
      </c>
      <c r="C1027" s="154">
        <v>101530</v>
      </c>
      <c r="D1027" s="157">
        <v>44827</v>
      </c>
      <c r="E1027" s="158">
        <v>584.26822843061302</v>
      </c>
      <c r="F1027" s="158">
        <v>-1.2616000000000001</v>
      </c>
      <c r="G1027" s="158">
        <v>-1.9236</v>
      </c>
      <c r="H1027" s="158">
        <v>-6.1400000000000003E-2</v>
      </c>
      <c r="I1027" s="158">
        <v>-1.1669</v>
      </c>
      <c r="J1027" s="158">
        <v>2.9068999999999998</v>
      </c>
      <c r="K1027" s="158">
        <v>18.815000000000001</v>
      </c>
      <c r="L1027" s="158">
        <v>7.8125</v>
      </c>
      <c r="M1027" s="158">
        <v>7.6205999999999996</v>
      </c>
      <c r="N1027" s="158">
        <v>8.5620999999999992</v>
      </c>
      <c r="O1027" s="158">
        <v>20.456099999999999</v>
      </c>
      <c r="P1027" s="158">
        <v>14.2705</v>
      </c>
      <c r="Q1027" s="158">
        <v>14.738799999999999</v>
      </c>
      <c r="R1027" s="158">
        <v>35.774000000000001</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44827</v>
      </c>
      <c r="E1028" s="158">
        <v>55.247900000000001</v>
      </c>
      <c r="F1028" s="158">
        <v>-1.9402999999999999</v>
      </c>
      <c r="G1028" s="158">
        <v>-2.8012000000000001</v>
      </c>
      <c r="H1028" s="158">
        <v>-1.5099</v>
      </c>
      <c r="I1028" s="158">
        <v>-2.7677</v>
      </c>
      <c r="J1028" s="158">
        <v>0.86219999999999997</v>
      </c>
      <c r="K1028" s="158">
        <v>16.454499999999999</v>
      </c>
      <c r="L1028" s="158">
        <v>2.9371</v>
      </c>
      <c r="M1028" s="158">
        <v>0.189</v>
      </c>
      <c r="N1028" s="158">
        <v>-1.0634999999999999</v>
      </c>
      <c r="O1028" s="158">
        <v>15.8611</v>
      </c>
      <c r="P1028" s="158">
        <v>12.8409</v>
      </c>
      <c r="Q1028" s="158">
        <v>11.5945</v>
      </c>
      <c r="R1028" s="158">
        <v>29.165199999999999</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44827</v>
      </c>
      <c r="E1029" s="158">
        <v>60.264899999999997</v>
      </c>
      <c r="F1029" s="158">
        <v>-1.9370000000000001</v>
      </c>
      <c r="G1029" s="158">
        <v>-2.7915999999999999</v>
      </c>
      <c r="H1029" s="158">
        <v>-1.4883</v>
      </c>
      <c r="I1029" s="158">
        <v>-2.7250999999999999</v>
      </c>
      <c r="J1029" s="158">
        <v>0.96030000000000004</v>
      </c>
      <c r="K1029" s="158">
        <v>16.796099999999999</v>
      </c>
      <c r="L1029" s="158">
        <v>3.5470000000000002</v>
      </c>
      <c r="M1029" s="158">
        <v>1.0819000000000001</v>
      </c>
      <c r="N1029" s="158">
        <v>0.13769999999999999</v>
      </c>
      <c r="O1029" s="158">
        <v>17.32</v>
      </c>
      <c r="P1029" s="158">
        <v>14.215299999999999</v>
      </c>
      <c r="Q1029" s="158">
        <v>15.107200000000001</v>
      </c>
      <c r="R1029" s="158">
        <v>30.771100000000001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44827</v>
      </c>
      <c r="E1030" s="158">
        <v>348.89339999999999</v>
      </c>
      <c r="F1030" s="158">
        <v>-1.8057000000000001</v>
      </c>
      <c r="G1030" s="158">
        <v>-2.5903</v>
      </c>
      <c r="H1030" s="158">
        <v>-0.95230000000000004</v>
      </c>
      <c r="I1030" s="158">
        <v>-1.8404</v>
      </c>
      <c r="J1030" s="158">
        <v>2.0916000000000001</v>
      </c>
      <c r="K1030" s="158">
        <v>18.892600000000002</v>
      </c>
      <c r="L1030" s="158">
        <v>10.2098</v>
      </c>
      <c r="M1030" s="158">
        <v>9.1263000000000005</v>
      </c>
      <c r="N1030" s="158">
        <v>4.8775000000000004</v>
      </c>
      <c r="O1030" s="158">
        <v>18.1815</v>
      </c>
      <c r="P1030" s="158">
        <v>13.224</v>
      </c>
      <c r="Q1030" s="158">
        <v>12.7529</v>
      </c>
      <c r="R1030" s="158">
        <v>29.837599999999998</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44827</v>
      </c>
      <c r="E1031" s="158">
        <v>385.82330000000002</v>
      </c>
      <c r="F1031" s="158">
        <v>-1.8025</v>
      </c>
      <c r="G1031" s="158">
        <v>-2.5809000000000002</v>
      </c>
      <c r="H1031" s="158">
        <v>-0.92879999999999996</v>
      </c>
      <c r="I1031" s="158">
        <v>-1.7948</v>
      </c>
      <c r="J1031" s="158">
        <v>2.1957</v>
      </c>
      <c r="K1031" s="158">
        <v>19.247599999999998</v>
      </c>
      <c r="L1031" s="158">
        <v>10.8621</v>
      </c>
      <c r="M1031" s="158">
        <v>10.0853</v>
      </c>
      <c r="N1031" s="158">
        <v>6.0856000000000003</v>
      </c>
      <c r="O1031" s="158">
        <v>18.9283</v>
      </c>
      <c r="P1031" s="158">
        <v>14.3123</v>
      </c>
      <c r="Q1031" s="158">
        <v>16.2973</v>
      </c>
      <c r="R1031" s="158">
        <v>31.285900000000002</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44827</v>
      </c>
      <c r="E1032" s="158">
        <v>17.350000000000001</v>
      </c>
      <c r="F1032" s="158">
        <v>-1.5882000000000001</v>
      </c>
      <c r="G1032" s="158">
        <v>-1.9219999999999999</v>
      </c>
      <c r="H1032" s="158">
        <v>-0.80049999999999999</v>
      </c>
      <c r="I1032" s="158">
        <v>-2.1983999999999999</v>
      </c>
      <c r="J1032" s="158">
        <v>1.8191999999999999</v>
      </c>
      <c r="K1032" s="158">
        <v>16.835000000000001</v>
      </c>
      <c r="L1032" s="158">
        <v>7.2310999999999996</v>
      </c>
      <c r="M1032" s="158">
        <v>0.2311</v>
      </c>
      <c r="N1032" s="158">
        <v>1.4027000000000001</v>
      </c>
      <c r="O1032" s="158"/>
      <c r="P1032" s="158"/>
      <c r="Q1032" s="158">
        <v>21.7486</v>
      </c>
      <c r="R1032" s="158">
        <v>29.598400000000002</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44827</v>
      </c>
      <c r="E1033" s="158">
        <v>16.829999999999998</v>
      </c>
      <c r="F1033" s="158">
        <v>-1.6365000000000001</v>
      </c>
      <c r="G1033" s="158">
        <v>-1.9802</v>
      </c>
      <c r="H1033" s="158">
        <v>-0.82499999999999996</v>
      </c>
      <c r="I1033" s="158">
        <v>-2.2080000000000002</v>
      </c>
      <c r="J1033" s="158">
        <v>1.7533000000000001</v>
      </c>
      <c r="K1033" s="158">
        <v>16.470600000000001</v>
      </c>
      <c r="L1033" s="158">
        <v>6.5190000000000001</v>
      </c>
      <c r="M1033" s="158">
        <v>-0.76649999999999996</v>
      </c>
      <c r="N1033" s="158">
        <v>0.11899999999999999</v>
      </c>
      <c r="O1033" s="158"/>
      <c r="P1033" s="158"/>
      <c r="Q1033" s="158">
        <v>20.432700000000001</v>
      </c>
      <c r="R1033" s="158">
        <v>28.1386</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44827</v>
      </c>
      <c r="E1034" s="158">
        <v>104.3227</v>
      </c>
      <c r="F1034" s="158">
        <v>-2.1476999999999999</v>
      </c>
      <c r="G1034" s="158">
        <v>-3.2970000000000002</v>
      </c>
      <c r="H1034" s="158">
        <v>-1.798</v>
      </c>
      <c r="I1034" s="158">
        <v>-3.0072000000000001</v>
      </c>
      <c r="J1034" s="158">
        <v>-0.11700000000000001</v>
      </c>
      <c r="K1034" s="158">
        <v>14.0091</v>
      </c>
      <c r="L1034" s="158">
        <v>4.9953000000000003</v>
      </c>
      <c r="M1034" s="158">
        <v>3.1716000000000002</v>
      </c>
      <c r="N1034" s="158">
        <v>0.58599999999999997</v>
      </c>
      <c r="O1034" s="158">
        <v>18.460599999999999</v>
      </c>
      <c r="P1034" s="158">
        <v>11.053900000000001</v>
      </c>
      <c r="Q1034" s="158">
        <v>13.113</v>
      </c>
      <c r="R1034" s="158">
        <v>33.167900000000003</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44827</v>
      </c>
      <c r="E1035" s="158">
        <v>199.18360000000001</v>
      </c>
      <c r="F1035" s="158">
        <v>-2.1499000000000001</v>
      </c>
      <c r="G1035" s="158">
        <v>-3.3033999999999999</v>
      </c>
      <c r="H1035" s="158">
        <v>-1.8125</v>
      </c>
      <c r="I1035" s="158">
        <v>-3.0356999999999998</v>
      </c>
      <c r="J1035" s="158">
        <v>-0.1794</v>
      </c>
      <c r="K1035" s="158">
        <v>13.801</v>
      </c>
      <c r="L1035" s="158">
        <v>4.6284000000000001</v>
      </c>
      <c r="M1035" s="158">
        <v>2.6480000000000001</v>
      </c>
      <c r="N1035" s="158">
        <v>-6.8400000000000002E-2</v>
      </c>
      <c r="O1035" s="158">
        <v>17.825399999999998</v>
      </c>
      <c r="P1035" s="158">
        <v>10.4556</v>
      </c>
      <c r="Q1035" s="158">
        <v>12.1264</v>
      </c>
      <c r="R1035" s="158">
        <v>32.397500000000001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-1.9096661016949148</v>
      </c>
      <c r="G1036" s="160">
        <v>-2.6174542372881358</v>
      </c>
      <c r="H1036" s="160">
        <v>-1.2093474576271184</v>
      </c>
      <c r="I1036" s="160">
        <v>-2.3660118644067798</v>
      </c>
      <c r="J1036" s="160">
        <v>0.89937627118644081</v>
      </c>
      <c r="K1036" s="160">
        <v>15.63757627118644</v>
      </c>
      <c r="L1036" s="160">
        <v>4.1558576271186443</v>
      </c>
      <c r="M1036" s="160">
        <v>1.8380711864406778</v>
      </c>
      <c r="N1036" s="160">
        <v>0.72168474576271169</v>
      </c>
      <c r="O1036" s="160">
        <v>18.572645098039217</v>
      </c>
      <c r="P1036" s="160">
        <v>12.204770212765958</v>
      </c>
      <c r="Q1036" s="160">
        <v>16.397966101694916</v>
      </c>
      <c r="R1036" s="160">
        <v>30.425835593220338</v>
      </c>
    </row>
    <row r="1037" spans="1:34" x14ac:dyDescent="0.3">
      <c r="A1037" s="159" t="s">
        <v>407</v>
      </c>
      <c r="B1037" s="154"/>
      <c r="C1037" s="154"/>
      <c r="D1037" s="154"/>
      <c r="E1037" s="154"/>
      <c r="F1037" s="160">
        <v>-1.9493</v>
      </c>
      <c r="G1037" s="160">
        <v>-2.5809000000000002</v>
      </c>
      <c r="H1037" s="160">
        <v>-1.1901999999999999</v>
      </c>
      <c r="I1037" s="160">
        <v>-2.3555999999999999</v>
      </c>
      <c r="J1037" s="160">
        <v>0.74490000000000001</v>
      </c>
      <c r="K1037" s="160">
        <v>15.383900000000001</v>
      </c>
      <c r="L1037" s="160">
        <v>4.3860000000000001</v>
      </c>
      <c r="M1037" s="160">
        <v>2.1661999999999999</v>
      </c>
      <c r="N1037" s="160">
        <v>0.13769999999999999</v>
      </c>
      <c r="O1037" s="160">
        <v>18.460599999999999</v>
      </c>
      <c r="P1037" s="160">
        <v>12.7943</v>
      </c>
      <c r="Q1037" s="160">
        <v>15.961399999999999</v>
      </c>
      <c r="R1037" s="160">
        <v>29.948699999999999</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1770</v>
      </c>
      <c r="C1040" s="154"/>
      <c r="D1040" s="157">
        <v>44827</v>
      </c>
      <c r="E1040" s="158">
        <v>339.94</v>
      </c>
      <c r="F1040" s="158">
        <v>-1.7769999999999999</v>
      </c>
      <c r="G1040" s="158">
        <v>-2.9990000000000001</v>
      </c>
      <c r="H1040" s="158">
        <v>-1.3552</v>
      </c>
      <c r="I1040" s="158">
        <v>-2.8881999999999999</v>
      </c>
      <c r="J1040" s="158">
        <v>-0.77059999999999995</v>
      </c>
      <c r="K1040" s="158">
        <v>12.772</v>
      </c>
      <c r="L1040" s="158">
        <v>2.1454</v>
      </c>
      <c r="M1040" s="158">
        <v>1.6961999999999999</v>
      </c>
      <c r="N1040" s="158">
        <v>-2.1248</v>
      </c>
      <c r="O1040" s="158">
        <v>14.827500000000001</v>
      </c>
      <c r="P1040" s="158">
        <v>9.9901999999999997</v>
      </c>
      <c r="Q1040" s="158">
        <v>19.266300000000001</v>
      </c>
      <c r="R1040" s="158">
        <v>26.871600000000001</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44827</v>
      </c>
      <c r="E1041" s="158">
        <v>339.94</v>
      </c>
      <c r="F1041" s="158">
        <v>-1.7769999999999999</v>
      </c>
      <c r="G1041" s="158">
        <v>-2.9990000000000001</v>
      </c>
      <c r="H1041" s="158">
        <v>-1.3552</v>
      </c>
      <c r="I1041" s="158">
        <v>-2.8881999999999999</v>
      </c>
      <c r="J1041" s="158">
        <v>-0.77059999999999995</v>
      </c>
      <c r="K1041" s="158">
        <v>12.772</v>
      </c>
      <c r="L1041" s="158">
        <v>2.1454</v>
      </c>
      <c r="M1041" s="158">
        <v>1.6961999999999999</v>
      </c>
      <c r="N1041" s="158">
        <v>-2.1248</v>
      </c>
      <c r="O1041" s="158">
        <v>14.827500000000001</v>
      </c>
      <c r="P1041" s="158">
        <v>9.9901999999999997</v>
      </c>
      <c r="Q1041" s="158">
        <v>19.197500000000002</v>
      </c>
      <c r="R1041" s="158">
        <v>26.871600000000001</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44827</v>
      </c>
      <c r="E1042" s="158">
        <v>368.66</v>
      </c>
      <c r="F1042" s="158">
        <v>-1.7770999999999999</v>
      </c>
      <c r="G1042" s="158">
        <v>-2.9944000000000002</v>
      </c>
      <c r="H1042" s="158">
        <v>-1.3433999999999999</v>
      </c>
      <c r="I1042" s="158">
        <v>-2.8641000000000001</v>
      </c>
      <c r="J1042" s="158">
        <v>-0.7137</v>
      </c>
      <c r="K1042" s="158">
        <v>12.964600000000001</v>
      </c>
      <c r="L1042" s="158">
        <v>2.4967000000000001</v>
      </c>
      <c r="M1042" s="158">
        <v>2.2124999999999999</v>
      </c>
      <c r="N1042" s="158">
        <v>-1.4568000000000001</v>
      </c>
      <c r="O1042" s="158">
        <v>15.5984</v>
      </c>
      <c r="P1042" s="158">
        <v>10.824999999999999</v>
      </c>
      <c r="Q1042" s="158">
        <v>14.319100000000001</v>
      </c>
      <c r="R1042" s="158">
        <v>27.728400000000001</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44827</v>
      </c>
      <c r="E1043" s="158">
        <v>48.95</v>
      </c>
      <c r="F1043" s="158">
        <v>-1.6476</v>
      </c>
      <c r="G1043" s="158">
        <v>-2.2368999999999999</v>
      </c>
      <c r="H1043" s="158">
        <v>-0.68979999999999997</v>
      </c>
      <c r="I1043" s="158">
        <v>-2.1391</v>
      </c>
      <c r="J1043" s="158">
        <v>-0.58899999999999997</v>
      </c>
      <c r="K1043" s="158">
        <v>12.658200000000001</v>
      </c>
      <c r="L1043" s="158">
        <v>-0.97109999999999996</v>
      </c>
      <c r="M1043" s="158">
        <v>-3.3563999999999998</v>
      </c>
      <c r="N1043" s="158">
        <v>-7.7111999999999998</v>
      </c>
      <c r="O1043" s="158">
        <v>13.103899999999999</v>
      </c>
      <c r="P1043" s="158">
        <v>14.094200000000001</v>
      </c>
      <c r="Q1043" s="158">
        <v>15.3659</v>
      </c>
      <c r="R1043" s="158">
        <v>21.388200000000001</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44827</v>
      </c>
      <c r="E1044" s="158">
        <v>43.67</v>
      </c>
      <c r="F1044" s="158">
        <v>-1.6440999999999999</v>
      </c>
      <c r="G1044" s="158">
        <v>-2.2385999999999999</v>
      </c>
      <c r="H1044" s="158">
        <v>-0.70489999999999997</v>
      </c>
      <c r="I1044" s="158">
        <v>-2.1728999999999998</v>
      </c>
      <c r="J1044" s="158">
        <v>-0.65969999999999995</v>
      </c>
      <c r="K1044" s="158">
        <v>12.3489</v>
      </c>
      <c r="L1044" s="158">
        <v>-1.5333000000000001</v>
      </c>
      <c r="M1044" s="158">
        <v>-4.1694000000000004</v>
      </c>
      <c r="N1044" s="158">
        <v>-8.7546999999999997</v>
      </c>
      <c r="O1044" s="158">
        <v>11.7774</v>
      </c>
      <c r="P1044" s="158">
        <v>12.684799999999999</v>
      </c>
      <c r="Q1044" s="158">
        <v>12.2835</v>
      </c>
      <c r="R1044" s="158">
        <v>19.973099999999999</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1974</v>
      </c>
      <c r="C1045" s="154">
        <v>150187</v>
      </c>
      <c r="D1045" s="157">
        <v>44827</v>
      </c>
      <c r="E1045" s="158">
        <v>155.63730000000001</v>
      </c>
      <c r="F1045" s="158">
        <v>-1.546</v>
      </c>
      <c r="G1045" s="158">
        <v>-2.5617999999999999</v>
      </c>
      <c r="H1045" s="158">
        <v>-1.1568000000000001</v>
      </c>
      <c r="I1045" s="158">
        <v>-2.4348999999999998</v>
      </c>
      <c r="J1045" s="158">
        <v>-0.84599999999999997</v>
      </c>
      <c r="K1045" s="158">
        <v>11.6067</v>
      </c>
      <c r="L1045" s="158">
        <v>2.6019999999999999</v>
      </c>
      <c r="M1045" s="158">
        <v>2.8258999999999999</v>
      </c>
      <c r="N1045" s="158">
        <v>-0.67820000000000003</v>
      </c>
      <c r="O1045" s="158">
        <v>15.3408</v>
      </c>
      <c r="P1045" s="158">
        <v>12.823600000000001</v>
      </c>
      <c r="Q1045" s="158">
        <v>14.9963</v>
      </c>
      <c r="R1045" s="158">
        <v>24.8109</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1997</v>
      </c>
      <c r="C1046" s="154">
        <v>150185</v>
      </c>
      <c r="D1046" s="157">
        <v>44827</v>
      </c>
      <c r="E1046" s="158">
        <v>139.48670000000001</v>
      </c>
      <c r="F1046" s="158">
        <v>-1.5491999999999999</v>
      </c>
      <c r="G1046" s="158">
        <v>-2.5712999999999999</v>
      </c>
      <c r="H1046" s="158">
        <v>-1.1798999999999999</v>
      </c>
      <c r="I1046" s="158">
        <v>-2.4819</v>
      </c>
      <c r="J1046" s="158">
        <v>-0.95320000000000005</v>
      </c>
      <c r="K1046" s="158">
        <v>11.245699999999999</v>
      </c>
      <c r="L1046" s="158">
        <v>1.9593</v>
      </c>
      <c r="M1046" s="158">
        <v>1.8895</v>
      </c>
      <c r="N1046" s="158">
        <v>-1.8805000000000001</v>
      </c>
      <c r="O1046" s="158">
        <v>13.9902</v>
      </c>
      <c r="P1046" s="158">
        <v>11.436999999999999</v>
      </c>
      <c r="Q1046" s="158">
        <v>15.7568</v>
      </c>
      <c r="R1046" s="158">
        <v>23.2866</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44827</v>
      </c>
      <c r="E1049" s="158">
        <v>45.62</v>
      </c>
      <c r="F1049" s="158">
        <v>-1.6386000000000001</v>
      </c>
      <c r="G1049" s="158">
        <v>-2.4588000000000001</v>
      </c>
      <c r="H1049" s="158">
        <v>-0.93379999999999996</v>
      </c>
      <c r="I1049" s="158">
        <v>-1.9557</v>
      </c>
      <c r="J1049" s="158">
        <v>-0.19689999999999999</v>
      </c>
      <c r="K1049" s="158">
        <v>12.4476</v>
      </c>
      <c r="L1049" s="158">
        <v>2.4018000000000002</v>
      </c>
      <c r="M1049" s="158">
        <v>0.81769999999999998</v>
      </c>
      <c r="N1049" s="158">
        <v>-2.6254</v>
      </c>
      <c r="O1049" s="158">
        <v>18.417999999999999</v>
      </c>
      <c r="P1049" s="158">
        <v>15.013999999999999</v>
      </c>
      <c r="Q1049" s="158">
        <v>14.689399999999999</v>
      </c>
      <c r="R1049" s="158">
        <v>25.036000000000001</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44827</v>
      </c>
      <c r="E1050" s="158">
        <v>40.869999999999997</v>
      </c>
      <c r="F1050" s="158">
        <v>-1.6366000000000001</v>
      </c>
      <c r="G1050" s="158">
        <v>-2.4815</v>
      </c>
      <c r="H1050" s="158">
        <v>-0.96919999999999995</v>
      </c>
      <c r="I1050" s="158">
        <v>-2.0139</v>
      </c>
      <c r="J1050" s="158">
        <v>-0.31709999999999999</v>
      </c>
      <c r="K1050" s="158">
        <v>12.034000000000001</v>
      </c>
      <c r="L1050" s="158">
        <v>1.6414</v>
      </c>
      <c r="M1050" s="158">
        <v>-0.2928</v>
      </c>
      <c r="N1050" s="158">
        <v>-4.0834999999999999</v>
      </c>
      <c r="O1050" s="158">
        <v>16.6614</v>
      </c>
      <c r="P1050" s="158">
        <v>13.461600000000001</v>
      </c>
      <c r="Q1050" s="158">
        <v>12.337199999999999</v>
      </c>
      <c r="R1050" s="158">
        <v>23.146699999999999</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44827</v>
      </c>
      <c r="E1051" s="158">
        <v>306.553</v>
      </c>
      <c r="F1051" s="158">
        <v>-1.8603000000000001</v>
      </c>
      <c r="G1051" s="158">
        <v>-3.1345000000000001</v>
      </c>
      <c r="H1051" s="158">
        <v>-1.1292</v>
      </c>
      <c r="I1051" s="158">
        <v>-2.3980999999999999</v>
      </c>
      <c r="J1051" s="158">
        <v>-0.37790000000000001</v>
      </c>
      <c r="K1051" s="158">
        <v>13.7598</v>
      </c>
      <c r="L1051" s="158">
        <v>4.8728999999999996</v>
      </c>
      <c r="M1051" s="158">
        <v>1.4616</v>
      </c>
      <c r="N1051" s="158">
        <v>-4.9055999999999997</v>
      </c>
      <c r="O1051" s="158">
        <v>11.141400000000001</v>
      </c>
      <c r="P1051" s="158">
        <v>8.7774000000000001</v>
      </c>
      <c r="Q1051" s="158">
        <v>10.9856</v>
      </c>
      <c r="R1051" s="158">
        <v>22.1113</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44827</v>
      </c>
      <c r="E1052" s="158">
        <v>287.03800000000001</v>
      </c>
      <c r="F1052" s="158">
        <v>-1.8623000000000001</v>
      </c>
      <c r="G1052" s="158">
        <v>-3.1406000000000001</v>
      </c>
      <c r="H1052" s="158">
        <v>-1.1437999999999999</v>
      </c>
      <c r="I1052" s="158">
        <v>-2.4270999999999998</v>
      </c>
      <c r="J1052" s="158">
        <v>-0.44359999999999999</v>
      </c>
      <c r="K1052" s="158">
        <v>13.5318</v>
      </c>
      <c r="L1052" s="158">
        <v>4.4462000000000002</v>
      </c>
      <c r="M1052" s="158">
        <v>0.86050000000000004</v>
      </c>
      <c r="N1052" s="158">
        <v>-5.6547000000000001</v>
      </c>
      <c r="O1052" s="158">
        <v>10.2867</v>
      </c>
      <c r="P1052" s="158">
        <v>7.9779</v>
      </c>
      <c r="Q1052" s="158">
        <v>18.730399999999999</v>
      </c>
      <c r="R1052" s="158">
        <v>21.1663</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44827</v>
      </c>
      <c r="E1053" s="158">
        <v>59.6</v>
      </c>
      <c r="F1053" s="158">
        <v>-1.6826000000000001</v>
      </c>
      <c r="G1053" s="158">
        <v>-2.4550000000000001</v>
      </c>
      <c r="H1053" s="158">
        <v>-0.88139999999999996</v>
      </c>
      <c r="I1053" s="158">
        <v>-2.2469999999999999</v>
      </c>
      <c r="J1053" s="158">
        <v>-0.23430000000000001</v>
      </c>
      <c r="K1053" s="158">
        <v>13.480600000000001</v>
      </c>
      <c r="L1053" s="158">
        <v>3.0072999999999999</v>
      </c>
      <c r="M1053" s="158">
        <v>2.3351999999999999</v>
      </c>
      <c r="N1053" s="158">
        <v>-1.8122</v>
      </c>
      <c r="O1053" s="158">
        <v>15.987500000000001</v>
      </c>
      <c r="P1053" s="158">
        <v>13.1591</v>
      </c>
      <c r="Q1053" s="158">
        <v>14.255000000000001</v>
      </c>
      <c r="R1053" s="158">
        <v>25.269600000000001</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2031</v>
      </c>
      <c r="C1054" s="154">
        <v>111940</v>
      </c>
      <c r="D1054" s="157">
        <v>44827</v>
      </c>
      <c r="E1054" s="158">
        <v>54.21</v>
      </c>
      <c r="F1054" s="158">
        <v>-1.6866000000000001</v>
      </c>
      <c r="G1054" s="158">
        <v>-2.4649000000000001</v>
      </c>
      <c r="H1054" s="158">
        <v>-0.91390000000000005</v>
      </c>
      <c r="I1054" s="158">
        <v>-2.3067000000000002</v>
      </c>
      <c r="J1054" s="158">
        <v>-0.36759999999999998</v>
      </c>
      <c r="K1054" s="158">
        <v>13.008100000000001</v>
      </c>
      <c r="L1054" s="158">
        <v>2.1865999999999999</v>
      </c>
      <c r="M1054" s="158">
        <v>1.1380999999999999</v>
      </c>
      <c r="N1054" s="158">
        <v>-3.3</v>
      </c>
      <c r="O1054" s="158">
        <v>14.194800000000001</v>
      </c>
      <c r="P1054" s="158">
        <v>11.6761</v>
      </c>
      <c r="Q1054" s="158">
        <v>13.4941</v>
      </c>
      <c r="R1054" s="158">
        <v>23.399899999999999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44827</v>
      </c>
      <c r="E1055" s="158">
        <v>1620.0267266201399</v>
      </c>
      <c r="F1055" s="158">
        <v>-1.8314999999999999</v>
      </c>
      <c r="G1055" s="158">
        <v>-3.0110000000000001</v>
      </c>
      <c r="H1055" s="158">
        <v>-1.6429</v>
      </c>
      <c r="I1055" s="158">
        <v>-3.7090000000000001</v>
      </c>
      <c r="J1055" s="158">
        <v>-2.3048999999999999</v>
      </c>
      <c r="K1055" s="158">
        <v>8.0259</v>
      </c>
      <c r="L1055" s="158">
        <v>0.31090000000000001</v>
      </c>
      <c r="M1055" s="158">
        <v>-3.0863</v>
      </c>
      <c r="N1055" s="158">
        <v>-5.5220000000000002</v>
      </c>
      <c r="O1055" s="158">
        <v>14.3971</v>
      </c>
      <c r="P1055" s="158">
        <v>9.0894999999999992</v>
      </c>
      <c r="Q1055" s="158">
        <v>19.299700000000001</v>
      </c>
      <c r="R1055" s="158">
        <v>28.1724</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44827</v>
      </c>
      <c r="E1056" s="158">
        <v>730.36</v>
      </c>
      <c r="F1056" s="158">
        <v>-1.8292999999999999</v>
      </c>
      <c r="G1056" s="158">
        <v>-3.0045000000000002</v>
      </c>
      <c r="H1056" s="158">
        <v>-1.6279999999999999</v>
      </c>
      <c r="I1056" s="158">
        <v>-3.6802000000000001</v>
      </c>
      <c r="J1056" s="158">
        <v>-2.2410000000000001</v>
      </c>
      <c r="K1056" s="158">
        <v>8.2301000000000002</v>
      </c>
      <c r="L1056" s="158">
        <v>0.68640000000000001</v>
      </c>
      <c r="M1056" s="158">
        <v>-2.5472999999999999</v>
      </c>
      <c r="N1056" s="158">
        <v>-4.8258000000000001</v>
      </c>
      <c r="O1056" s="158">
        <v>15.2431</v>
      </c>
      <c r="P1056" s="158">
        <v>9.9415999999999993</v>
      </c>
      <c r="Q1056" s="158">
        <v>12.195399999999999</v>
      </c>
      <c r="R1056" s="158">
        <v>29.109400000000001</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44827</v>
      </c>
      <c r="E1057" s="158">
        <v>874.11402612510994</v>
      </c>
      <c r="F1057" s="158">
        <v>-1.7204999999999999</v>
      </c>
      <c r="G1057" s="158">
        <v>-2.9287000000000001</v>
      </c>
      <c r="H1057" s="158">
        <v>-1.6365000000000001</v>
      </c>
      <c r="I1057" s="158">
        <v>-3.226</v>
      </c>
      <c r="J1057" s="158">
        <v>-1.3992</v>
      </c>
      <c r="K1057" s="158">
        <v>11.9559</v>
      </c>
      <c r="L1057" s="158">
        <v>3.883</v>
      </c>
      <c r="M1057" s="158">
        <v>5.9088000000000003</v>
      </c>
      <c r="N1057" s="158">
        <v>3.387</v>
      </c>
      <c r="O1057" s="158">
        <v>13.652200000000001</v>
      </c>
      <c r="P1057" s="158">
        <v>10.5352</v>
      </c>
      <c r="Q1057" s="158">
        <v>18.7057</v>
      </c>
      <c r="R1057" s="158">
        <v>30.1631</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44827</v>
      </c>
      <c r="E1058" s="158">
        <v>758.11300000000006</v>
      </c>
      <c r="F1058" s="158">
        <v>-1.7189000000000001</v>
      </c>
      <c r="G1058" s="158">
        <v>-2.9238</v>
      </c>
      <c r="H1058" s="158">
        <v>-1.6254999999999999</v>
      </c>
      <c r="I1058" s="158">
        <v>-3.2048999999999999</v>
      </c>
      <c r="J1058" s="158">
        <v>-1.3532999999999999</v>
      </c>
      <c r="K1058" s="158">
        <v>12.124000000000001</v>
      </c>
      <c r="L1058" s="158">
        <v>4.1932</v>
      </c>
      <c r="M1058" s="158">
        <v>6.3822999999999999</v>
      </c>
      <c r="N1058" s="158">
        <v>4.0023</v>
      </c>
      <c r="O1058" s="158">
        <v>14.3146</v>
      </c>
      <c r="P1058" s="158">
        <v>11.231199999999999</v>
      </c>
      <c r="Q1058" s="158">
        <v>13.2271</v>
      </c>
      <c r="R1058" s="158">
        <v>30.925599999999999</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44827</v>
      </c>
      <c r="E1059" s="158">
        <v>314.053</v>
      </c>
      <c r="F1059" s="158">
        <v>-1.8855</v>
      </c>
      <c r="G1059" s="158">
        <v>-2.7940999999999998</v>
      </c>
      <c r="H1059" s="158">
        <v>-1.1572</v>
      </c>
      <c r="I1059" s="158">
        <v>-2.7547000000000001</v>
      </c>
      <c r="J1059" s="158">
        <v>-0.69589999999999996</v>
      </c>
      <c r="K1059" s="158">
        <v>13.8</v>
      </c>
      <c r="L1059" s="158">
        <v>1.9061999999999999</v>
      </c>
      <c r="M1059" s="158">
        <v>-0.13769999999999999</v>
      </c>
      <c r="N1059" s="158">
        <v>-2.7604000000000002</v>
      </c>
      <c r="O1059" s="158">
        <v>13.494400000000001</v>
      </c>
      <c r="P1059" s="158">
        <v>10.101699999999999</v>
      </c>
      <c r="Q1059" s="158">
        <v>19.016200000000001</v>
      </c>
      <c r="R1059" s="158">
        <v>23.376200000000001</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44827</v>
      </c>
      <c r="E1060" s="158">
        <v>339.73860000000002</v>
      </c>
      <c r="F1060" s="158">
        <v>-1.883</v>
      </c>
      <c r="G1060" s="158">
        <v>-2.7867000000000002</v>
      </c>
      <c r="H1060" s="158">
        <v>-1.1395</v>
      </c>
      <c r="I1060" s="158">
        <v>-2.7193000000000001</v>
      </c>
      <c r="J1060" s="158">
        <v>-0.61650000000000005</v>
      </c>
      <c r="K1060" s="158">
        <v>14.0694</v>
      </c>
      <c r="L1060" s="158">
        <v>2.3887999999999998</v>
      </c>
      <c r="M1060" s="158">
        <v>0.57099999999999995</v>
      </c>
      <c r="N1060" s="158">
        <v>-1.8403</v>
      </c>
      <c r="O1060" s="158">
        <v>14.5692</v>
      </c>
      <c r="P1060" s="158">
        <v>11.0686</v>
      </c>
      <c r="Q1060" s="158">
        <v>12.584300000000001</v>
      </c>
      <c r="R1060" s="158">
        <v>24.5425</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44827</v>
      </c>
      <c r="E1061" s="158">
        <v>66.040000000000006</v>
      </c>
      <c r="F1061" s="158">
        <v>-1.4034</v>
      </c>
      <c r="G1061" s="158">
        <v>-2.5815000000000001</v>
      </c>
      <c r="H1061" s="158">
        <v>-1.2412000000000001</v>
      </c>
      <c r="I1061" s="158">
        <v>-2.8681000000000001</v>
      </c>
      <c r="J1061" s="158">
        <v>-1.256</v>
      </c>
      <c r="K1061" s="158">
        <v>11.2159</v>
      </c>
      <c r="L1061" s="158">
        <v>1.8821000000000001</v>
      </c>
      <c r="M1061" s="158">
        <v>2.9302000000000001</v>
      </c>
      <c r="N1061" s="158">
        <v>0.93230000000000002</v>
      </c>
      <c r="O1061" s="158">
        <v>15.747</v>
      </c>
      <c r="P1061" s="158">
        <v>11.8155</v>
      </c>
      <c r="Q1061" s="158">
        <v>14.064</v>
      </c>
      <c r="R1061" s="158">
        <v>27.806100000000001</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44827</v>
      </c>
      <c r="E1062" s="158">
        <v>71.36</v>
      </c>
      <c r="F1062" s="158">
        <v>-1.3956</v>
      </c>
      <c r="G1062" s="158">
        <v>-2.5802</v>
      </c>
      <c r="H1062" s="158">
        <v>-1.2318</v>
      </c>
      <c r="I1062" s="158">
        <v>-2.8454999999999999</v>
      </c>
      <c r="J1062" s="158">
        <v>-1.1908000000000001</v>
      </c>
      <c r="K1062" s="158">
        <v>11.3956</v>
      </c>
      <c r="L1062" s="158">
        <v>2.2202999999999999</v>
      </c>
      <c r="M1062" s="158">
        <v>3.4352999999999998</v>
      </c>
      <c r="N1062" s="158">
        <v>1.5945</v>
      </c>
      <c r="O1062" s="158">
        <v>16.467600000000001</v>
      </c>
      <c r="P1062" s="158">
        <v>12.6335</v>
      </c>
      <c r="Q1062" s="158">
        <v>14.8485</v>
      </c>
      <c r="R1062" s="158">
        <v>28.613700000000001</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44827</v>
      </c>
      <c r="E1063" s="158">
        <v>39.450000000000003</v>
      </c>
      <c r="F1063" s="158">
        <v>-1.8656999999999999</v>
      </c>
      <c r="G1063" s="158">
        <v>-2.9043000000000001</v>
      </c>
      <c r="H1063" s="158">
        <v>-1.4489000000000001</v>
      </c>
      <c r="I1063" s="158">
        <v>-3.0474000000000001</v>
      </c>
      <c r="J1063" s="158">
        <v>-0.50439999999999996</v>
      </c>
      <c r="K1063" s="158">
        <v>13.5579</v>
      </c>
      <c r="L1063" s="158">
        <v>1.7277</v>
      </c>
      <c r="M1063" s="158">
        <v>1.4922</v>
      </c>
      <c r="N1063" s="158">
        <v>-1.5964</v>
      </c>
      <c r="O1063" s="158">
        <v>16.623899999999999</v>
      </c>
      <c r="P1063" s="158">
        <v>10.586</v>
      </c>
      <c r="Q1063" s="158">
        <v>14.1587</v>
      </c>
      <c r="R1063" s="158">
        <v>27.467400000000001</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44827</v>
      </c>
      <c r="E1064" s="158">
        <v>43.9</v>
      </c>
      <c r="F1064" s="158">
        <v>-1.8555999999999999</v>
      </c>
      <c r="G1064" s="158">
        <v>-2.8976000000000002</v>
      </c>
      <c r="H1064" s="158">
        <v>-1.4148000000000001</v>
      </c>
      <c r="I1064" s="158">
        <v>-3.0049000000000001</v>
      </c>
      <c r="J1064" s="158">
        <v>-0.38569999999999999</v>
      </c>
      <c r="K1064" s="158">
        <v>13.937200000000001</v>
      </c>
      <c r="L1064" s="158">
        <v>2.2357</v>
      </c>
      <c r="M1064" s="158">
        <v>2.331</v>
      </c>
      <c r="N1064" s="158">
        <v>-0.45350000000000001</v>
      </c>
      <c r="O1064" s="158">
        <v>17.965900000000001</v>
      </c>
      <c r="P1064" s="158">
        <v>12.112299999999999</v>
      </c>
      <c r="Q1064" s="158">
        <v>14.120799999999999</v>
      </c>
      <c r="R1064" s="158">
        <v>28.9527</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44827</v>
      </c>
      <c r="E1065" s="158">
        <v>54.521999999999998</v>
      </c>
      <c r="F1065" s="158">
        <v>-1.6841999999999999</v>
      </c>
      <c r="G1065" s="158">
        <v>-2.2816000000000001</v>
      </c>
      <c r="H1065" s="158">
        <v>-1.0562</v>
      </c>
      <c r="I1065" s="158">
        <v>-2.3864999999999998</v>
      </c>
      <c r="J1065" s="158">
        <v>-0.1447</v>
      </c>
      <c r="K1065" s="158">
        <v>13.3749</v>
      </c>
      <c r="L1065" s="158">
        <v>1.3043</v>
      </c>
      <c r="M1065" s="158">
        <v>-0.16109999999999999</v>
      </c>
      <c r="N1065" s="158">
        <v>-1.7266999999999999</v>
      </c>
      <c r="O1065" s="158">
        <v>15.512600000000001</v>
      </c>
      <c r="P1065" s="158">
        <v>11.5892</v>
      </c>
      <c r="Q1065" s="158">
        <v>12.5831</v>
      </c>
      <c r="R1065" s="158">
        <v>23.0138</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44827</v>
      </c>
      <c r="E1066" s="158">
        <v>49.091000000000001</v>
      </c>
      <c r="F1066" s="158">
        <v>-1.6862999999999999</v>
      </c>
      <c r="G1066" s="158">
        <v>-2.2928999999999999</v>
      </c>
      <c r="H1066" s="158">
        <v>-1.0801000000000001</v>
      </c>
      <c r="I1066" s="158">
        <v>-2.4365999999999999</v>
      </c>
      <c r="J1066" s="158">
        <v>-0.252</v>
      </c>
      <c r="K1066" s="158">
        <v>13.008699999999999</v>
      </c>
      <c r="L1066" s="158">
        <v>0.65820000000000001</v>
      </c>
      <c r="M1066" s="158">
        <v>-1.1060000000000001</v>
      </c>
      <c r="N1066" s="158">
        <v>-2.9630000000000001</v>
      </c>
      <c r="O1066" s="158">
        <v>14.1991</v>
      </c>
      <c r="P1066" s="158">
        <v>10.412699999999999</v>
      </c>
      <c r="Q1066" s="158">
        <v>10.252700000000001</v>
      </c>
      <c r="R1066" s="158">
        <v>21.508099999999999</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44827</v>
      </c>
      <c r="E1067" s="158">
        <v>33.32</v>
      </c>
      <c r="F1067" s="158">
        <v>-1.8268</v>
      </c>
      <c r="G1067" s="158">
        <v>-2.8571</v>
      </c>
      <c r="H1067" s="158">
        <v>-1.2447999999999999</v>
      </c>
      <c r="I1067" s="158">
        <v>-2.2587000000000002</v>
      </c>
      <c r="J1067" s="158">
        <v>-0.06</v>
      </c>
      <c r="K1067" s="158">
        <v>12.643700000000001</v>
      </c>
      <c r="L1067" s="158">
        <v>4.1901000000000002</v>
      </c>
      <c r="M1067" s="158">
        <v>2.6177999999999999</v>
      </c>
      <c r="N1067" s="158">
        <v>-0.1797</v>
      </c>
      <c r="O1067" s="158">
        <v>11.9358</v>
      </c>
      <c r="P1067" s="158">
        <v>10.2227</v>
      </c>
      <c r="Q1067" s="158">
        <v>12.3703</v>
      </c>
      <c r="R1067" s="158">
        <v>22.8994</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1891</v>
      </c>
      <c r="C1068" s="154">
        <v>116547</v>
      </c>
      <c r="D1068" s="157">
        <v>44827</v>
      </c>
      <c r="E1068" s="158">
        <v>28.84</v>
      </c>
      <c r="F1068" s="158">
        <v>-1.8046</v>
      </c>
      <c r="G1068" s="158">
        <v>-2.8628999999999998</v>
      </c>
      <c r="H1068" s="158">
        <v>-1.2666999999999999</v>
      </c>
      <c r="I1068" s="158">
        <v>-2.3035000000000001</v>
      </c>
      <c r="J1068" s="158">
        <v>-0.1731</v>
      </c>
      <c r="K1068" s="158">
        <v>12.2616</v>
      </c>
      <c r="L1068" s="158">
        <v>3.4432999999999998</v>
      </c>
      <c r="M1068" s="158">
        <v>1.5136000000000001</v>
      </c>
      <c r="N1068" s="158">
        <v>-1.57</v>
      </c>
      <c r="O1068" s="158">
        <v>10.344200000000001</v>
      </c>
      <c r="P1068" s="158">
        <v>8.6149000000000004</v>
      </c>
      <c r="Q1068" s="158">
        <v>10.482900000000001</v>
      </c>
      <c r="R1068" s="158">
        <v>21.178899999999999</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44827</v>
      </c>
      <c r="E1069" s="158">
        <v>43.21</v>
      </c>
      <c r="F1069" s="158">
        <v>-1.8847</v>
      </c>
      <c r="G1069" s="158">
        <v>-2.7458999999999998</v>
      </c>
      <c r="H1069" s="158">
        <v>-1.5718000000000001</v>
      </c>
      <c r="I1069" s="158">
        <v>-3.0514000000000001</v>
      </c>
      <c r="J1069" s="158">
        <v>-1.0533999999999999</v>
      </c>
      <c r="K1069" s="158">
        <v>12.321300000000001</v>
      </c>
      <c r="L1069" s="158">
        <v>0.1855</v>
      </c>
      <c r="M1069" s="158">
        <v>-2.7677999999999998</v>
      </c>
      <c r="N1069" s="158">
        <v>-4.5293999999999999</v>
      </c>
      <c r="O1069" s="158">
        <v>14.7455</v>
      </c>
      <c r="P1069" s="158">
        <v>10.8264</v>
      </c>
      <c r="Q1069" s="158">
        <v>11.8209</v>
      </c>
      <c r="R1069" s="158">
        <v>22.959199999999999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44827</v>
      </c>
      <c r="E1070" s="158">
        <v>49.84</v>
      </c>
      <c r="F1070" s="158">
        <v>-1.8704000000000001</v>
      </c>
      <c r="G1070" s="158">
        <v>-2.7132999999999998</v>
      </c>
      <c r="H1070" s="158">
        <v>-1.5408999999999999</v>
      </c>
      <c r="I1070" s="158">
        <v>-2.9784000000000002</v>
      </c>
      <c r="J1070" s="158">
        <v>-0.91449999999999998</v>
      </c>
      <c r="K1070" s="158">
        <v>12.7347</v>
      </c>
      <c r="L1070" s="158">
        <v>0.95199999999999996</v>
      </c>
      <c r="M1070" s="158">
        <v>-1.6769000000000001</v>
      </c>
      <c r="N1070" s="158">
        <v>-3.1103999999999998</v>
      </c>
      <c r="O1070" s="158">
        <v>16.288799999999998</v>
      </c>
      <c r="P1070" s="158">
        <v>12.4917</v>
      </c>
      <c r="Q1070" s="158">
        <v>14.7903</v>
      </c>
      <c r="R1070" s="158">
        <v>24.702500000000001</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1771</v>
      </c>
      <c r="C1071" s="154">
        <v>148353</v>
      </c>
      <c r="D1071" s="157">
        <v>44827</v>
      </c>
      <c r="E1071" s="158">
        <v>12.2051</v>
      </c>
      <c r="F1071" s="158">
        <v>-1.7073</v>
      </c>
      <c r="G1071" s="158">
        <v>-2.7048000000000001</v>
      </c>
      <c r="H1071" s="158">
        <v>-1.3147</v>
      </c>
      <c r="I1071" s="158">
        <v>-2.5230000000000001</v>
      </c>
      <c r="J1071" s="158">
        <v>-0.67710000000000004</v>
      </c>
      <c r="K1071" s="158">
        <v>13.071999999999999</v>
      </c>
      <c r="L1071" s="158">
        <v>2.9237000000000002</v>
      </c>
      <c r="M1071" s="158">
        <v>-1.6954</v>
      </c>
      <c r="N1071" s="158">
        <v>-5.1405000000000003</v>
      </c>
      <c r="O1071" s="158"/>
      <c r="P1071" s="158"/>
      <c r="Q1071" s="158">
        <v>12.0754</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1772</v>
      </c>
      <c r="C1072" s="154">
        <v>148351</v>
      </c>
      <c r="D1072" s="157">
        <v>44827</v>
      </c>
      <c r="E1072" s="158">
        <v>11.731</v>
      </c>
      <c r="F1072" s="158">
        <v>-1.7134</v>
      </c>
      <c r="G1072" s="158">
        <v>-2.7216</v>
      </c>
      <c r="H1072" s="158">
        <v>-1.3547</v>
      </c>
      <c r="I1072" s="158">
        <v>-2.6012</v>
      </c>
      <c r="J1072" s="158">
        <v>-0.85450000000000004</v>
      </c>
      <c r="K1072" s="158">
        <v>12.460699999999999</v>
      </c>
      <c r="L1072" s="158">
        <v>1.7388999999999999</v>
      </c>
      <c r="M1072" s="158">
        <v>-3.3235999999999999</v>
      </c>
      <c r="N1072" s="158">
        <v>-7.2098000000000004</v>
      </c>
      <c r="O1072" s="158"/>
      <c r="P1072" s="158"/>
      <c r="Q1072" s="158">
        <v>9.5637000000000008</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44827</v>
      </c>
      <c r="E1073" s="158">
        <v>108.89100000000001</v>
      </c>
      <c r="F1073" s="158">
        <v>-1.6600999999999999</v>
      </c>
      <c r="G1073" s="158">
        <v>-3.1560999999999999</v>
      </c>
      <c r="H1073" s="158">
        <v>-1.6497999999999999</v>
      </c>
      <c r="I1073" s="158">
        <v>-2.1844000000000001</v>
      </c>
      <c r="J1073" s="158">
        <v>0.35410000000000003</v>
      </c>
      <c r="K1073" s="158">
        <v>13.496</v>
      </c>
      <c r="L1073" s="158">
        <v>2.2932999999999999</v>
      </c>
      <c r="M1073" s="158">
        <v>1.1544000000000001</v>
      </c>
      <c r="N1073" s="158">
        <v>0.61109999999999998</v>
      </c>
      <c r="O1073" s="158">
        <v>14.8436</v>
      </c>
      <c r="P1073" s="158">
        <v>10.5555</v>
      </c>
      <c r="Q1073" s="158">
        <v>11.9842</v>
      </c>
      <c r="R1073" s="158">
        <v>20.452500000000001</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2011</v>
      </c>
      <c r="C1074" s="154">
        <v>100219</v>
      </c>
      <c r="D1074" s="157">
        <v>44827</v>
      </c>
      <c r="E1074" s="158">
        <v>98.325100000000006</v>
      </c>
      <c r="F1074" s="158">
        <v>-1.6618999999999999</v>
      </c>
      <c r="G1074" s="158">
        <v>-3.1616</v>
      </c>
      <c r="H1074" s="158">
        <v>-1.6629</v>
      </c>
      <c r="I1074" s="158">
        <v>-2.2105999999999999</v>
      </c>
      <c r="J1074" s="158">
        <v>0.29199999999999998</v>
      </c>
      <c r="K1074" s="158">
        <v>13.283899999999999</v>
      </c>
      <c r="L1074" s="158">
        <v>1.9012</v>
      </c>
      <c r="M1074" s="158">
        <v>0.57479999999999998</v>
      </c>
      <c r="N1074" s="158">
        <v>-0.2394</v>
      </c>
      <c r="O1074" s="158">
        <v>13.721299999999999</v>
      </c>
      <c r="P1074" s="158">
        <v>9.4491999999999994</v>
      </c>
      <c r="Q1074" s="158">
        <v>8.6672999999999991</v>
      </c>
      <c r="R1074" s="158">
        <v>19.284600000000001</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1773</v>
      </c>
      <c r="C1075" s="154">
        <v>114458</v>
      </c>
      <c r="D1075" s="157">
        <v>44827</v>
      </c>
      <c r="E1075" s="158">
        <v>370.84699999999998</v>
      </c>
      <c r="F1075" s="158">
        <v>-1.9133</v>
      </c>
      <c r="G1075" s="158">
        <v>-2.7732999999999999</v>
      </c>
      <c r="H1075" s="158">
        <v>-1.2948999999999999</v>
      </c>
      <c r="I1075" s="158">
        <v>-3.1844999999999999</v>
      </c>
      <c r="J1075" s="158">
        <v>-1.2504999999999999</v>
      </c>
      <c r="K1075" s="158">
        <v>11.606400000000001</v>
      </c>
      <c r="L1075" s="158">
        <v>2.5621</v>
      </c>
      <c r="M1075" s="158">
        <v>0.20669999999999999</v>
      </c>
      <c r="N1075" s="158">
        <v>-3.4664999999999999</v>
      </c>
      <c r="O1075" s="158">
        <v>15.790699999999999</v>
      </c>
      <c r="P1075" s="158">
        <v>11.847099999999999</v>
      </c>
      <c r="Q1075" s="158">
        <v>19.0639</v>
      </c>
      <c r="R1075" s="158">
        <v>24.657499999999999</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1774</v>
      </c>
      <c r="C1076" s="154">
        <v>120152</v>
      </c>
      <c r="D1076" s="157">
        <v>44827</v>
      </c>
      <c r="E1076" s="158">
        <v>412.44499999999999</v>
      </c>
      <c r="F1076" s="158">
        <v>-1.9097</v>
      </c>
      <c r="G1076" s="158">
        <v>-2.7627999999999999</v>
      </c>
      <c r="H1076" s="158">
        <v>-1.2701</v>
      </c>
      <c r="I1076" s="158">
        <v>-3.1368999999999998</v>
      </c>
      <c r="J1076" s="158">
        <v>-1.1433</v>
      </c>
      <c r="K1076" s="158">
        <v>11.963699999999999</v>
      </c>
      <c r="L1076" s="158">
        <v>3.2214</v>
      </c>
      <c r="M1076" s="158">
        <v>1.1624000000000001</v>
      </c>
      <c r="N1076" s="158">
        <v>-2.2416999999999998</v>
      </c>
      <c r="O1076" s="158">
        <v>17.171800000000001</v>
      </c>
      <c r="P1076" s="158">
        <v>13.172599999999999</v>
      </c>
      <c r="Q1076" s="158">
        <v>14.428900000000001</v>
      </c>
      <c r="R1076" s="158">
        <v>26.1936</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1845</v>
      </c>
      <c r="C1077" s="154">
        <v>114457</v>
      </c>
      <c r="D1077" s="157">
        <v>44827</v>
      </c>
      <c r="E1077" s="158">
        <v>494.79429323214498</v>
      </c>
      <c r="F1077" s="158">
        <v>-1.9137999999999999</v>
      </c>
      <c r="G1077" s="158">
        <v>-2.7744</v>
      </c>
      <c r="H1077" s="158">
        <v>-1.2948999999999999</v>
      </c>
      <c r="I1077" s="158">
        <v>-3.1854</v>
      </c>
      <c r="J1077" s="158">
        <v>-1.2501</v>
      </c>
      <c r="K1077" s="158">
        <v>11.6059</v>
      </c>
      <c r="L1077" s="158">
        <v>2.5602999999999998</v>
      </c>
      <c r="M1077" s="158">
        <v>0.2051</v>
      </c>
      <c r="N1077" s="158">
        <v>-3.4683999999999999</v>
      </c>
      <c r="O1077" s="158">
        <v>15.4437</v>
      </c>
      <c r="P1077" s="158">
        <v>11.536300000000001</v>
      </c>
      <c r="Q1077" s="158">
        <v>17.853400000000001</v>
      </c>
      <c r="R1077" s="158">
        <v>24.657499999999999</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1846</v>
      </c>
      <c r="C1078" s="154">
        <v>120153</v>
      </c>
      <c r="D1078" s="157">
        <v>44827</v>
      </c>
      <c r="E1078" s="158">
        <v>113.421703487728</v>
      </c>
      <c r="F1078" s="158">
        <v>-1.9097999999999999</v>
      </c>
      <c r="G1078" s="158">
        <v>-2.7631000000000001</v>
      </c>
      <c r="H1078" s="158">
        <v>-1.2706</v>
      </c>
      <c r="I1078" s="158">
        <v>-3.1377999999999999</v>
      </c>
      <c r="J1078" s="158">
        <v>-1.1435999999999999</v>
      </c>
      <c r="K1078" s="158">
        <v>11.9625</v>
      </c>
      <c r="L1078" s="158">
        <v>3.2206999999999999</v>
      </c>
      <c r="M1078" s="158">
        <v>1.161</v>
      </c>
      <c r="N1078" s="158">
        <v>-2.242</v>
      </c>
      <c r="O1078" s="158">
        <v>16.8203</v>
      </c>
      <c r="P1078" s="158">
        <v>12.866099999999999</v>
      </c>
      <c r="Q1078" s="158">
        <v>14.011200000000001</v>
      </c>
      <c r="R1078" s="158">
        <v>26.1937</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44827</v>
      </c>
      <c r="E1079" s="158">
        <v>43.984999999999999</v>
      </c>
      <c r="F1079" s="158">
        <v>-1.9001999999999999</v>
      </c>
      <c r="G1079" s="158">
        <v>-2.5651999999999999</v>
      </c>
      <c r="H1079" s="158">
        <v>-0.98599999999999999</v>
      </c>
      <c r="I1079" s="158">
        <v>-2.2317</v>
      </c>
      <c r="J1079" s="158">
        <v>0.76749999999999996</v>
      </c>
      <c r="K1079" s="158">
        <v>15.519</v>
      </c>
      <c r="L1079" s="158">
        <v>3.1688000000000001</v>
      </c>
      <c r="M1079" s="158">
        <v>2.5985</v>
      </c>
      <c r="N1079" s="158">
        <v>-1.1639999999999999</v>
      </c>
      <c r="O1079" s="158">
        <v>14.565799999999999</v>
      </c>
      <c r="P1079" s="158">
        <v>11.437799999999999</v>
      </c>
      <c r="Q1079" s="158">
        <v>13.367699999999999</v>
      </c>
      <c r="R1079" s="158">
        <v>24.579000000000001</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44827</v>
      </c>
      <c r="E1080" s="158">
        <v>40.750999999999998</v>
      </c>
      <c r="F1080" s="158">
        <v>-1.8994</v>
      </c>
      <c r="G1080" s="158">
        <v>-2.5724999999999998</v>
      </c>
      <c r="H1080" s="158">
        <v>-1.0033000000000001</v>
      </c>
      <c r="I1080" s="158">
        <v>-2.2664</v>
      </c>
      <c r="J1080" s="158">
        <v>0.68689999999999996</v>
      </c>
      <c r="K1080" s="158">
        <v>15.233000000000001</v>
      </c>
      <c r="L1080" s="158">
        <v>2.6551</v>
      </c>
      <c r="M1080" s="158">
        <v>1.8444</v>
      </c>
      <c r="N1080" s="158">
        <v>-2.1208999999999998</v>
      </c>
      <c r="O1080" s="158">
        <v>13.512499999999999</v>
      </c>
      <c r="P1080" s="158">
        <v>10.458399999999999</v>
      </c>
      <c r="Q1080" s="158">
        <v>9.8676999999999992</v>
      </c>
      <c r="R1080" s="158">
        <v>23.41</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44827</v>
      </c>
      <c r="E1081" s="158">
        <v>43.693199999999997</v>
      </c>
      <c r="F1081" s="158">
        <v>-1.7108000000000001</v>
      </c>
      <c r="G1081" s="158">
        <v>-2.5196999999999998</v>
      </c>
      <c r="H1081" s="158">
        <v>-0.96830000000000005</v>
      </c>
      <c r="I1081" s="158">
        <v>-2.67</v>
      </c>
      <c r="J1081" s="158">
        <v>-0.68010000000000004</v>
      </c>
      <c r="K1081" s="158">
        <v>12.139699999999999</v>
      </c>
      <c r="L1081" s="158">
        <v>-0.1472</v>
      </c>
      <c r="M1081" s="158">
        <v>-1.2094</v>
      </c>
      <c r="N1081" s="158">
        <v>-4.2702</v>
      </c>
      <c r="O1081" s="158">
        <v>13.6981</v>
      </c>
      <c r="P1081" s="158">
        <v>11.6082</v>
      </c>
      <c r="Q1081" s="158">
        <v>12.897600000000001</v>
      </c>
      <c r="R1081" s="158">
        <v>24.739000000000001</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1884</v>
      </c>
      <c r="C1082" s="154">
        <v>106871</v>
      </c>
      <c r="D1082" s="157">
        <v>44827</v>
      </c>
      <c r="E1082" s="158">
        <v>44.136394458267397</v>
      </c>
      <c r="F1082" s="158">
        <v>-1.7133</v>
      </c>
      <c r="G1082" s="158">
        <v>-2.5270000000000001</v>
      </c>
      <c r="H1082" s="158">
        <v>-0.98580000000000001</v>
      </c>
      <c r="I1082" s="158">
        <v>-2.7044999999999999</v>
      </c>
      <c r="J1082" s="158">
        <v>-0.75760000000000005</v>
      </c>
      <c r="K1082" s="158">
        <v>11.852399999999999</v>
      </c>
      <c r="L1082" s="158">
        <v>-0.72209999999999996</v>
      </c>
      <c r="M1082" s="158">
        <v>-2.1006</v>
      </c>
      <c r="N1082" s="158">
        <v>-5.4653</v>
      </c>
      <c r="O1082" s="158">
        <v>12.3398</v>
      </c>
      <c r="P1082" s="158">
        <v>10.306100000000001</v>
      </c>
      <c r="Q1082" s="158">
        <v>10.098800000000001</v>
      </c>
      <c r="R1082" s="158">
        <v>23.065100000000001</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44827</v>
      </c>
      <c r="E1083" s="158">
        <v>16.5854</v>
      </c>
      <c r="F1083" s="158">
        <v>-1.6863999999999999</v>
      </c>
      <c r="G1083" s="158">
        <v>-2.7723</v>
      </c>
      <c r="H1083" s="158">
        <v>-1.2767999999999999</v>
      </c>
      <c r="I1083" s="158">
        <v>-2.34</v>
      </c>
      <c r="J1083" s="158">
        <v>-7.1999999999999998E-3</v>
      </c>
      <c r="K1083" s="158">
        <v>12.3086</v>
      </c>
      <c r="L1083" s="158">
        <v>2.6863999999999999</v>
      </c>
      <c r="M1083" s="158">
        <v>1.8109</v>
      </c>
      <c r="N1083" s="158">
        <v>0.28360000000000002</v>
      </c>
      <c r="O1083" s="158">
        <v>16.246300000000002</v>
      </c>
      <c r="P1083" s="158"/>
      <c r="Q1083" s="158">
        <v>15.4163</v>
      </c>
      <c r="R1083" s="158">
        <v>29.436399999999999</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44827</v>
      </c>
      <c r="E1084" s="158">
        <v>15.521800000000001</v>
      </c>
      <c r="F1084" s="158">
        <v>-1.6922999999999999</v>
      </c>
      <c r="G1084" s="158">
        <v>-2.7888999999999999</v>
      </c>
      <c r="H1084" s="158">
        <v>-1.3142</v>
      </c>
      <c r="I1084" s="158">
        <v>-2.4136000000000002</v>
      </c>
      <c r="J1084" s="158">
        <v>-0.1736</v>
      </c>
      <c r="K1084" s="158">
        <v>11.7561</v>
      </c>
      <c r="L1084" s="158">
        <v>1.7102999999999999</v>
      </c>
      <c r="M1084" s="158">
        <v>0.3861</v>
      </c>
      <c r="N1084" s="158">
        <v>-1.5739000000000001</v>
      </c>
      <c r="O1084" s="158">
        <v>14.1265</v>
      </c>
      <c r="P1084" s="158"/>
      <c r="Q1084" s="158">
        <v>13.268800000000001</v>
      </c>
      <c r="R1084" s="158">
        <v>27.125800000000002</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44827</v>
      </c>
      <c r="E1085" s="158">
        <v>85.111000000000004</v>
      </c>
      <c r="F1085" s="158">
        <v>-1.5693999999999999</v>
      </c>
      <c r="G1085" s="158">
        <v>-2.7035999999999998</v>
      </c>
      <c r="H1085" s="158">
        <v>-1.2014</v>
      </c>
      <c r="I1085" s="158">
        <v>-2.4135</v>
      </c>
      <c r="J1085" s="158">
        <v>-0.63629999999999998</v>
      </c>
      <c r="K1085" s="158">
        <v>11.112399999999999</v>
      </c>
      <c r="L1085" s="158">
        <v>2.0381</v>
      </c>
      <c r="M1085" s="158">
        <v>0.96560000000000001</v>
      </c>
      <c r="N1085" s="158">
        <v>-2.1880999999999999</v>
      </c>
      <c r="O1085" s="158">
        <v>15.748699999999999</v>
      </c>
      <c r="P1085" s="158">
        <v>12.7339</v>
      </c>
      <c r="Q1085" s="158">
        <v>16.778099999999998</v>
      </c>
      <c r="R1085" s="158">
        <v>25.081600000000002</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44827</v>
      </c>
      <c r="E1086" s="158">
        <v>77.647999999999996</v>
      </c>
      <c r="F1086" s="158">
        <v>-1.5718000000000001</v>
      </c>
      <c r="G1086" s="158">
        <v>-2.7126000000000001</v>
      </c>
      <c r="H1086" s="158">
        <v>-1.2212000000000001</v>
      </c>
      <c r="I1086" s="158">
        <v>-2.4523000000000001</v>
      </c>
      <c r="J1086" s="158">
        <v>-0.72619999999999996</v>
      </c>
      <c r="K1086" s="158">
        <v>10.819599999999999</v>
      </c>
      <c r="L1086" s="158">
        <v>1.5153000000000001</v>
      </c>
      <c r="M1086" s="158">
        <v>0.18840000000000001</v>
      </c>
      <c r="N1086" s="158">
        <v>-3.2014</v>
      </c>
      <c r="O1086" s="158">
        <v>14.5106</v>
      </c>
      <c r="P1086" s="158">
        <v>11.595000000000001</v>
      </c>
      <c r="Q1086" s="158">
        <v>15.206099999999999</v>
      </c>
      <c r="R1086" s="158">
        <v>23.757000000000001</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1872</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1930</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44827</v>
      </c>
      <c r="E1089" s="158">
        <v>53.3003</v>
      </c>
      <c r="F1089" s="158">
        <v>-1.7666999999999999</v>
      </c>
      <c r="G1089" s="158">
        <v>-2.4497</v>
      </c>
      <c r="H1089" s="158">
        <v>-0.86929999999999996</v>
      </c>
      <c r="I1089" s="158">
        <v>-2.0329999999999999</v>
      </c>
      <c r="J1089" s="158">
        <v>0.56720000000000004</v>
      </c>
      <c r="K1089" s="158">
        <v>16.013999999999999</v>
      </c>
      <c r="L1089" s="158">
        <v>7.0938999999999997</v>
      </c>
      <c r="M1089" s="158">
        <v>9.1380999999999997</v>
      </c>
      <c r="N1089" s="158">
        <v>5.4157000000000002</v>
      </c>
      <c r="O1089" s="158">
        <v>15.648899999999999</v>
      </c>
      <c r="P1089" s="158">
        <v>11.7866</v>
      </c>
      <c r="Q1089" s="158">
        <v>11.6889</v>
      </c>
      <c r="R1089" s="158">
        <v>34.227499999999999</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44827</v>
      </c>
      <c r="E1090" s="158">
        <v>58.042400000000001</v>
      </c>
      <c r="F1090" s="158">
        <v>-1.7641</v>
      </c>
      <c r="G1090" s="158">
        <v>-2.4422000000000001</v>
      </c>
      <c r="H1090" s="158">
        <v>-0.85140000000000005</v>
      </c>
      <c r="I1090" s="158">
        <v>-1.9985999999999999</v>
      </c>
      <c r="J1090" s="158">
        <v>0.64119999999999999</v>
      </c>
      <c r="K1090" s="158">
        <v>16.259399999999999</v>
      </c>
      <c r="L1090" s="158">
        <v>7.5810000000000004</v>
      </c>
      <c r="M1090" s="158">
        <v>9.8572000000000006</v>
      </c>
      <c r="N1090" s="158">
        <v>6.3215000000000003</v>
      </c>
      <c r="O1090" s="158">
        <v>16.631799999999998</v>
      </c>
      <c r="P1090" s="158">
        <v>12.802899999999999</v>
      </c>
      <c r="Q1090" s="158">
        <v>15.2521</v>
      </c>
      <c r="R1090" s="158">
        <v>35.3414</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44827</v>
      </c>
      <c r="E1091" s="158">
        <v>237.69</v>
      </c>
      <c r="F1091" s="158">
        <v>-1.7525999999999999</v>
      </c>
      <c r="G1091" s="158">
        <v>-3.0430000000000001</v>
      </c>
      <c r="H1091" s="158">
        <v>-1.6265000000000001</v>
      </c>
      <c r="I1091" s="158">
        <v>-2.8409</v>
      </c>
      <c r="J1091" s="158">
        <v>-0.68520000000000003</v>
      </c>
      <c r="K1091" s="158">
        <v>11.97</v>
      </c>
      <c r="L1091" s="158">
        <v>2.7448999999999999</v>
      </c>
      <c r="M1091" s="158">
        <v>-1.2464</v>
      </c>
      <c r="N1091" s="158">
        <v>-7.5675999999999997</v>
      </c>
      <c r="O1091" s="158">
        <v>11.7936</v>
      </c>
      <c r="P1091" s="158">
        <v>9.0013000000000005</v>
      </c>
      <c r="Q1091" s="158">
        <v>17.486899999999999</v>
      </c>
      <c r="R1091" s="158">
        <v>19.826799999999999</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44827</v>
      </c>
      <c r="E1092" s="158">
        <v>270.17</v>
      </c>
      <c r="F1092" s="158">
        <v>-1.7492000000000001</v>
      </c>
      <c r="G1092" s="158">
        <v>-3.0327999999999999</v>
      </c>
      <c r="H1092" s="158">
        <v>-1.5989</v>
      </c>
      <c r="I1092" s="158">
        <v>-2.7886000000000002</v>
      </c>
      <c r="J1092" s="158">
        <v>-0.55579999999999996</v>
      </c>
      <c r="K1092" s="158">
        <v>12.397600000000001</v>
      </c>
      <c r="L1092" s="158">
        <v>3.5173999999999999</v>
      </c>
      <c r="M1092" s="158">
        <v>-0.1515</v>
      </c>
      <c r="N1092" s="158">
        <v>-6.1942000000000004</v>
      </c>
      <c r="O1092" s="158">
        <v>13.4415</v>
      </c>
      <c r="P1092" s="158">
        <v>10.5936</v>
      </c>
      <c r="Q1092" s="158">
        <v>13.6349</v>
      </c>
      <c r="R1092" s="158">
        <v>21.631</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1775</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1776</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44827</v>
      </c>
      <c r="E1095" s="158">
        <v>66.807000000000002</v>
      </c>
      <c r="F1095" s="158">
        <v>-1.6575</v>
      </c>
      <c r="G1095" s="158">
        <v>-2.6987999999999999</v>
      </c>
      <c r="H1095" s="158">
        <v>-1.3172999999999999</v>
      </c>
      <c r="I1095" s="158">
        <v>-2.9386999999999999</v>
      </c>
      <c r="J1095" s="158">
        <v>-0.60860000000000003</v>
      </c>
      <c r="K1095" s="158">
        <v>12.8047</v>
      </c>
      <c r="L1095" s="158">
        <v>3.9275000000000002</v>
      </c>
      <c r="M1095" s="158">
        <v>3.3997999999999999</v>
      </c>
      <c r="N1095" s="158">
        <v>-0.69079999999999997</v>
      </c>
      <c r="O1095" s="158">
        <v>16.029800000000002</v>
      </c>
      <c r="P1095" s="158">
        <v>11.895799999999999</v>
      </c>
      <c r="Q1095" s="158">
        <v>15.2971</v>
      </c>
      <c r="R1095" s="158">
        <v>28.494199999999999</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44827</v>
      </c>
      <c r="E1096" s="158">
        <v>61.512</v>
      </c>
      <c r="F1096" s="158">
        <v>-1.6593</v>
      </c>
      <c r="G1096" s="158">
        <v>-2.7042999999999999</v>
      </c>
      <c r="H1096" s="158">
        <v>-1.3303</v>
      </c>
      <c r="I1096" s="158">
        <v>-2.9643000000000002</v>
      </c>
      <c r="J1096" s="158">
        <v>-0.66679999999999995</v>
      </c>
      <c r="K1096" s="158">
        <v>12.6092</v>
      </c>
      <c r="L1096" s="158">
        <v>3.5625</v>
      </c>
      <c r="M1096" s="158">
        <v>2.8401999999999998</v>
      </c>
      <c r="N1096" s="158">
        <v>-1.4166000000000001</v>
      </c>
      <c r="O1096" s="158">
        <v>15.158799999999999</v>
      </c>
      <c r="P1096" s="158">
        <v>10.972099999999999</v>
      </c>
      <c r="Q1096" s="158">
        <v>11.502800000000001</v>
      </c>
      <c r="R1096" s="158">
        <v>27.549399999999999</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1892</v>
      </c>
      <c r="C1097" s="154">
        <v>148507</v>
      </c>
      <c r="D1097" s="157">
        <v>44827</v>
      </c>
      <c r="E1097" s="158">
        <v>15.2826</v>
      </c>
      <c r="F1097" s="158">
        <v>-1.7430000000000001</v>
      </c>
      <c r="G1097" s="158">
        <v>-3.0844999999999998</v>
      </c>
      <c r="H1097" s="158">
        <v>-1.2929999999999999</v>
      </c>
      <c r="I1097" s="158">
        <v>-2.4790999999999999</v>
      </c>
      <c r="J1097" s="158">
        <v>-0.18740000000000001</v>
      </c>
      <c r="K1097" s="158">
        <v>12.5732</v>
      </c>
      <c r="L1097" s="158">
        <v>2.6800999999999999</v>
      </c>
      <c r="M1097" s="158">
        <v>2.4268999999999998</v>
      </c>
      <c r="N1097" s="158">
        <v>-1.7404999999999999</v>
      </c>
      <c r="O1097" s="158"/>
      <c r="P1097" s="158"/>
      <c r="Q1097" s="158">
        <v>24.173999999999999</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1893</v>
      </c>
      <c r="C1098" s="154">
        <v>148504</v>
      </c>
      <c r="D1098" s="157">
        <v>44827</v>
      </c>
      <c r="E1098" s="158">
        <v>14.7676</v>
      </c>
      <c r="F1098" s="158">
        <v>-1.7464999999999999</v>
      </c>
      <c r="G1098" s="158">
        <v>-3.0952999999999999</v>
      </c>
      <c r="H1098" s="158">
        <v>-1.3184</v>
      </c>
      <c r="I1098" s="158">
        <v>-2.5291999999999999</v>
      </c>
      <c r="J1098" s="158">
        <v>-0.3024</v>
      </c>
      <c r="K1098" s="158">
        <v>12.1843</v>
      </c>
      <c r="L1098" s="158">
        <v>1.9672000000000001</v>
      </c>
      <c r="M1098" s="158">
        <v>1.3554999999999999</v>
      </c>
      <c r="N1098" s="158">
        <v>-3.2393999999999998</v>
      </c>
      <c r="O1098" s="158"/>
      <c r="P1098" s="158"/>
      <c r="Q1098" s="158">
        <v>22.02</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44827</v>
      </c>
      <c r="E1099" s="158">
        <v>720.19092965013397</v>
      </c>
      <c r="F1099" s="158">
        <v>-1.645</v>
      </c>
      <c r="G1099" s="158">
        <v>-2.8942999999999999</v>
      </c>
      <c r="H1099" s="158">
        <v>-1.4716</v>
      </c>
      <c r="I1099" s="158">
        <v>-2.6682000000000001</v>
      </c>
      <c r="J1099" s="158">
        <v>-0.83430000000000004</v>
      </c>
      <c r="K1099" s="158">
        <v>11.927199999999999</v>
      </c>
      <c r="L1099" s="158">
        <v>1.1517999999999999</v>
      </c>
      <c r="M1099" s="158">
        <v>0.36109999999999998</v>
      </c>
      <c r="N1099" s="158">
        <v>-2.3458000000000001</v>
      </c>
      <c r="O1099" s="158">
        <v>13.6403</v>
      </c>
      <c r="P1099" s="158">
        <v>10.299799999999999</v>
      </c>
      <c r="Q1099" s="158">
        <v>19.160799999999998</v>
      </c>
      <c r="R1099" s="158">
        <v>27.210899999999999</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44827</v>
      </c>
      <c r="E1100" s="158">
        <v>366.34699999999998</v>
      </c>
      <c r="F1100" s="158">
        <v>-1.6417999999999999</v>
      </c>
      <c r="G1100" s="158">
        <v>-2.8847</v>
      </c>
      <c r="H1100" s="158">
        <v>-1.4495</v>
      </c>
      <c r="I1100" s="158">
        <v>-2.6252</v>
      </c>
      <c r="J1100" s="158">
        <v>-0.7379</v>
      </c>
      <c r="K1100" s="158">
        <v>12.2492</v>
      </c>
      <c r="L1100" s="158">
        <v>1.7324999999999999</v>
      </c>
      <c r="M1100" s="158">
        <v>1.1978</v>
      </c>
      <c r="N1100" s="158">
        <v>-1.3180000000000001</v>
      </c>
      <c r="O1100" s="158">
        <v>14.6333</v>
      </c>
      <c r="P1100" s="158">
        <v>11.458600000000001</v>
      </c>
      <c r="Q1100" s="158">
        <v>13.3096</v>
      </c>
      <c r="R1100" s="158">
        <v>28.360399999999998</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44827</v>
      </c>
      <c r="E1101" s="158">
        <v>116.1</v>
      </c>
      <c r="F1101" s="158">
        <v>-1.7849999999999999</v>
      </c>
      <c r="G1101" s="158">
        <v>-2.8696000000000002</v>
      </c>
      <c r="H1101" s="158">
        <v>-1.2586999999999999</v>
      </c>
      <c r="I1101" s="158">
        <v>-1.3259000000000001</v>
      </c>
      <c r="J1101" s="158">
        <v>2.9893999999999998</v>
      </c>
      <c r="K1101" s="158">
        <v>23.694900000000001</v>
      </c>
      <c r="L1101" s="158">
        <v>9.6317000000000004</v>
      </c>
      <c r="M1101" s="158">
        <v>10.6874</v>
      </c>
      <c r="N1101" s="158">
        <v>5.1059000000000001</v>
      </c>
      <c r="O1101" s="158">
        <v>13.857900000000001</v>
      </c>
      <c r="P1101" s="158">
        <v>9.0843000000000007</v>
      </c>
      <c r="Q1101" s="158">
        <v>10.422599999999999</v>
      </c>
      <c r="R1101" s="158">
        <v>25.1297</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44827</v>
      </c>
      <c r="E1102" s="158">
        <v>146.786666666667</v>
      </c>
      <c r="F1102" s="158">
        <v>-1.7843</v>
      </c>
      <c r="G1102" s="158">
        <v>-2.8759999999999999</v>
      </c>
      <c r="H1102" s="158">
        <v>-1.2734000000000001</v>
      </c>
      <c r="I1102" s="158">
        <v>-1.3353999999999999</v>
      </c>
      <c r="J1102" s="158">
        <v>2.9744999999999999</v>
      </c>
      <c r="K1102" s="158">
        <v>23.654900000000001</v>
      </c>
      <c r="L1102" s="158">
        <v>9.5749999999999993</v>
      </c>
      <c r="M1102" s="158">
        <v>10.6099</v>
      </c>
      <c r="N1102" s="158">
        <v>5.0076000000000001</v>
      </c>
      <c r="O1102" s="158">
        <v>13.7157</v>
      </c>
      <c r="P1102" s="158">
        <v>8.7661999999999995</v>
      </c>
      <c r="Q1102" s="158">
        <v>10.2281</v>
      </c>
      <c r="R1102" s="158">
        <v>25.0245</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44827</v>
      </c>
      <c r="E1103" s="158">
        <v>16.739999999999998</v>
      </c>
      <c r="F1103" s="158">
        <v>-1.7029000000000001</v>
      </c>
      <c r="G1103" s="158">
        <v>-2.6177999999999999</v>
      </c>
      <c r="H1103" s="158">
        <v>-1.2971999999999999</v>
      </c>
      <c r="I1103" s="158">
        <v>-2.9001999999999999</v>
      </c>
      <c r="J1103" s="158">
        <v>-1.6451</v>
      </c>
      <c r="K1103" s="158">
        <v>11.4514</v>
      </c>
      <c r="L1103" s="158">
        <v>1.1479999999999999</v>
      </c>
      <c r="M1103" s="158">
        <v>-1.8182</v>
      </c>
      <c r="N1103" s="158">
        <v>-4.0137999999999998</v>
      </c>
      <c r="O1103" s="158">
        <v>14.7319</v>
      </c>
      <c r="P1103" s="158">
        <v>10.1035</v>
      </c>
      <c r="Q1103" s="158">
        <v>10.0646</v>
      </c>
      <c r="R1103" s="158">
        <v>25.0794</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44827</v>
      </c>
      <c r="E1104" s="158">
        <v>16.14</v>
      </c>
      <c r="F1104" s="158">
        <v>-1.7052</v>
      </c>
      <c r="G1104" s="158">
        <v>-2.6537999999999999</v>
      </c>
      <c r="H1104" s="158">
        <v>-1.2844</v>
      </c>
      <c r="I1104" s="158">
        <v>-2.8881000000000001</v>
      </c>
      <c r="J1104" s="158">
        <v>-1.6453</v>
      </c>
      <c r="K1104" s="158">
        <v>11.233599999999999</v>
      </c>
      <c r="L1104" s="158">
        <v>0.74909999999999999</v>
      </c>
      <c r="M1104" s="158">
        <v>-2.3001999999999998</v>
      </c>
      <c r="N1104" s="158">
        <v>-4.6098999999999997</v>
      </c>
      <c r="O1104" s="158">
        <v>14.035299999999999</v>
      </c>
      <c r="P1104" s="158">
        <v>9.4306999999999999</v>
      </c>
      <c r="Q1104" s="158">
        <v>9.3193000000000001</v>
      </c>
      <c r="R1104" s="158">
        <v>24.277799999999999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1777</v>
      </c>
      <c r="C1105" s="154">
        <v>120656</v>
      </c>
      <c r="D1105" s="157">
        <v>44827</v>
      </c>
      <c r="E1105" s="158">
        <v>204.60149999999999</v>
      </c>
      <c r="F1105" s="158">
        <v>-1.5828</v>
      </c>
      <c r="G1105" s="158">
        <v>-2.5123000000000002</v>
      </c>
      <c r="H1105" s="158">
        <v>-1.0318000000000001</v>
      </c>
      <c r="I1105" s="158">
        <v>-2.6930000000000001</v>
      </c>
      <c r="J1105" s="158">
        <v>-0.73089999999999999</v>
      </c>
      <c r="K1105" s="158">
        <v>11.7689</v>
      </c>
      <c r="L1105" s="158">
        <v>0.91190000000000004</v>
      </c>
      <c r="M1105" s="158">
        <v>-0.96909999999999996</v>
      </c>
      <c r="N1105" s="158">
        <v>-2.8656999999999999</v>
      </c>
      <c r="O1105" s="158">
        <v>16.705200000000001</v>
      </c>
      <c r="P1105" s="158">
        <v>13.038399999999999</v>
      </c>
      <c r="Q1105" s="158">
        <v>13.836499999999999</v>
      </c>
      <c r="R1105" s="158">
        <v>26.609200000000001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1847</v>
      </c>
      <c r="C1106" s="154">
        <v>120657</v>
      </c>
      <c r="D1106" s="157">
        <v>44827</v>
      </c>
      <c r="E1106" s="158">
        <v>91.835352017561902</v>
      </c>
      <c r="F1106" s="158">
        <v>-1.5828</v>
      </c>
      <c r="G1106" s="158">
        <v>-2.5122</v>
      </c>
      <c r="H1106" s="158">
        <v>-1.0318000000000001</v>
      </c>
      <c r="I1106" s="158">
        <v>-2.6928999999999998</v>
      </c>
      <c r="J1106" s="158">
        <v>-0.73099999999999998</v>
      </c>
      <c r="K1106" s="158">
        <v>11.7689</v>
      </c>
      <c r="L1106" s="158">
        <v>0.91200000000000003</v>
      </c>
      <c r="M1106" s="158">
        <v>-0.96909999999999996</v>
      </c>
      <c r="N1106" s="158">
        <v>-2.8654999999999999</v>
      </c>
      <c r="O1106" s="158">
        <v>16.519300000000001</v>
      </c>
      <c r="P1106" s="158">
        <v>12.7277</v>
      </c>
      <c r="Q1106" s="158">
        <v>13.675800000000001</v>
      </c>
      <c r="R1106" s="158">
        <v>26.610900000000001</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1778</v>
      </c>
      <c r="C1107" s="154">
        <v>100651</v>
      </c>
      <c r="D1107" s="157">
        <v>44827</v>
      </c>
      <c r="E1107" s="158">
        <v>191.25309999999999</v>
      </c>
      <c r="F1107" s="158">
        <v>-1.5851999999999999</v>
      </c>
      <c r="G1107" s="158">
        <v>-2.5198999999999998</v>
      </c>
      <c r="H1107" s="158">
        <v>-1.0490999999999999</v>
      </c>
      <c r="I1107" s="158">
        <v>-2.7263999999999999</v>
      </c>
      <c r="J1107" s="158">
        <v>-0.80720000000000003</v>
      </c>
      <c r="K1107" s="158">
        <v>11.510400000000001</v>
      </c>
      <c r="L1107" s="158">
        <v>0.44840000000000002</v>
      </c>
      <c r="M1107" s="158">
        <v>-1.6375</v>
      </c>
      <c r="N1107" s="158">
        <v>-3.7404000000000002</v>
      </c>
      <c r="O1107" s="158">
        <v>15.652100000000001</v>
      </c>
      <c r="P1107" s="158">
        <v>12.0402</v>
      </c>
      <c r="Q1107" s="158">
        <v>13.127800000000001</v>
      </c>
      <c r="R1107" s="158">
        <v>25.465499999999999</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1848</v>
      </c>
      <c r="C1108" s="154">
        <v>100650</v>
      </c>
      <c r="D1108" s="157">
        <v>44827</v>
      </c>
      <c r="E1108" s="158">
        <v>941.14317704239102</v>
      </c>
      <c r="F1108" s="158">
        <v>-1.5852999999999999</v>
      </c>
      <c r="G1108" s="158">
        <v>-2.52</v>
      </c>
      <c r="H1108" s="158">
        <v>-1.0491999999999999</v>
      </c>
      <c r="I1108" s="158">
        <v>-2.7263999999999999</v>
      </c>
      <c r="J1108" s="158">
        <v>-0.80720000000000003</v>
      </c>
      <c r="K1108" s="158">
        <v>11.5101</v>
      </c>
      <c r="L1108" s="158">
        <v>0.44829999999999998</v>
      </c>
      <c r="M1108" s="158">
        <v>-1.6375</v>
      </c>
      <c r="N1108" s="158">
        <v>-3.7403</v>
      </c>
      <c r="O1108" s="158">
        <v>15.2996</v>
      </c>
      <c r="P1108" s="158">
        <v>11.625999999999999</v>
      </c>
      <c r="Q1108" s="158">
        <v>13.469200000000001</v>
      </c>
      <c r="R1108" s="158">
        <v>25.465599999999998</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-1.7270333333333339</v>
      </c>
      <c r="G1109" s="160">
        <v>-2.7348111111111111</v>
      </c>
      <c r="H1109" s="160">
        <v>-1.240550793650794</v>
      </c>
      <c r="I1109" s="160">
        <v>-2.6111555555555568</v>
      </c>
      <c r="J1109" s="160">
        <v>-0.51996825396825386</v>
      </c>
      <c r="K1109" s="160">
        <v>12.810485714285717</v>
      </c>
      <c r="L1109" s="160">
        <v>2.4234571428571421</v>
      </c>
      <c r="M1109" s="160">
        <v>1.1093269841269839</v>
      </c>
      <c r="N1109" s="160">
        <v>-2.1566523809523805</v>
      </c>
      <c r="O1109" s="160">
        <v>14.706630508474577</v>
      </c>
      <c r="P1109" s="160">
        <v>11.199608771929825</v>
      </c>
      <c r="Q1109" s="160">
        <v>14.165361904761905</v>
      </c>
      <c r="R1109" s="160">
        <v>25.34557118644069</v>
      </c>
    </row>
    <row r="1110" spans="1:34" x14ac:dyDescent="0.3">
      <c r="A1110" s="159" t="s">
        <v>407</v>
      </c>
      <c r="B1110" s="154"/>
      <c r="C1110" s="154"/>
      <c r="D1110" s="154"/>
      <c r="E1110" s="154"/>
      <c r="F1110" s="160">
        <v>-1.7134</v>
      </c>
      <c r="G1110" s="160">
        <v>-2.7458999999999998</v>
      </c>
      <c r="H1110" s="160">
        <v>-1.2701</v>
      </c>
      <c r="I1110" s="160">
        <v>-2.6682000000000001</v>
      </c>
      <c r="J1110" s="160">
        <v>-0.67710000000000004</v>
      </c>
      <c r="K1110" s="160">
        <v>12.3489</v>
      </c>
      <c r="L1110" s="160">
        <v>2.1865999999999999</v>
      </c>
      <c r="M1110" s="160">
        <v>0.96560000000000001</v>
      </c>
      <c r="N1110" s="160">
        <v>-2.2416999999999998</v>
      </c>
      <c r="O1110" s="160">
        <v>14.7455</v>
      </c>
      <c r="P1110" s="160">
        <v>11.436999999999999</v>
      </c>
      <c r="Q1110" s="160">
        <v>13.675800000000001</v>
      </c>
      <c r="R1110" s="160">
        <v>25.036000000000001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44829</v>
      </c>
      <c r="E1113" s="158">
        <v>233.99976970568599</v>
      </c>
      <c r="F1113" s="158">
        <v>4.9775999999999998</v>
      </c>
      <c r="G1113" s="158">
        <v>4.7396000000000003</v>
      </c>
      <c r="H1113" s="158">
        <v>3.9613999999999998</v>
      </c>
      <c r="I1113" s="158">
        <v>4.0157999999999996</v>
      </c>
      <c r="J1113" s="158">
        <v>4.8326000000000002</v>
      </c>
      <c r="K1113" s="158">
        <v>5.0997000000000003</v>
      </c>
      <c r="L1113" s="158">
        <v>4.5420999999999996</v>
      </c>
      <c r="M1113" s="158">
        <v>4.2157999999999998</v>
      </c>
      <c r="N1113" s="158">
        <v>3.9369999999999998</v>
      </c>
      <c r="O1113" s="158">
        <v>3.9933999999999998</v>
      </c>
      <c r="P1113" s="158">
        <v>5.3068999999999997</v>
      </c>
      <c r="Q1113" s="158">
        <v>6.6174999999999997</v>
      </c>
      <c r="R1113" s="158">
        <v>3.593</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44829</v>
      </c>
      <c r="E1114" s="158">
        <v>347.88389999999998</v>
      </c>
      <c r="F1114" s="158">
        <v>5.9919000000000002</v>
      </c>
      <c r="G1114" s="158">
        <v>5.6087999999999996</v>
      </c>
      <c r="H1114" s="158">
        <v>4.6670999999999996</v>
      </c>
      <c r="I1114" s="158">
        <v>4.4983000000000004</v>
      </c>
      <c r="J1114" s="158">
        <v>5.0117000000000003</v>
      </c>
      <c r="K1114" s="158">
        <v>5.0141</v>
      </c>
      <c r="L1114" s="158">
        <v>4.4873000000000003</v>
      </c>
      <c r="M1114" s="158">
        <v>4.2012</v>
      </c>
      <c r="N1114" s="158">
        <v>4.0072000000000001</v>
      </c>
      <c r="O1114" s="158">
        <v>4.0362</v>
      </c>
      <c r="P1114" s="158">
        <v>5.2881</v>
      </c>
      <c r="Q1114" s="158">
        <v>6.9699</v>
      </c>
      <c r="R1114" s="158">
        <v>3.5987</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44829</v>
      </c>
      <c r="E1115" s="158">
        <v>350.83339999999998</v>
      </c>
      <c r="F1115" s="158">
        <v>6.1185</v>
      </c>
      <c r="G1115" s="158">
        <v>5.7386999999999997</v>
      </c>
      <c r="H1115" s="158">
        <v>4.7915999999999999</v>
      </c>
      <c r="I1115" s="158">
        <v>4.6193</v>
      </c>
      <c r="J1115" s="158">
        <v>5.1311999999999998</v>
      </c>
      <c r="K1115" s="158">
        <v>5.1341999999999999</v>
      </c>
      <c r="L1115" s="158">
        <v>4.6082000000000001</v>
      </c>
      <c r="M1115" s="158">
        <v>4.3228999999999997</v>
      </c>
      <c r="N1115" s="158">
        <v>4.1273999999999997</v>
      </c>
      <c r="O1115" s="158">
        <v>4.1481000000000003</v>
      </c>
      <c r="P1115" s="158">
        <v>5.3936999999999999</v>
      </c>
      <c r="Q1115" s="158">
        <v>6.8524000000000003</v>
      </c>
      <c r="R1115" s="158">
        <v>3.7155</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44829</v>
      </c>
      <c r="E1116" s="158">
        <v>579.33640000000003</v>
      </c>
      <c r="F1116" s="158">
        <v>5.9863</v>
      </c>
      <c r="G1116" s="158">
        <v>5.6098999999999997</v>
      </c>
      <c r="H1116" s="158">
        <v>4.6673</v>
      </c>
      <c r="I1116" s="158">
        <v>4.4984999999999999</v>
      </c>
      <c r="J1116" s="158">
        <v>5.0117000000000003</v>
      </c>
      <c r="K1116" s="158">
        <v>5.0141999999999998</v>
      </c>
      <c r="L1116" s="158">
        <v>4.4874000000000001</v>
      </c>
      <c r="M1116" s="158">
        <v>4.2012999999999998</v>
      </c>
      <c r="N1116" s="158">
        <v>4.0072999999999999</v>
      </c>
      <c r="O1116" s="158">
        <v>4.0362</v>
      </c>
      <c r="P1116" s="158">
        <v>5.2882999999999996</v>
      </c>
      <c r="Q1116" s="158">
        <v>6.7253999999999996</v>
      </c>
      <c r="R1116" s="158">
        <v>3.5988000000000002</v>
      </c>
      <c r="S1116" t="s">
        <v>1858</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44829</v>
      </c>
      <c r="E1117" s="158">
        <v>564.54160000000002</v>
      </c>
      <c r="F1117" s="158">
        <v>5.9943999999999997</v>
      </c>
      <c r="G1117" s="158">
        <v>5.6102999999999996</v>
      </c>
      <c r="H1117" s="158">
        <v>4.6684999999999999</v>
      </c>
      <c r="I1117" s="158">
        <v>4.4988999999999999</v>
      </c>
      <c r="J1117" s="158">
        <v>5.0117000000000003</v>
      </c>
      <c r="K1117" s="158">
        <v>5.0143000000000004</v>
      </c>
      <c r="L1117" s="158">
        <v>4.4874000000000001</v>
      </c>
      <c r="M1117" s="158">
        <v>4.2012999999999998</v>
      </c>
      <c r="N1117" s="158">
        <v>4.0072999999999999</v>
      </c>
      <c r="O1117" s="158">
        <v>4.0362</v>
      </c>
      <c r="P1117" s="158">
        <v>5.2882999999999996</v>
      </c>
      <c r="Q1117" s="158">
        <v>7.0827</v>
      </c>
      <c r="R1117" s="158">
        <v>3.5988000000000002</v>
      </c>
      <c r="S1117" t="s">
        <v>1858</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44829</v>
      </c>
      <c r="E1118" s="158">
        <v>2417.4243999999999</v>
      </c>
      <c r="F1118" s="158">
        <v>5.9905999999999997</v>
      </c>
      <c r="G1118" s="158">
        <v>5.6243999999999996</v>
      </c>
      <c r="H1118" s="158">
        <v>4.8387000000000002</v>
      </c>
      <c r="I1118" s="158">
        <v>4.7027999999999999</v>
      </c>
      <c r="J1118" s="158">
        <v>5.1722000000000001</v>
      </c>
      <c r="K1118" s="158">
        <v>5.1379999999999999</v>
      </c>
      <c r="L1118" s="158">
        <v>4.6208</v>
      </c>
      <c r="M1118" s="158">
        <v>4.3197999999999999</v>
      </c>
      <c r="N1118" s="158">
        <v>4.1228999999999996</v>
      </c>
      <c r="O1118" s="158">
        <v>4.1261999999999999</v>
      </c>
      <c r="P1118" s="158">
        <v>5.3598999999999997</v>
      </c>
      <c r="Q1118" s="158">
        <v>6.8066000000000004</v>
      </c>
      <c r="R1118" s="158">
        <v>3.7071999999999998</v>
      </c>
      <c r="S1118" t="s">
        <v>1858</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44829</v>
      </c>
      <c r="E1119" s="158">
        <v>2402.1282000000001</v>
      </c>
      <c r="F1119" s="158">
        <v>5.9177999999999997</v>
      </c>
      <c r="G1119" s="158">
        <v>5.5526999999999997</v>
      </c>
      <c r="H1119" s="158">
        <v>4.7675000000000001</v>
      </c>
      <c r="I1119" s="158">
        <v>4.6317000000000004</v>
      </c>
      <c r="J1119" s="158">
        <v>5.101</v>
      </c>
      <c r="K1119" s="158">
        <v>5.0663999999999998</v>
      </c>
      <c r="L1119" s="158">
        <v>4.5487000000000002</v>
      </c>
      <c r="M1119" s="158">
        <v>4.2472000000000003</v>
      </c>
      <c r="N1119" s="158">
        <v>4.0491999999999999</v>
      </c>
      <c r="O1119" s="158">
        <v>4.0564</v>
      </c>
      <c r="P1119" s="158">
        <v>5.2946</v>
      </c>
      <c r="Q1119" s="158">
        <v>6.9904000000000002</v>
      </c>
      <c r="R1119" s="158">
        <v>3.6337000000000002</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44829</v>
      </c>
      <c r="E1120" s="158">
        <v>2230.1736999999998</v>
      </c>
      <c r="F1120" s="158">
        <v>5.4196999999999997</v>
      </c>
      <c r="G1120" s="158">
        <v>5.0533000000000001</v>
      </c>
      <c r="H1120" s="158">
        <v>4.2671999999999999</v>
      </c>
      <c r="I1120" s="158">
        <v>4.1310000000000002</v>
      </c>
      <c r="J1120" s="158">
        <v>4.5991</v>
      </c>
      <c r="K1120" s="158">
        <v>4.5602</v>
      </c>
      <c r="L1120" s="158">
        <v>4.0378999999999996</v>
      </c>
      <c r="M1120" s="158">
        <v>3.7321</v>
      </c>
      <c r="N1120" s="158">
        <v>3.5301</v>
      </c>
      <c r="O1120" s="158">
        <v>3.5548999999999999</v>
      </c>
      <c r="P1120" s="158">
        <v>4.7621000000000002</v>
      </c>
      <c r="Q1120" s="158">
        <v>6.5845000000000002</v>
      </c>
      <c r="R1120" s="158">
        <v>3.1166999999999998</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2032</v>
      </c>
      <c r="C1121" s="154">
        <v>119369</v>
      </c>
      <c r="D1121" s="157">
        <v>44829</v>
      </c>
      <c r="E1121" s="158">
        <v>2504.8413</v>
      </c>
      <c r="F1121" s="158">
        <v>5.9622999999999999</v>
      </c>
      <c r="G1121" s="158">
        <v>5.5076999999999998</v>
      </c>
      <c r="H1121" s="158">
        <v>4.7957999999999998</v>
      </c>
      <c r="I1121" s="158">
        <v>4.6792999999999996</v>
      </c>
      <c r="J1121" s="158">
        <v>5.1877000000000004</v>
      </c>
      <c r="K1121" s="158">
        <v>5.1661000000000001</v>
      </c>
      <c r="L1121" s="158">
        <v>4.6589</v>
      </c>
      <c r="M1121" s="158">
        <v>4.3559000000000001</v>
      </c>
      <c r="N1121" s="158">
        <v>4.1712999999999996</v>
      </c>
      <c r="O1121" s="158">
        <v>4.0590999999999999</v>
      </c>
      <c r="P1121" s="158">
        <v>5.3</v>
      </c>
      <c r="Q1121" s="158">
        <v>6.7808000000000002</v>
      </c>
      <c r="R1121" s="158">
        <v>3.7084999999999999</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2033</v>
      </c>
      <c r="C1122" s="154">
        <v>109254</v>
      </c>
      <c r="D1122" s="157">
        <v>44829</v>
      </c>
      <c r="E1122" s="158">
        <v>2483.0942</v>
      </c>
      <c r="F1122" s="158">
        <v>5.8851000000000004</v>
      </c>
      <c r="G1122" s="158">
        <v>5.4298999999999999</v>
      </c>
      <c r="H1122" s="158">
        <v>4.7176999999999998</v>
      </c>
      <c r="I1122" s="158">
        <v>4.601</v>
      </c>
      <c r="J1122" s="158">
        <v>5.1096000000000004</v>
      </c>
      <c r="K1122" s="158">
        <v>5.0940000000000003</v>
      </c>
      <c r="L1122" s="158">
        <v>4.6012000000000004</v>
      </c>
      <c r="M1122" s="158">
        <v>4.2934999999999999</v>
      </c>
      <c r="N1122" s="158">
        <v>4.1050000000000004</v>
      </c>
      <c r="O1122" s="158">
        <v>3.9817</v>
      </c>
      <c r="P1122" s="158">
        <v>5.2156000000000002</v>
      </c>
      <c r="Q1122" s="158">
        <v>6.6132</v>
      </c>
      <c r="R1122" s="158">
        <v>3.6356999999999999</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1975</v>
      </c>
      <c r="C1123" s="154">
        <v>111704</v>
      </c>
      <c r="D1123" s="157">
        <v>44829</v>
      </c>
      <c r="E1123" s="158">
        <v>2485.4852999999998</v>
      </c>
      <c r="F1123" s="158">
        <v>6.2584999999999997</v>
      </c>
      <c r="G1123" s="158">
        <v>5.4889000000000001</v>
      </c>
      <c r="H1123" s="158">
        <v>4.6478000000000002</v>
      </c>
      <c r="I1123" s="158">
        <v>4.6378000000000004</v>
      </c>
      <c r="J1123" s="158">
        <v>5.0617999999999999</v>
      </c>
      <c r="K1123" s="158">
        <v>5.0663</v>
      </c>
      <c r="L1123" s="158">
        <v>4.5792999999999999</v>
      </c>
      <c r="M1123" s="158">
        <v>4.2709999999999999</v>
      </c>
      <c r="N1123" s="158">
        <v>4.0694999999999997</v>
      </c>
      <c r="O1123" s="158">
        <v>4.0313999999999997</v>
      </c>
      <c r="P1123" s="158">
        <v>5.2721999999999998</v>
      </c>
      <c r="Q1123" s="158">
        <v>6.9008000000000003</v>
      </c>
      <c r="R1123" s="158">
        <v>3.6581999999999999</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1976</v>
      </c>
      <c r="C1124" s="154">
        <v>119415</v>
      </c>
      <c r="D1124" s="157">
        <v>44829</v>
      </c>
      <c r="E1124" s="158">
        <v>2508.7561000000001</v>
      </c>
      <c r="F1124" s="158">
        <v>6.3342999999999998</v>
      </c>
      <c r="G1124" s="158">
        <v>5.5655999999999999</v>
      </c>
      <c r="H1124" s="158">
        <v>4.7248000000000001</v>
      </c>
      <c r="I1124" s="158">
        <v>4.7146999999999997</v>
      </c>
      <c r="J1124" s="158">
        <v>5.1390000000000002</v>
      </c>
      <c r="K1124" s="158">
        <v>5.1443000000000003</v>
      </c>
      <c r="L1124" s="158">
        <v>4.6676000000000002</v>
      </c>
      <c r="M1124" s="158">
        <v>4.3647999999999998</v>
      </c>
      <c r="N1124" s="158">
        <v>4.1665000000000001</v>
      </c>
      <c r="O1124" s="158">
        <v>4.133</v>
      </c>
      <c r="P1124" s="158">
        <v>5.3756000000000004</v>
      </c>
      <c r="Q1124" s="158">
        <v>6.8472</v>
      </c>
      <c r="R1124" s="158">
        <v>3.7584</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1977</v>
      </c>
      <c r="C1125" s="154">
        <v>101408</v>
      </c>
      <c r="D1125" s="157">
        <v>44829</v>
      </c>
      <c r="E1125" s="158">
        <v>3658.2503000000002</v>
      </c>
      <c r="F1125" s="158">
        <v>6.2579000000000002</v>
      </c>
      <c r="G1125" s="158">
        <v>5.4886999999999997</v>
      </c>
      <c r="H1125" s="158">
        <v>4.6478000000000002</v>
      </c>
      <c r="I1125" s="158">
        <v>4.6379999999999999</v>
      </c>
      <c r="J1125" s="158">
        <v>5.0621999999999998</v>
      </c>
      <c r="K1125" s="158">
        <v>5.0666000000000002</v>
      </c>
      <c r="L1125" s="158">
        <v>4.6205999999999996</v>
      </c>
      <c r="M1125" s="158">
        <v>4.3036000000000003</v>
      </c>
      <c r="N1125" s="158">
        <v>4.0941999999999998</v>
      </c>
      <c r="O1125" s="158">
        <v>4.0396000000000001</v>
      </c>
      <c r="P1125" s="158">
        <v>5.2771999999999997</v>
      </c>
      <c r="Q1125" s="158">
        <v>6.4958</v>
      </c>
      <c r="R1125" s="158">
        <v>3.6705999999999999</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44829</v>
      </c>
      <c r="E1129" s="158">
        <v>2606.9398999999999</v>
      </c>
      <c r="F1129" s="158">
        <v>6.2259000000000002</v>
      </c>
      <c r="G1129" s="158">
        <v>5.7590000000000003</v>
      </c>
      <c r="H1129" s="158">
        <v>5.0659000000000001</v>
      </c>
      <c r="I1129" s="158">
        <v>4.8795999999999999</v>
      </c>
      <c r="J1129" s="158">
        <v>5.2332999999999998</v>
      </c>
      <c r="K1129" s="158">
        <v>5.1066000000000003</v>
      </c>
      <c r="L1129" s="158">
        <v>4.5785</v>
      </c>
      <c r="M1129" s="158">
        <v>4.2446000000000002</v>
      </c>
      <c r="N1129" s="158">
        <v>4.0442</v>
      </c>
      <c r="O1129" s="158">
        <v>3.8340000000000001</v>
      </c>
      <c r="P1129" s="158">
        <v>5.1097999999999999</v>
      </c>
      <c r="Q1129" s="158">
        <v>6.6159999999999997</v>
      </c>
      <c r="R1129" s="158">
        <v>3.6177000000000001</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44829</v>
      </c>
      <c r="E1130" s="158">
        <v>2597.6170000000002</v>
      </c>
      <c r="F1130" s="158">
        <v>6.1893000000000002</v>
      </c>
      <c r="G1130" s="158">
        <v>5.7225000000000001</v>
      </c>
      <c r="H1130" s="158">
        <v>5.0289999999999999</v>
      </c>
      <c r="I1130" s="158">
        <v>4.8428000000000004</v>
      </c>
      <c r="J1130" s="158">
        <v>5.2016</v>
      </c>
      <c r="K1130" s="158">
        <v>5.0750999999999999</v>
      </c>
      <c r="L1130" s="158">
        <v>4.5441000000000003</v>
      </c>
      <c r="M1130" s="158">
        <v>4.2095000000000002</v>
      </c>
      <c r="N1130" s="158">
        <v>4.008</v>
      </c>
      <c r="O1130" s="158">
        <v>3.8056000000000001</v>
      </c>
      <c r="P1130" s="158">
        <v>5.0758000000000001</v>
      </c>
      <c r="Q1130" s="158">
        <v>6.9181999999999997</v>
      </c>
      <c r="R1130" s="158">
        <v>3.5855000000000001</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44829</v>
      </c>
      <c r="E1131" s="158">
        <v>3111.4436000000001</v>
      </c>
      <c r="F1131" s="158">
        <v>5.9298000000000002</v>
      </c>
      <c r="G1131" s="158">
        <v>5.7736000000000001</v>
      </c>
      <c r="H1131" s="158">
        <v>5.0213000000000001</v>
      </c>
      <c r="I1131" s="158">
        <v>4.8432000000000004</v>
      </c>
      <c r="J1131" s="158">
        <v>5.2020999999999997</v>
      </c>
      <c r="K1131" s="158">
        <v>5.1523000000000003</v>
      </c>
      <c r="L1131" s="158">
        <v>4.6032999999999999</v>
      </c>
      <c r="M1131" s="158">
        <v>4.3113000000000001</v>
      </c>
      <c r="N1131" s="158">
        <v>4.1124999999999998</v>
      </c>
      <c r="O1131" s="158">
        <v>4.0770999999999997</v>
      </c>
      <c r="P1131" s="158">
        <v>5.3182</v>
      </c>
      <c r="Q1131" s="158">
        <v>6.7717000000000001</v>
      </c>
      <c r="R1131" s="158">
        <v>3.6956000000000002</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44829</v>
      </c>
      <c r="E1132" s="158">
        <v>3084.5762</v>
      </c>
      <c r="F1132" s="158">
        <v>5.8394000000000004</v>
      </c>
      <c r="G1132" s="158">
        <v>5.6833</v>
      </c>
      <c r="H1132" s="158">
        <v>4.9309000000000003</v>
      </c>
      <c r="I1132" s="158">
        <v>4.7529000000000003</v>
      </c>
      <c r="J1132" s="158">
        <v>5.1116999999999999</v>
      </c>
      <c r="K1132" s="158">
        <v>5.0612000000000004</v>
      </c>
      <c r="L1132" s="158">
        <v>4.5164</v>
      </c>
      <c r="M1132" s="158">
        <v>4.2270000000000003</v>
      </c>
      <c r="N1132" s="158">
        <v>4.0248999999999997</v>
      </c>
      <c r="O1132" s="158">
        <v>3.9860000000000002</v>
      </c>
      <c r="P1132" s="158">
        <v>5.2211999999999996</v>
      </c>
      <c r="Q1132" s="158">
        <v>6.9126000000000003</v>
      </c>
      <c r="R1132" s="158">
        <v>3.6046</v>
      </c>
      <c r="S1132" t="s">
        <v>1859</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2049</v>
      </c>
      <c r="C1133" s="154">
        <v>142589</v>
      </c>
      <c r="D1133" s="157">
        <v>44829</v>
      </c>
      <c r="E1133" s="158">
        <v>1164.35489180023</v>
      </c>
      <c r="F1133" s="158">
        <v>4.8437000000000001</v>
      </c>
      <c r="G1133" s="158">
        <v>4.8376999999999999</v>
      </c>
      <c r="H1133" s="158">
        <v>4.9290000000000003</v>
      </c>
      <c r="I1133" s="158">
        <v>4.8162000000000003</v>
      </c>
      <c r="J1133" s="158">
        <v>4.6859999999999999</v>
      </c>
      <c r="K1133" s="158">
        <v>4.6318999999999999</v>
      </c>
      <c r="L1133" s="158">
        <v>4.0407999999999999</v>
      </c>
      <c r="M1133" s="158">
        <v>3.6886000000000001</v>
      </c>
      <c r="N1133" s="158">
        <v>3.4664999999999999</v>
      </c>
      <c r="O1133" s="158">
        <v>3.0076999999999998</v>
      </c>
      <c r="P1133" s="158"/>
      <c r="Q1133" s="158">
        <v>3.4108000000000001</v>
      </c>
      <c r="R1133" s="158">
        <v>3.0314000000000001</v>
      </c>
      <c r="S1133" t="s">
        <v>1859</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44829</v>
      </c>
      <c r="E1134" s="158">
        <v>2808.6900999999998</v>
      </c>
      <c r="F1134" s="158">
        <v>5.9919000000000002</v>
      </c>
      <c r="G1134" s="158">
        <v>5.6013999999999999</v>
      </c>
      <c r="H1134" s="158">
        <v>4.8975</v>
      </c>
      <c r="I1134" s="158">
        <v>4.6722999999999999</v>
      </c>
      <c r="J1134" s="158">
        <v>5.2487000000000004</v>
      </c>
      <c r="K1134" s="158">
        <v>5.2030000000000003</v>
      </c>
      <c r="L1134" s="158">
        <v>4.5496999999999996</v>
      </c>
      <c r="M1134" s="158">
        <v>4.2458</v>
      </c>
      <c r="N1134" s="158">
        <v>4.0804</v>
      </c>
      <c r="O1134" s="158">
        <v>4.1840000000000002</v>
      </c>
      <c r="P1134" s="158">
        <v>5.4116999999999997</v>
      </c>
      <c r="Q1134" s="158">
        <v>6.7324999999999999</v>
      </c>
      <c r="R1134" s="158">
        <v>3.7633999999999999</v>
      </c>
      <c r="S1134" t="s">
        <v>1859</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44829</v>
      </c>
      <c r="E1135" s="158">
        <v>2766.7152000000001</v>
      </c>
      <c r="F1135" s="158">
        <v>5.7529000000000003</v>
      </c>
      <c r="G1135" s="158">
        <v>5.3612000000000002</v>
      </c>
      <c r="H1135" s="158">
        <v>4.6574</v>
      </c>
      <c r="I1135" s="158">
        <v>4.4318999999999997</v>
      </c>
      <c r="J1135" s="158">
        <v>5.0076000000000001</v>
      </c>
      <c r="K1135" s="158">
        <v>4.9599000000000002</v>
      </c>
      <c r="L1135" s="158">
        <v>4.3042999999999996</v>
      </c>
      <c r="M1135" s="158">
        <v>3.9984000000000002</v>
      </c>
      <c r="N1135" s="158">
        <v>3.8309000000000002</v>
      </c>
      <c r="O1135" s="158">
        <v>3.9249000000000001</v>
      </c>
      <c r="P1135" s="158">
        <v>5.1990999999999996</v>
      </c>
      <c r="Q1135" s="158">
        <v>6.9082999999999997</v>
      </c>
      <c r="R1135" s="158">
        <v>3.51</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44829</v>
      </c>
      <c r="E1136" s="158">
        <v>2516.1354000000001</v>
      </c>
      <c r="F1136" s="158">
        <v>5.7511999999999999</v>
      </c>
      <c r="G1136" s="158">
        <v>5.3609999999999998</v>
      </c>
      <c r="H1136" s="158">
        <v>4.657</v>
      </c>
      <c r="I1136" s="158">
        <v>4.4314</v>
      </c>
      <c r="J1136" s="158">
        <v>5.0073999999999996</v>
      </c>
      <c r="K1136" s="158">
        <v>4.9598000000000004</v>
      </c>
      <c r="L1136" s="158">
        <v>4.3042999999999996</v>
      </c>
      <c r="M1136" s="158">
        <v>3.9984000000000002</v>
      </c>
      <c r="N1136" s="158">
        <v>3.831</v>
      </c>
      <c r="O1136" s="158">
        <v>3.9247999999999998</v>
      </c>
      <c r="P1136" s="158">
        <v>5.1967999999999996</v>
      </c>
      <c r="Q1136" s="158">
        <v>6.3350999999999997</v>
      </c>
      <c r="R1136" s="158">
        <v>3.5102000000000002</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44829</v>
      </c>
      <c r="E1138" s="158">
        <v>4978.8828999999996</v>
      </c>
      <c r="F1138" s="158">
        <v>5.1977000000000002</v>
      </c>
      <c r="G1138" s="158">
        <v>4.9587000000000003</v>
      </c>
      <c r="H1138" s="158">
        <v>4.3289</v>
      </c>
      <c r="I1138" s="158">
        <v>4.1574</v>
      </c>
      <c r="J1138" s="158">
        <v>4.5251000000000001</v>
      </c>
      <c r="K1138" s="158">
        <v>4.3979999999999997</v>
      </c>
      <c r="L1138" s="158">
        <v>3.8370000000000002</v>
      </c>
      <c r="M1138" s="158">
        <v>3.5434999999999999</v>
      </c>
      <c r="N1138" s="158">
        <v>3.3456000000000001</v>
      </c>
      <c r="O1138" s="158">
        <v>3.4045000000000001</v>
      </c>
      <c r="P1138" s="158">
        <v>4.6414</v>
      </c>
      <c r="Q1138" s="158">
        <v>6.7927999999999997</v>
      </c>
      <c r="R1138" s="158">
        <v>2.9243000000000001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44829</v>
      </c>
      <c r="E1139" s="158">
        <v>3250.0862000000002</v>
      </c>
      <c r="F1139" s="158">
        <v>5.8531000000000004</v>
      </c>
      <c r="G1139" s="158">
        <v>5.6144999999999996</v>
      </c>
      <c r="H1139" s="158">
        <v>4.9847999999999999</v>
      </c>
      <c r="I1139" s="158">
        <v>4.8128000000000002</v>
      </c>
      <c r="J1139" s="158">
        <v>5.1821999999999999</v>
      </c>
      <c r="K1139" s="158">
        <v>5.0612000000000004</v>
      </c>
      <c r="L1139" s="158">
        <v>4.5077999999999996</v>
      </c>
      <c r="M1139" s="158">
        <v>4.2206999999999999</v>
      </c>
      <c r="N1139" s="158">
        <v>4.0275999999999996</v>
      </c>
      <c r="O1139" s="158">
        <v>4.0955000000000004</v>
      </c>
      <c r="P1139" s="158">
        <v>5.3472999999999997</v>
      </c>
      <c r="Q1139" s="158">
        <v>7.1471999999999998</v>
      </c>
      <c r="R1139" s="158">
        <v>3.6084999999999998</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44829</v>
      </c>
      <c r="E1140" s="158">
        <v>3270.5594000000001</v>
      </c>
      <c r="F1140" s="158">
        <v>5.9303999999999997</v>
      </c>
      <c r="G1140" s="158">
        <v>5.6913999999999998</v>
      </c>
      <c r="H1140" s="158">
        <v>5.0613999999999999</v>
      </c>
      <c r="I1140" s="158">
        <v>4.8899999999999997</v>
      </c>
      <c r="J1140" s="158">
        <v>5.2595000000000001</v>
      </c>
      <c r="K1140" s="158">
        <v>5.1391</v>
      </c>
      <c r="L1140" s="158">
        <v>4.5852000000000004</v>
      </c>
      <c r="M1140" s="158">
        <v>4.2977999999999996</v>
      </c>
      <c r="N1140" s="158">
        <v>4.1059999999999999</v>
      </c>
      <c r="O1140" s="158">
        <v>4.1746999999999996</v>
      </c>
      <c r="P1140" s="158">
        <v>5.42</v>
      </c>
      <c r="Q1140" s="158">
        <v>6.8876999999999997</v>
      </c>
      <c r="R1140" s="158">
        <v>3.6877</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44829</v>
      </c>
      <c r="E1141" s="158">
        <v>4241.4957000000004</v>
      </c>
      <c r="F1141" s="158">
        <v>5.8018999999999998</v>
      </c>
      <c r="G1141" s="158">
        <v>5.3784999999999998</v>
      </c>
      <c r="H1141" s="158">
        <v>4.7032999999999996</v>
      </c>
      <c r="I1141" s="158">
        <v>4.4949000000000003</v>
      </c>
      <c r="J1141" s="158">
        <v>4.9996999999999998</v>
      </c>
      <c r="K1141" s="158">
        <v>4.9447000000000001</v>
      </c>
      <c r="L1141" s="158">
        <v>4.4324000000000003</v>
      </c>
      <c r="M1141" s="158">
        <v>4.1406000000000001</v>
      </c>
      <c r="N1141" s="158">
        <v>3.9582000000000002</v>
      </c>
      <c r="O1141" s="158">
        <v>3.9327000000000001</v>
      </c>
      <c r="P1141" s="158">
        <v>5.1486999999999998</v>
      </c>
      <c r="Q1141" s="158">
        <v>6.8032000000000004</v>
      </c>
      <c r="R1141" s="158">
        <v>3.5474000000000001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44829</v>
      </c>
      <c r="E1142" s="158">
        <v>4277.2476999999999</v>
      </c>
      <c r="F1142" s="158">
        <v>5.9019000000000004</v>
      </c>
      <c r="G1142" s="158">
        <v>5.4783999999999997</v>
      </c>
      <c r="H1142" s="158">
        <v>4.8033999999999999</v>
      </c>
      <c r="I1142" s="158">
        <v>4.5952000000000002</v>
      </c>
      <c r="J1142" s="158">
        <v>5.1002000000000001</v>
      </c>
      <c r="K1142" s="158">
        <v>5.0468999999999999</v>
      </c>
      <c r="L1142" s="158">
        <v>4.5350999999999999</v>
      </c>
      <c r="M1142" s="158">
        <v>4.2441000000000004</v>
      </c>
      <c r="N1142" s="158">
        <v>4.0625</v>
      </c>
      <c r="O1142" s="158">
        <v>4.0368000000000004</v>
      </c>
      <c r="P1142" s="158">
        <v>5.2539999999999996</v>
      </c>
      <c r="Q1142" s="158">
        <v>6.7438000000000002</v>
      </c>
      <c r="R1142" s="158">
        <v>3.6509999999999998</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44829</v>
      </c>
      <c r="E1143" s="158">
        <v>2153.4850999999999</v>
      </c>
      <c r="F1143" s="158">
        <v>5.9909999999999997</v>
      </c>
      <c r="G1143" s="158">
        <v>5.6326000000000001</v>
      </c>
      <c r="H1143" s="158">
        <v>5.0542999999999996</v>
      </c>
      <c r="I1143" s="158">
        <v>4.7476000000000003</v>
      </c>
      <c r="J1143" s="158">
        <v>5.1417000000000002</v>
      </c>
      <c r="K1143" s="158">
        <v>5.0410000000000004</v>
      </c>
      <c r="L1143" s="158">
        <v>4.5282999999999998</v>
      </c>
      <c r="M1143" s="158">
        <v>4.2206999999999999</v>
      </c>
      <c r="N1143" s="158">
        <v>4.0156999999999998</v>
      </c>
      <c r="O1143" s="158">
        <v>3.9529999999999998</v>
      </c>
      <c r="P1143" s="158">
        <v>5.2297000000000002</v>
      </c>
      <c r="Q1143" s="158">
        <v>4.274</v>
      </c>
      <c r="R1143" s="158">
        <v>3.5966999999999998</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44829</v>
      </c>
      <c r="E1144" s="158">
        <v>2167.6237000000001</v>
      </c>
      <c r="F1144" s="158">
        <v>6.0891999999999999</v>
      </c>
      <c r="G1144" s="158">
        <v>5.7312000000000003</v>
      </c>
      <c r="H1144" s="158">
        <v>5.1527000000000003</v>
      </c>
      <c r="I1144" s="158">
        <v>4.8457999999999997</v>
      </c>
      <c r="J1144" s="158">
        <v>5.24</v>
      </c>
      <c r="K1144" s="158">
        <v>5.14</v>
      </c>
      <c r="L1144" s="158">
        <v>4.6276999999999999</v>
      </c>
      <c r="M1144" s="158">
        <v>4.3235999999999999</v>
      </c>
      <c r="N1144" s="158">
        <v>4.1189</v>
      </c>
      <c r="O1144" s="158">
        <v>4.0560999999999998</v>
      </c>
      <c r="P1144" s="158">
        <v>5.3196000000000003</v>
      </c>
      <c r="Q1144" s="158">
        <v>6.7676999999999996</v>
      </c>
      <c r="R1144" s="158">
        <v>3.6987000000000001</v>
      </c>
      <c r="S1144" t="s">
        <v>1858</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44829</v>
      </c>
      <c r="E1145" s="158">
        <v>3110.4405000000002</v>
      </c>
      <c r="F1145" s="158">
        <v>5.1963999999999997</v>
      </c>
      <c r="G1145" s="158">
        <v>4.8377999999999997</v>
      </c>
      <c r="H1145" s="158">
        <v>4.2591000000000001</v>
      </c>
      <c r="I1145" s="158">
        <v>3.9518</v>
      </c>
      <c r="J1145" s="158">
        <v>4.3438999999999997</v>
      </c>
      <c r="K1145" s="158">
        <v>4.2370000000000001</v>
      </c>
      <c r="L1145" s="158">
        <v>3.7166000000000001</v>
      </c>
      <c r="M1145" s="158">
        <v>3.4047999999999998</v>
      </c>
      <c r="N1145" s="158">
        <v>3.1932999999999998</v>
      </c>
      <c r="O1145" s="158">
        <v>3.1320999999999999</v>
      </c>
      <c r="P1145" s="158">
        <v>4.3750999999999998</v>
      </c>
      <c r="Q1145" s="158">
        <v>5.8917999999999999</v>
      </c>
      <c r="R1145" s="158">
        <v>2.7772999999999999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44829</v>
      </c>
      <c r="E1146" s="158">
        <v>319.90249999999997</v>
      </c>
      <c r="F1146" s="158">
        <v>5.8654999999999999</v>
      </c>
      <c r="G1146" s="158">
        <v>5.3573000000000004</v>
      </c>
      <c r="H1146" s="158">
        <v>4.4943999999999997</v>
      </c>
      <c r="I1146" s="158">
        <v>4.4157000000000002</v>
      </c>
      <c r="J1146" s="158">
        <v>4.9737999999999998</v>
      </c>
      <c r="K1146" s="158">
        <v>4.9584999999999999</v>
      </c>
      <c r="L1146" s="158">
        <v>4.4297000000000004</v>
      </c>
      <c r="M1146" s="158">
        <v>4.1424000000000003</v>
      </c>
      <c r="N1146" s="158">
        <v>3.9496000000000002</v>
      </c>
      <c r="O1146" s="158">
        <v>4.0058999999999996</v>
      </c>
      <c r="P1146" s="158">
        <v>5.2403000000000004</v>
      </c>
      <c r="Q1146" s="158">
        <v>7.1379999999999999</v>
      </c>
      <c r="R1146" s="158">
        <v>3.5636999999999999</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44829</v>
      </c>
      <c r="E1147" s="158">
        <v>322.20229999999998</v>
      </c>
      <c r="F1147" s="158">
        <v>5.9596999999999998</v>
      </c>
      <c r="G1147" s="158">
        <v>5.4476000000000004</v>
      </c>
      <c r="H1147" s="158">
        <v>4.5854999999999997</v>
      </c>
      <c r="I1147" s="158">
        <v>4.5058999999999996</v>
      </c>
      <c r="J1147" s="158">
        <v>5.0641999999999996</v>
      </c>
      <c r="K1147" s="158">
        <v>5.0495999999999999</v>
      </c>
      <c r="L1147" s="158">
        <v>4.5217999999999998</v>
      </c>
      <c r="M1147" s="158">
        <v>4.2394999999999996</v>
      </c>
      <c r="N1147" s="158">
        <v>4.0541999999999998</v>
      </c>
      <c r="O1147" s="158">
        <v>4.117</v>
      </c>
      <c r="P1147" s="158">
        <v>5.3372999999999999</v>
      </c>
      <c r="Q1147" s="158">
        <v>6.7935999999999996</v>
      </c>
      <c r="R1147" s="158">
        <v>3.6781000000000001</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44829</v>
      </c>
      <c r="E1148" s="158">
        <v>2323.4825000000001</v>
      </c>
      <c r="F1148" s="158">
        <v>5.7788000000000004</v>
      </c>
      <c r="G1148" s="158">
        <v>5.3827999999999996</v>
      </c>
      <c r="H1148" s="158">
        <v>4.8342000000000001</v>
      </c>
      <c r="I1148" s="158">
        <v>4.8076999999999996</v>
      </c>
      <c r="J1148" s="158">
        <v>5.2328000000000001</v>
      </c>
      <c r="K1148" s="158">
        <v>5.1780999999999997</v>
      </c>
      <c r="L1148" s="158">
        <v>4.5858999999999996</v>
      </c>
      <c r="M1148" s="158">
        <v>4.2876000000000003</v>
      </c>
      <c r="N1148" s="158">
        <v>4.0952000000000002</v>
      </c>
      <c r="O1148" s="158">
        <v>4.1996000000000002</v>
      </c>
      <c r="P1148" s="158">
        <v>5.3647</v>
      </c>
      <c r="Q1148" s="158">
        <v>7.1414999999999997</v>
      </c>
      <c r="R1148" s="158">
        <v>3.7269999999999999</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44829</v>
      </c>
      <c r="E1149" s="158">
        <v>2342.8766999999998</v>
      </c>
      <c r="F1149" s="158">
        <v>5.8197000000000001</v>
      </c>
      <c r="G1149" s="158">
        <v>5.4223999999999997</v>
      </c>
      <c r="H1149" s="158">
        <v>4.8741000000000003</v>
      </c>
      <c r="I1149" s="158">
        <v>4.8478000000000003</v>
      </c>
      <c r="J1149" s="158">
        <v>5.2728999999999999</v>
      </c>
      <c r="K1149" s="158">
        <v>5.2186000000000003</v>
      </c>
      <c r="L1149" s="158">
        <v>4.6269999999999998</v>
      </c>
      <c r="M1149" s="158">
        <v>4.3289999999999997</v>
      </c>
      <c r="N1149" s="158">
        <v>4.1368999999999998</v>
      </c>
      <c r="O1149" s="158">
        <v>4.2430000000000003</v>
      </c>
      <c r="P1149" s="158">
        <v>5.4402999999999997</v>
      </c>
      <c r="Q1149" s="158">
        <v>6.8155999999999999</v>
      </c>
      <c r="R1149" s="158">
        <v>3.7685</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44829</v>
      </c>
      <c r="E1150" s="158">
        <v>2628.5571</v>
      </c>
      <c r="F1150" s="158">
        <v>6.0067000000000004</v>
      </c>
      <c r="G1150" s="158">
        <v>5.4276999999999997</v>
      </c>
      <c r="H1150" s="158">
        <v>4.6474000000000002</v>
      </c>
      <c r="I1150" s="158">
        <v>4.5484</v>
      </c>
      <c r="J1150" s="158">
        <v>5.0694999999999997</v>
      </c>
      <c r="K1150" s="158">
        <v>5.0754999999999999</v>
      </c>
      <c r="L1150" s="158">
        <v>4.5812999999999997</v>
      </c>
      <c r="M1150" s="158">
        <v>4.2762000000000002</v>
      </c>
      <c r="N1150" s="158">
        <v>4.0759999999999996</v>
      </c>
      <c r="O1150" s="158">
        <v>3.988</v>
      </c>
      <c r="P1150" s="158">
        <v>5.2089999999999996</v>
      </c>
      <c r="Q1150" s="158">
        <v>6.7091000000000003</v>
      </c>
      <c r="R1150" s="158">
        <v>3.6537000000000002</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44829</v>
      </c>
      <c r="E1151" s="158">
        <v>2612.7402999999999</v>
      </c>
      <c r="F1151" s="158">
        <v>5.8766999999999996</v>
      </c>
      <c r="G1151" s="158">
        <v>5.2973999999999997</v>
      </c>
      <c r="H1151" s="158">
        <v>4.5162000000000004</v>
      </c>
      <c r="I1151" s="158">
        <v>4.4173999999999998</v>
      </c>
      <c r="J1151" s="158">
        <v>4.9385000000000003</v>
      </c>
      <c r="K1151" s="158">
        <v>4.9714</v>
      </c>
      <c r="L1151" s="158">
        <v>4.4930000000000003</v>
      </c>
      <c r="M1151" s="158">
        <v>4.1925999999999997</v>
      </c>
      <c r="N1151" s="158">
        <v>3.9983</v>
      </c>
      <c r="O1151" s="158">
        <v>3.9268000000000001</v>
      </c>
      <c r="P1151" s="158">
        <v>5.1414999999999997</v>
      </c>
      <c r="Q1151" s="158">
        <v>5.3296999999999999</v>
      </c>
      <c r="R1151" s="158">
        <v>3.5891000000000002</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44829</v>
      </c>
      <c r="E1152" s="158">
        <v>1676.8364999999999</v>
      </c>
      <c r="F1152" s="158">
        <v>5.8573000000000004</v>
      </c>
      <c r="G1152" s="158">
        <v>5.3738000000000001</v>
      </c>
      <c r="H1152" s="158">
        <v>4.6795</v>
      </c>
      <c r="I1152" s="158">
        <v>4.4711999999999996</v>
      </c>
      <c r="J1152" s="158">
        <v>4.9776999999999996</v>
      </c>
      <c r="K1152" s="158">
        <v>4.9955999999999996</v>
      </c>
      <c r="L1152" s="158">
        <v>4.4554999999999998</v>
      </c>
      <c r="M1152" s="158">
        <v>4.1440999999999999</v>
      </c>
      <c r="N1152" s="158">
        <v>3.9460999999999999</v>
      </c>
      <c r="O1152" s="158">
        <v>3.6364000000000001</v>
      </c>
      <c r="P1152" s="158">
        <v>4.8071000000000002</v>
      </c>
      <c r="Q1152" s="158">
        <v>5.9970999999999997</v>
      </c>
      <c r="R1152" s="158">
        <v>3.4262999999999999</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44829</v>
      </c>
      <c r="E1153" s="158">
        <v>1669.41</v>
      </c>
      <c r="F1153" s="158">
        <v>5.8056000000000001</v>
      </c>
      <c r="G1153" s="158">
        <v>5.3232999999999997</v>
      </c>
      <c r="H1153" s="158">
        <v>4.6289999999999996</v>
      </c>
      <c r="I1153" s="158">
        <v>4.4210000000000003</v>
      </c>
      <c r="J1153" s="158">
        <v>4.9275000000000002</v>
      </c>
      <c r="K1153" s="158">
        <v>4.9450000000000003</v>
      </c>
      <c r="L1153" s="158">
        <v>4.4043999999999999</v>
      </c>
      <c r="M1153" s="158">
        <v>4.0926</v>
      </c>
      <c r="N1153" s="158">
        <v>3.8942000000000001</v>
      </c>
      <c r="O1153" s="158">
        <v>3.5847000000000002</v>
      </c>
      <c r="P1153" s="158">
        <v>4.7548000000000004</v>
      </c>
      <c r="Q1153" s="158">
        <v>5.9440999999999997</v>
      </c>
      <c r="R1153" s="158">
        <v>3.3746999999999998</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44829</v>
      </c>
      <c r="E1154" s="158">
        <v>2113.6592999999998</v>
      </c>
      <c r="F1154" s="158">
        <v>5.7565</v>
      </c>
      <c r="G1154" s="158">
        <v>5.5602</v>
      </c>
      <c r="H1154" s="158">
        <v>4.8023999999999996</v>
      </c>
      <c r="I1154" s="158">
        <v>4.6052999999999997</v>
      </c>
      <c r="J1154" s="158">
        <v>5.0728</v>
      </c>
      <c r="K1154" s="158">
        <v>4.9032999999999998</v>
      </c>
      <c r="L1154" s="158">
        <v>4.3596000000000004</v>
      </c>
      <c r="M1154" s="158">
        <v>4.0387000000000004</v>
      </c>
      <c r="N1154" s="158">
        <v>3.8367</v>
      </c>
      <c r="O1154" s="158">
        <v>3.8892000000000002</v>
      </c>
      <c r="P1154" s="158">
        <v>5.1931000000000003</v>
      </c>
      <c r="Q1154" s="158">
        <v>6.7660999999999998</v>
      </c>
      <c r="R1154" s="158">
        <v>3.5225</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1894</v>
      </c>
      <c r="C1159" s="154">
        <v>115991</v>
      </c>
      <c r="D1159" s="157">
        <v>44829</v>
      </c>
      <c r="E1159" s="158">
        <v>2093.8240000000001</v>
      </c>
      <c r="F1159" s="158">
        <v>5.6664000000000003</v>
      </c>
      <c r="G1159" s="158">
        <v>5.4698000000000002</v>
      </c>
      <c r="H1159" s="158">
        <v>4.7152000000000003</v>
      </c>
      <c r="I1159" s="158">
        <v>4.5118</v>
      </c>
      <c r="J1159" s="158">
        <v>4.9755000000000003</v>
      </c>
      <c r="K1159" s="158">
        <v>4.8030999999999997</v>
      </c>
      <c r="L1159" s="158">
        <v>4.258</v>
      </c>
      <c r="M1159" s="158">
        <v>3.9539</v>
      </c>
      <c r="N1159" s="158">
        <v>3.7467999999999999</v>
      </c>
      <c r="O1159" s="158">
        <v>3.7898999999999998</v>
      </c>
      <c r="P1159" s="158">
        <v>5.0907</v>
      </c>
      <c r="Q1159" s="158">
        <v>6.9976000000000003</v>
      </c>
      <c r="R1159" s="158">
        <v>3.4258000000000002</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44829</v>
      </c>
      <c r="E1160" s="158">
        <v>2968.7157999999999</v>
      </c>
      <c r="F1160" s="158">
        <v>5.8311999999999999</v>
      </c>
      <c r="G1160" s="158">
        <v>5.4987000000000004</v>
      </c>
      <c r="H1160" s="158">
        <v>4.7716000000000003</v>
      </c>
      <c r="I1160" s="158">
        <v>4.5907999999999998</v>
      </c>
      <c r="J1160" s="158">
        <v>5.0552999999999999</v>
      </c>
      <c r="K1160" s="158">
        <v>5.0122</v>
      </c>
      <c r="L1160" s="158">
        <v>4.5034000000000001</v>
      </c>
      <c r="M1160" s="158">
        <v>4.2037000000000004</v>
      </c>
      <c r="N1160" s="158">
        <v>4.0063000000000004</v>
      </c>
      <c r="O1160" s="158">
        <v>3.9575</v>
      </c>
      <c r="P1160" s="158">
        <v>5.1980000000000004</v>
      </c>
      <c r="Q1160" s="158">
        <v>7.0990000000000002</v>
      </c>
      <c r="R1160" s="158">
        <v>3.6023999999999998</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44829</v>
      </c>
      <c r="E1161" s="158">
        <v>2988.5783999999999</v>
      </c>
      <c r="F1161" s="158">
        <v>5.9024000000000001</v>
      </c>
      <c r="G1161" s="158">
        <v>5.5693000000000001</v>
      </c>
      <c r="H1161" s="158">
        <v>4.8421000000000003</v>
      </c>
      <c r="I1161" s="158">
        <v>4.6614000000000004</v>
      </c>
      <c r="J1161" s="158">
        <v>5.1313000000000004</v>
      </c>
      <c r="K1161" s="158">
        <v>5.0853000000000002</v>
      </c>
      <c r="L1161" s="158">
        <v>4.5763999999999996</v>
      </c>
      <c r="M1161" s="158">
        <v>4.2771999999999997</v>
      </c>
      <c r="N1161" s="158">
        <v>4.0801999999999996</v>
      </c>
      <c r="O1161" s="158">
        <v>4.0307000000000004</v>
      </c>
      <c r="P1161" s="158">
        <v>5.2718999999999996</v>
      </c>
      <c r="Q1161" s="158">
        <v>6.7690999999999999</v>
      </c>
      <c r="R1161" s="158">
        <v>3.6756000000000002</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44829</v>
      </c>
      <c r="E1162" s="158">
        <v>2667.6320000000001</v>
      </c>
      <c r="F1162" s="158">
        <v>5.3028000000000004</v>
      </c>
      <c r="G1162" s="158">
        <v>4.9687999999999999</v>
      </c>
      <c r="H1162" s="158">
        <v>4.2412999999999998</v>
      </c>
      <c r="I1162" s="158">
        <v>4.0599999999999996</v>
      </c>
      <c r="J1162" s="158">
        <v>4.5271999999999997</v>
      </c>
      <c r="K1162" s="158">
        <v>4.4771999999999998</v>
      </c>
      <c r="L1162" s="158">
        <v>3.9628999999999999</v>
      </c>
      <c r="M1162" s="158">
        <v>3.6587999999999998</v>
      </c>
      <c r="N1162" s="158">
        <v>3.4571000000000001</v>
      </c>
      <c r="O1162" s="158">
        <v>3.4098999999999999</v>
      </c>
      <c r="P1162" s="158">
        <v>4.6372999999999998</v>
      </c>
      <c r="Q1162" s="158">
        <v>6.3795999999999999</v>
      </c>
      <c r="R1162" s="158">
        <v>3.0550000000000002</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44829</v>
      </c>
      <c r="E1163" s="158">
        <v>1140.1133</v>
      </c>
      <c r="F1163" s="158">
        <v>5.7314999999999996</v>
      </c>
      <c r="G1163" s="158">
        <v>5.7610000000000001</v>
      </c>
      <c r="H1163" s="158">
        <v>5.0484999999999998</v>
      </c>
      <c r="I1163" s="158">
        <v>4.8164999999999996</v>
      </c>
      <c r="J1163" s="158">
        <v>5.1135000000000002</v>
      </c>
      <c r="K1163" s="158">
        <v>5.0106999999999999</v>
      </c>
      <c r="L1163" s="158">
        <v>4.569</v>
      </c>
      <c r="M1163" s="158">
        <v>4.2244000000000002</v>
      </c>
      <c r="N1163" s="158">
        <v>3.9921000000000002</v>
      </c>
      <c r="O1163" s="158">
        <v>3.6274999999999999</v>
      </c>
      <c r="P1163" s="158"/>
      <c r="Q1163" s="158">
        <v>3.9005000000000001</v>
      </c>
      <c r="R1163" s="158">
        <v>3.5221</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44829</v>
      </c>
      <c r="E1164" s="158">
        <v>1135.4653000000001</v>
      </c>
      <c r="F1164" s="158">
        <v>5.5716999999999999</v>
      </c>
      <c r="G1164" s="158">
        <v>5.6012000000000004</v>
      </c>
      <c r="H1164" s="158">
        <v>4.8887999999999998</v>
      </c>
      <c r="I1164" s="158">
        <v>4.6562999999999999</v>
      </c>
      <c r="J1164" s="158">
        <v>4.9528999999999996</v>
      </c>
      <c r="K1164" s="158">
        <v>4.8487999999999998</v>
      </c>
      <c r="L1164" s="158">
        <v>4.4054000000000002</v>
      </c>
      <c r="M1164" s="158">
        <v>4.0675999999999997</v>
      </c>
      <c r="N1164" s="158">
        <v>3.8449</v>
      </c>
      <c r="O1164" s="158">
        <v>3.5026999999999999</v>
      </c>
      <c r="P1164" s="158"/>
      <c r="Q1164" s="158">
        <v>3.7768000000000002</v>
      </c>
      <c r="R1164" s="158">
        <v>3.3917999999999999</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44829</v>
      </c>
      <c r="E1165" s="158">
        <v>59.058799999999998</v>
      </c>
      <c r="F1165" s="158">
        <v>5.7485999999999997</v>
      </c>
      <c r="G1165" s="158">
        <v>5.5236000000000001</v>
      </c>
      <c r="H1165" s="158">
        <v>4.8693</v>
      </c>
      <c r="I1165" s="158">
        <v>4.7763999999999998</v>
      </c>
      <c r="J1165" s="158">
        <v>5.0978000000000003</v>
      </c>
      <c r="K1165" s="158">
        <v>5.0452000000000004</v>
      </c>
      <c r="L1165" s="158">
        <v>4.5213000000000001</v>
      </c>
      <c r="M1165" s="158">
        <v>4.2154999999999996</v>
      </c>
      <c r="N1165" s="158">
        <v>4.0392000000000001</v>
      </c>
      <c r="O1165" s="158">
        <v>3.9411999999999998</v>
      </c>
      <c r="P1165" s="158">
        <v>5.2137000000000002</v>
      </c>
      <c r="Q1165" s="158">
        <v>7.4390000000000001</v>
      </c>
      <c r="R1165" s="158">
        <v>3.6257000000000001</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44829</v>
      </c>
      <c r="E1166" s="158">
        <v>59.5261</v>
      </c>
      <c r="F1166" s="158">
        <v>5.8261000000000003</v>
      </c>
      <c r="G1166" s="158">
        <v>5.6234000000000002</v>
      </c>
      <c r="H1166" s="158">
        <v>4.9714999999999998</v>
      </c>
      <c r="I1166" s="158">
        <v>4.8750999999999998</v>
      </c>
      <c r="J1166" s="158">
        <v>5.1993</v>
      </c>
      <c r="K1166" s="158">
        <v>5.1466000000000003</v>
      </c>
      <c r="L1166" s="158">
        <v>4.6238000000000001</v>
      </c>
      <c r="M1166" s="158">
        <v>4.3183999999999996</v>
      </c>
      <c r="N1166" s="158">
        <v>4.1379999999999999</v>
      </c>
      <c r="O1166" s="158">
        <v>4.0294999999999996</v>
      </c>
      <c r="P1166" s="158">
        <v>5.3009000000000004</v>
      </c>
      <c r="Q1166" s="158">
        <v>6.8177000000000003</v>
      </c>
      <c r="R1166" s="158">
        <v>3.7164000000000001</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44829</v>
      </c>
      <c r="E1167" s="158">
        <v>33.952599999999997</v>
      </c>
      <c r="F1167" s="158">
        <v>5.6985000000000001</v>
      </c>
      <c r="G1167" s="158">
        <v>5.4851000000000001</v>
      </c>
      <c r="H1167" s="158">
        <v>4.8421000000000003</v>
      </c>
      <c r="I1167" s="158">
        <v>4.7618</v>
      </c>
      <c r="J1167" s="158">
        <v>5.0814000000000004</v>
      </c>
      <c r="K1167" s="158">
        <v>5.0255000000000001</v>
      </c>
      <c r="L1167" s="158">
        <v>4.5004</v>
      </c>
      <c r="M1167" s="158">
        <v>4.1925999999999997</v>
      </c>
      <c r="N1167" s="158">
        <v>4.0156999999999998</v>
      </c>
      <c r="O1167" s="158">
        <v>3.9336000000000002</v>
      </c>
      <c r="P1167" s="158">
        <v>5.2091000000000003</v>
      </c>
      <c r="Q1167" s="158">
        <v>6.8827999999999996</v>
      </c>
      <c r="R1167" s="158">
        <v>3.6141999999999999</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1779</v>
      </c>
      <c r="C1168" s="154">
        <v>148414</v>
      </c>
      <c r="D1168" s="157">
        <v>44829</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1780</v>
      </c>
      <c r="C1169" s="154">
        <v>148413</v>
      </c>
      <c r="D1169" s="157">
        <v>44829</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1781</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1782</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1783</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1784</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1785</v>
      </c>
      <c r="C1174" s="154">
        <v>148415</v>
      </c>
      <c r="D1174" s="157">
        <v>44829</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1859</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44829</v>
      </c>
      <c r="E1175" s="158">
        <v>4398.3193000000001</v>
      </c>
      <c r="F1175" s="158">
        <v>5.8985000000000003</v>
      </c>
      <c r="G1175" s="158">
        <v>5.4947999999999997</v>
      </c>
      <c r="H1175" s="158">
        <v>4.6666999999999996</v>
      </c>
      <c r="I1175" s="158">
        <v>4.5894000000000004</v>
      </c>
      <c r="J1175" s="158">
        <v>5.0933000000000002</v>
      </c>
      <c r="K1175" s="158">
        <v>5.0347999999999997</v>
      </c>
      <c r="L1175" s="158">
        <v>4.5374999999999996</v>
      </c>
      <c r="M1175" s="158">
        <v>4.2465000000000002</v>
      </c>
      <c r="N1175" s="158">
        <v>4.0686</v>
      </c>
      <c r="O1175" s="158">
        <v>4.0446999999999997</v>
      </c>
      <c r="P1175" s="158">
        <v>5.2614000000000001</v>
      </c>
      <c r="Q1175" s="158">
        <v>6.7409999999999997</v>
      </c>
      <c r="R1175" s="158">
        <v>3.6760999999999999</v>
      </c>
      <c r="S1175" t="s">
        <v>1859</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44829</v>
      </c>
      <c r="E1176" s="158">
        <v>4371.0976000000001</v>
      </c>
      <c r="F1176" s="158">
        <v>5.7773000000000003</v>
      </c>
      <c r="G1176" s="158">
        <v>5.3733000000000004</v>
      </c>
      <c r="H1176" s="158">
        <v>4.5450999999999997</v>
      </c>
      <c r="I1176" s="158">
        <v>4.4675000000000002</v>
      </c>
      <c r="J1176" s="158">
        <v>4.9710999999999999</v>
      </c>
      <c r="K1176" s="158">
        <v>4.9116</v>
      </c>
      <c r="L1176" s="158">
        <v>4.4131</v>
      </c>
      <c r="M1176" s="158">
        <v>4.1208999999999998</v>
      </c>
      <c r="N1176" s="158">
        <v>3.9420000000000002</v>
      </c>
      <c r="O1176" s="158">
        <v>3.9447999999999999</v>
      </c>
      <c r="P1176" s="158">
        <v>5.1795999999999998</v>
      </c>
      <c r="Q1176" s="158">
        <v>6.8560999999999996</v>
      </c>
      <c r="R1176" s="158">
        <v>3.5552000000000001</v>
      </c>
      <c r="S1176" t="s">
        <v>1859</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44829</v>
      </c>
      <c r="E1177" s="158">
        <v>2980.2665000000002</v>
      </c>
      <c r="F1177" s="158">
        <v>5.8869999999999996</v>
      </c>
      <c r="G1177" s="158">
        <v>5.5648</v>
      </c>
      <c r="H1177" s="158">
        <v>4.7552000000000003</v>
      </c>
      <c r="I1177" s="158">
        <v>4.6364000000000001</v>
      </c>
      <c r="J1177" s="158">
        <v>5.1108000000000002</v>
      </c>
      <c r="K1177" s="158">
        <v>5.0724999999999998</v>
      </c>
      <c r="L1177" s="158">
        <v>4.5880999999999998</v>
      </c>
      <c r="M1177" s="158">
        <v>4.2758000000000003</v>
      </c>
      <c r="N1177" s="158">
        <v>4.077</v>
      </c>
      <c r="O1177" s="158">
        <v>4.0655000000000001</v>
      </c>
      <c r="P1177" s="158">
        <v>5.2957999999999998</v>
      </c>
      <c r="Q1177" s="158">
        <v>6.7629000000000001</v>
      </c>
      <c r="R1177" s="158">
        <v>3.6568999999999998</v>
      </c>
      <c r="S1177" t="s">
        <v>1859</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1931</v>
      </c>
      <c r="C1178" s="154">
        <v>112457</v>
      </c>
      <c r="D1178" s="157">
        <v>44829</v>
      </c>
      <c r="E1178" s="158">
        <v>2964.2820000000002</v>
      </c>
      <c r="F1178" s="158">
        <v>5.8262999999999998</v>
      </c>
      <c r="G1178" s="158">
        <v>5.5049000000000001</v>
      </c>
      <c r="H1178" s="158">
        <v>4.6951999999999998</v>
      </c>
      <c r="I1178" s="158">
        <v>4.5763999999999996</v>
      </c>
      <c r="J1178" s="158">
        <v>5.0506000000000002</v>
      </c>
      <c r="K1178" s="158">
        <v>5.0117000000000003</v>
      </c>
      <c r="L1178" s="158">
        <v>4.5266999999999999</v>
      </c>
      <c r="M1178" s="158">
        <v>4.2138999999999998</v>
      </c>
      <c r="N1178" s="158">
        <v>4.0145999999999997</v>
      </c>
      <c r="O1178" s="158">
        <v>4.0095000000000001</v>
      </c>
      <c r="P1178" s="158">
        <v>5.2385999999999999</v>
      </c>
      <c r="Q1178" s="158">
        <v>7.0324</v>
      </c>
      <c r="R1178" s="158">
        <v>3.5990000000000002</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44829</v>
      </c>
      <c r="E1179" s="158">
        <v>3952.6421</v>
      </c>
      <c r="F1179" s="158">
        <v>5.9599000000000002</v>
      </c>
      <c r="G1179" s="158">
        <v>5.5471000000000004</v>
      </c>
      <c r="H1179" s="158">
        <v>4.8375000000000004</v>
      </c>
      <c r="I1179" s="158">
        <v>4.7054</v>
      </c>
      <c r="J1179" s="158">
        <v>5.1688000000000001</v>
      </c>
      <c r="K1179" s="158">
        <v>5.0801999999999996</v>
      </c>
      <c r="L1179" s="158">
        <v>4.5486000000000004</v>
      </c>
      <c r="M1179" s="158">
        <v>4.2565999999999997</v>
      </c>
      <c r="N1179" s="158">
        <v>4.0667</v>
      </c>
      <c r="O1179" s="158">
        <v>4.1497000000000002</v>
      </c>
      <c r="P1179" s="158">
        <v>5.3564999999999996</v>
      </c>
      <c r="Q1179" s="158">
        <v>6.7881999999999998</v>
      </c>
      <c r="R1179" s="158">
        <v>3.7073999999999998</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1885</v>
      </c>
      <c r="C1180" s="154">
        <v>101185</v>
      </c>
      <c r="D1180" s="157">
        <v>44829</v>
      </c>
      <c r="E1180" s="158">
        <v>3908.5111999999999</v>
      </c>
      <c r="F1180" s="158">
        <v>5.8197999999999999</v>
      </c>
      <c r="G1180" s="158">
        <v>5.4066000000000001</v>
      </c>
      <c r="H1180" s="158">
        <v>4.6969000000000003</v>
      </c>
      <c r="I1180" s="158">
        <v>4.5647000000000002</v>
      </c>
      <c r="J1180" s="158">
        <v>5.0278</v>
      </c>
      <c r="K1180" s="158">
        <v>4.9379999999999997</v>
      </c>
      <c r="L1180" s="158">
        <v>4.4051999999999998</v>
      </c>
      <c r="M1180" s="158">
        <v>4.1119000000000003</v>
      </c>
      <c r="N1180" s="158">
        <v>3.9209000000000001</v>
      </c>
      <c r="O1180" s="158">
        <v>4.0061999999999998</v>
      </c>
      <c r="P1180" s="158">
        <v>5.2104999999999997</v>
      </c>
      <c r="Q1180" s="158">
        <v>6.8581000000000003</v>
      </c>
      <c r="R1180" s="158">
        <v>3.5627</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44829</v>
      </c>
      <c r="E1181" s="158">
        <v>1415.8324</v>
      </c>
      <c r="F1181" s="158">
        <v>5.9870999999999999</v>
      </c>
      <c r="G1181" s="158">
        <v>5.4919000000000002</v>
      </c>
      <c r="H1181" s="158">
        <v>4.9931999999999999</v>
      </c>
      <c r="I1181" s="158">
        <v>4.8532000000000002</v>
      </c>
      <c r="J1181" s="158">
        <v>5.2419000000000002</v>
      </c>
      <c r="K1181" s="158">
        <v>5.1929999999999996</v>
      </c>
      <c r="L1181" s="158">
        <v>4.681</v>
      </c>
      <c r="M1181" s="158">
        <v>4.3662999999999998</v>
      </c>
      <c r="N1181" s="158">
        <v>4.1581999999999999</v>
      </c>
      <c r="O1181" s="158">
        <v>4.1950000000000003</v>
      </c>
      <c r="P1181" s="158">
        <v>5.4244000000000003</v>
      </c>
      <c r="Q1181" s="158">
        <v>5.7371999999999996</v>
      </c>
      <c r="R1181" s="158">
        <v>3.7713000000000001</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44829</v>
      </c>
      <c r="E1182" s="158">
        <v>1405.1128000000001</v>
      </c>
      <c r="F1182" s="158">
        <v>5.8794000000000004</v>
      </c>
      <c r="G1182" s="158">
        <v>5.3821000000000003</v>
      </c>
      <c r="H1182" s="158">
        <v>4.883</v>
      </c>
      <c r="I1182" s="158">
        <v>4.7427000000000001</v>
      </c>
      <c r="J1182" s="158">
        <v>5.1307999999999998</v>
      </c>
      <c r="K1182" s="158">
        <v>5.0811999999999999</v>
      </c>
      <c r="L1182" s="158">
        <v>4.5682</v>
      </c>
      <c r="M1182" s="158">
        <v>4.2525000000000004</v>
      </c>
      <c r="N1182" s="158">
        <v>4.0434000000000001</v>
      </c>
      <c r="O1182" s="158">
        <v>4.0804</v>
      </c>
      <c r="P1182" s="158">
        <v>5.3002000000000002</v>
      </c>
      <c r="Q1182" s="158">
        <v>5.6082999999999998</v>
      </c>
      <c r="R1182" s="158">
        <v>3.6570999999999998</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44829</v>
      </c>
      <c r="E1183" s="158">
        <v>2297.8317999999999</v>
      </c>
      <c r="F1183" s="158">
        <v>6.0476999999999999</v>
      </c>
      <c r="G1183" s="158">
        <v>5.6654999999999998</v>
      </c>
      <c r="H1183" s="158">
        <v>4.8395000000000001</v>
      </c>
      <c r="I1183" s="158">
        <v>4.6677999999999997</v>
      </c>
      <c r="J1183" s="158">
        <v>5.1478000000000002</v>
      </c>
      <c r="K1183" s="158">
        <v>5.1036000000000001</v>
      </c>
      <c r="L1183" s="158">
        <v>4.6306000000000003</v>
      </c>
      <c r="M1183" s="158">
        <v>4.3129999999999997</v>
      </c>
      <c r="N1183" s="158">
        <v>4.1123000000000003</v>
      </c>
      <c r="O1183" s="158">
        <v>4.1212999999999997</v>
      </c>
      <c r="P1183" s="158">
        <v>5.3384999999999998</v>
      </c>
      <c r="Q1183" s="158">
        <v>6.6079999999999997</v>
      </c>
      <c r="R1183" s="158">
        <v>3.7458</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44829</v>
      </c>
      <c r="E1184" s="158">
        <v>2265.3382999999999</v>
      </c>
      <c r="F1184" s="158">
        <v>5.9466000000000001</v>
      </c>
      <c r="G1184" s="158">
        <v>5.5640000000000001</v>
      </c>
      <c r="H1184" s="158">
        <v>4.7381000000000002</v>
      </c>
      <c r="I1184" s="158">
        <v>4.5669000000000004</v>
      </c>
      <c r="J1184" s="158">
        <v>5.0541</v>
      </c>
      <c r="K1184" s="158">
        <v>5.0061</v>
      </c>
      <c r="L1184" s="158">
        <v>4.5320999999999998</v>
      </c>
      <c r="M1184" s="158">
        <v>4.2126999999999999</v>
      </c>
      <c r="N1184" s="158">
        <v>4.0098000000000003</v>
      </c>
      <c r="O1184" s="158">
        <v>4.0195999999999996</v>
      </c>
      <c r="P1184" s="158">
        <v>5.2416999999999998</v>
      </c>
      <c r="Q1184" s="158">
        <v>6.1460999999999997</v>
      </c>
      <c r="R1184" s="158">
        <v>3.6453000000000002</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44829</v>
      </c>
      <c r="E1185" s="158">
        <v>11.6288</v>
      </c>
      <c r="F1185" s="158">
        <v>8.6356999999999999</v>
      </c>
      <c r="G1185" s="158">
        <v>5.0240999999999998</v>
      </c>
      <c r="H1185" s="158">
        <v>4.6226000000000003</v>
      </c>
      <c r="I1185" s="158">
        <v>4.3117000000000001</v>
      </c>
      <c r="J1185" s="158">
        <v>4.8597000000000001</v>
      </c>
      <c r="K1185" s="158">
        <v>4.7618</v>
      </c>
      <c r="L1185" s="158">
        <v>4.2638999999999996</v>
      </c>
      <c r="M1185" s="158">
        <v>4.0121000000000002</v>
      </c>
      <c r="N1185" s="158">
        <v>3.8126000000000002</v>
      </c>
      <c r="O1185" s="158">
        <v>3.6238999999999999</v>
      </c>
      <c r="P1185" s="158"/>
      <c r="Q1185" s="158">
        <v>4.0839999999999996</v>
      </c>
      <c r="R1185" s="158">
        <v>3.4266999999999999</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44829</v>
      </c>
      <c r="E1186" s="158">
        <v>11.5632</v>
      </c>
      <c r="F1186" s="158">
        <v>8.5266999999999999</v>
      </c>
      <c r="G1186" s="158">
        <v>4.9473000000000003</v>
      </c>
      <c r="H1186" s="158">
        <v>4.4680999999999997</v>
      </c>
      <c r="I1186" s="158">
        <v>4.1551999999999998</v>
      </c>
      <c r="J1186" s="158">
        <v>4.7129000000000003</v>
      </c>
      <c r="K1186" s="158">
        <v>4.6119000000000003</v>
      </c>
      <c r="L1186" s="158">
        <v>4.1115000000000004</v>
      </c>
      <c r="M1186" s="158">
        <v>3.8578000000000001</v>
      </c>
      <c r="N1186" s="158">
        <v>3.6577000000000002</v>
      </c>
      <c r="O1186" s="158">
        <v>3.4685000000000001</v>
      </c>
      <c r="P1186" s="158"/>
      <c r="Q1186" s="158">
        <v>3.9279000000000002</v>
      </c>
      <c r="R1186" s="158">
        <v>3.2715000000000001</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1873</v>
      </c>
      <c r="C1187" s="154">
        <v>119164</v>
      </c>
      <c r="D1187" s="157">
        <v>44829</v>
      </c>
      <c r="E1187" s="158">
        <v>2387.5871999999999</v>
      </c>
      <c r="F1187" s="158">
        <v>5.5922999999999998</v>
      </c>
      <c r="G1187" s="158">
        <v>5.4181999999999997</v>
      </c>
      <c r="H1187" s="158">
        <v>5.1322000000000001</v>
      </c>
      <c r="I1187" s="158">
        <v>5.0087999999999999</v>
      </c>
      <c r="J1187" s="158">
        <v>5.2865000000000002</v>
      </c>
      <c r="K1187" s="158">
        <v>5.2323000000000004</v>
      </c>
      <c r="L1187" s="158">
        <v>4.8239000000000001</v>
      </c>
      <c r="M1187" s="158">
        <v>4.6486999999999998</v>
      </c>
      <c r="N1187" s="158">
        <v>4.5147000000000004</v>
      </c>
      <c r="O1187" s="158">
        <v>3.9702000000000002</v>
      </c>
      <c r="P1187" s="158">
        <v>5.2343999999999999</v>
      </c>
      <c r="Q1187" s="158">
        <v>6.8143000000000002</v>
      </c>
      <c r="R1187" s="158">
        <v>3.8363</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1874</v>
      </c>
      <c r="C1188" s="154">
        <v>112636</v>
      </c>
      <c r="D1188" s="157">
        <v>44829</v>
      </c>
      <c r="E1188" s="158">
        <v>2369.3519999999999</v>
      </c>
      <c r="F1188" s="158">
        <v>5.5420999999999996</v>
      </c>
      <c r="G1188" s="158">
        <v>5.3678999999999997</v>
      </c>
      <c r="H1188" s="158">
        <v>5.0808999999999997</v>
      </c>
      <c r="I1188" s="158">
        <v>4.9508999999999999</v>
      </c>
      <c r="J1188" s="158">
        <v>5.2327000000000004</v>
      </c>
      <c r="K1188" s="158">
        <v>5.1802999999999999</v>
      </c>
      <c r="L1188" s="158">
        <v>4.7713999999999999</v>
      </c>
      <c r="M1188" s="158">
        <v>4.5960999999999999</v>
      </c>
      <c r="N1188" s="158">
        <v>4.4617000000000004</v>
      </c>
      <c r="O1188" s="158">
        <v>3.9165999999999999</v>
      </c>
      <c r="P1188" s="158">
        <v>5.1553000000000004</v>
      </c>
      <c r="Q1188" s="158">
        <v>7.0827999999999998</v>
      </c>
      <c r="R1188" s="158">
        <v>3.7841</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44829</v>
      </c>
      <c r="E1189" s="158">
        <v>5275.5838000000003</v>
      </c>
      <c r="F1189" s="158">
        <v>5.8292000000000002</v>
      </c>
      <c r="G1189" s="158">
        <v>5.3381999999999996</v>
      </c>
      <c r="H1189" s="158">
        <v>4.4767000000000001</v>
      </c>
      <c r="I1189" s="158">
        <v>4.4246999999999996</v>
      </c>
      <c r="J1189" s="158">
        <v>4.9859</v>
      </c>
      <c r="K1189" s="158">
        <v>4.9675000000000002</v>
      </c>
      <c r="L1189" s="158">
        <v>4.4126000000000003</v>
      </c>
      <c r="M1189" s="158">
        <v>4.1458000000000004</v>
      </c>
      <c r="N1189" s="158">
        <v>3.9565999999999999</v>
      </c>
      <c r="O1189" s="158">
        <v>4.0076000000000001</v>
      </c>
      <c r="P1189" s="158">
        <v>5.2698999999999998</v>
      </c>
      <c r="Q1189" s="158">
        <v>6.8384</v>
      </c>
      <c r="R1189" s="158">
        <v>3.5590999999999999</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44829</v>
      </c>
      <c r="E1190" s="158">
        <v>5323.7120999999997</v>
      </c>
      <c r="F1190" s="158">
        <v>5.9684999999999997</v>
      </c>
      <c r="G1190" s="158">
        <v>5.4779999999999998</v>
      </c>
      <c r="H1190" s="158">
        <v>4.6165000000000003</v>
      </c>
      <c r="I1190" s="158">
        <v>4.5646000000000004</v>
      </c>
      <c r="J1190" s="158">
        <v>5.1261999999999999</v>
      </c>
      <c r="K1190" s="158">
        <v>5.1090999999999998</v>
      </c>
      <c r="L1190" s="158">
        <v>4.5544000000000002</v>
      </c>
      <c r="M1190" s="158">
        <v>4.2889999999999997</v>
      </c>
      <c r="N1190" s="158">
        <v>4.1012000000000004</v>
      </c>
      <c r="O1190" s="158">
        <v>4.1361999999999997</v>
      </c>
      <c r="P1190" s="158">
        <v>5.3817000000000004</v>
      </c>
      <c r="Q1190" s="158">
        <v>6.8291000000000004</v>
      </c>
      <c r="R1190" s="158">
        <v>3.702</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44829</v>
      </c>
      <c r="E1191" s="158">
        <v>4747.5680000000002</v>
      </c>
      <c r="F1191" s="158">
        <v>5.2294999999999998</v>
      </c>
      <c r="G1191" s="158">
        <v>4.7382999999999997</v>
      </c>
      <c r="H1191" s="158">
        <v>3.8734999999999999</v>
      </c>
      <c r="I1191" s="158">
        <v>3.8123999999999998</v>
      </c>
      <c r="J1191" s="158">
        <v>4.3673000000000002</v>
      </c>
      <c r="K1191" s="158">
        <v>4.3415999999999997</v>
      </c>
      <c r="L1191" s="158">
        <v>3.7808999999999999</v>
      </c>
      <c r="M1191" s="158">
        <v>3.5085999999999999</v>
      </c>
      <c r="N1191" s="158">
        <v>3.3144</v>
      </c>
      <c r="O1191" s="158">
        <v>3.3422999999999998</v>
      </c>
      <c r="P1191" s="158">
        <v>4.5198999999999998</v>
      </c>
      <c r="Q1191" s="158">
        <v>6.5532000000000004</v>
      </c>
      <c r="R1191" s="158">
        <v>2.9144999999999999</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44829</v>
      </c>
      <c r="E1192" s="158">
        <v>1216.6295</v>
      </c>
      <c r="F1192" s="158">
        <v>5.5683999999999996</v>
      </c>
      <c r="G1192" s="158">
        <v>5.2064000000000004</v>
      </c>
      <c r="H1192" s="158">
        <v>4.8235000000000001</v>
      </c>
      <c r="I1192" s="158">
        <v>4.5674999999999999</v>
      </c>
      <c r="J1192" s="158">
        <v>4.9489999999999998</v>
      </c>
      <c r="K1192" s="158">
        <v>4.8803000000000001</v>
      </c>
      <c r="L1192" s="158">
        <v>4.3103999999999996</v>
      </c>
      <c r="M1192" s="158">
        <v>4.0728</v>
      </c>
      <c r="N1192" s="158">
        <v>3.8917999999999999</v>
      </c>
      <c r="O1192" s="158">
        <v>3.7698</v>
      </c>
      <c r="P1192" s="158"/>
      <c r="Q1192" s="158">
        <v>4.5805999999999996</v>
      </c>
      <c r="R1192" s="158">
        <v>3.5246</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44829</v>
      </c>
      <c r="E1193" s="158">
        <v>1211.1943000000001</v>
      </c>
      <c r="F1193" s="158">
        <v>5.4696999999999996</v>
      </c>
      <c r="G1193" s="158">
        <v>5.1090999999999998</v>
      </c>
      <c r="H1193" s="158">
        <v>4.7252000000000001</v>
      </c>
      <c r="I1193" s="158">
        <v>4.4699</v>
      </c>
      <c r="J1193" s="158">
        <v>4.8506</v>
      </c>
      <c r="K1193" s="158">
        <v>4.7812999999999999</v>
      </c>
      <c r="L1193" s="158">
        <v>4.2099000000000002</v>
      </c>
      <c r="M1193" s="158">
        <v>3.9712999999999998</v>
      </c>
      <c r="N1193" s="158">
        <v>3.7890999999999999</v>
      </c>
      <c r="O1193" s="158">
        <v>3.6667000000000001</v>
      </c>
      <c r="P1193" s="158"/>
      <c r="Q1193" s="158">
        <v>4.4737</v>
      </c>
      <c r="R1193" s="158">
        <v>3.4218000000000002</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1941</v>
      </c>
      <c r="C1194" s="154">
        <v>138288</v>
      </c>
      <c r="D1194" s="157">
        <v>44829</v>
      </c>
      <c r="E1194" s="158">
        <v>281.29219999999998</v>
      </c>
      <c r="F1194" s="158">
        <v>5.6843000000000004</v>
      </c>
      <c r="G1194" s="158">
        <v>5.3353999999999999</v>
      </c>
      <c r="H1194" s="158">
        <v>4.8648999999999996</v>
      </c>
      <c r="I1194" s="158">
        <v>4.8992000000000004</v>
      </c>
      <c r="J1194" s="158">
        <v>5.1022999999999996</v>
      </c>
      <c r="K1194" s="158">
        <v>5.0098000000000003</v>
      </c>
      <c r="L1194" s="158">
        <v>4.4851999999999999</v>
      </c>
      <c r="M1194" s="158">
        <v>4.1931000000000003</v>
      </c>
      <c r="N1194" s="158">
        <v>3.9975999999999998</v>
      </c>
      <c r="O1194" s="158">
        <v>4.0102000000000002</v>
      </c>
      <c r="P1194" s="158">
        <v>5.2769000000000004</v>
      </c>
      <c r="Q1194" s="158">
        <v>7.1044999999999998</v>
      </c>
      <c r="R1194" s="158">
        <v>3.5994000000000002</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1942</v>
      </c>
      <c r="C1195" s="154">
        <v>138299</v>
      </c>
      <c r="D1195" s="157">
        <v>44829</v>
      </c>
      <c r="E1195" s="158">
        <v>283.65629999999999</v>
      </c>
      <c r="F1195" s="158">
        <v>5.8041999999999998</v>
      </c>
      <c r="G1195" s="158">
        <v>5.4541000000000004</v>
      </c>
      <c r="H1195" s="158">
        <v>4.9846000000000004</v>
      </c>
      <c r="I1195" s="158">
        <v>5.0198</v>
      </c>
      <c r="J1195" s="158">
        <v>5.2211999999999996</v>
      </c>
      <c r="K1195" s="158">
        <v>5.1280000000000001</v>
      </c>
      <c r="L1195" s="158">
        <v>4.6040000000000001</v>
      </c>
      <c r="M1195" s="158">
        <v>4.3109999999999999</v>
      </c>
      <c r="N1195" s="158">
        <v>4.1128</v>
      </c>
      <c r="O1195" s="158">
        <v>4.1523000000000003</v>
      </c>
      <c r="P1195" s="158">
        <v>5.3852000000000002</v>
      </c>
      <c r="Q1195" s="158">
        <v>6.8141999999999996</v>
      </c>
      <c r="R1195" s="158">
        <v>3.7214</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1786</v>
      </c>
      <c r="C1196" s="154">
        <v>148513</v>
      </c>
      <c r="D1196" s="157">
        <v>44829</v>
      </c>
      <c r="E1196" s="158">
        <v>10.9062</v>
      </c>
      <c r="F1196" s="158">
        <v>5.6912000000000003</v>
      </c>
      <c r="G1196" s="158">
        <v>5.5804</v>
      </c>
      <c r="H1196" s="158">
        <v>5.3122999999999996</v>
      </c>
      <c r="I1196" s="158">
        <v>4.9577999999999998</v>
      </c>
      <c r="J1196" s="158">
        <v>5.0088999999999997</v>
      </c>
      <c r="K1196" s="158">
        <v>4.8415999999999997</v>
      </c>
      <c r="L1196" s="158">
        <v>4.3628</v>
      </c>
      <c r="M1196" s="158">
        <v>4.2138999999999998</v>
      </c>
      <c r="N1196" s="158">
        <v>4.1806000000000001</v>
      </c>
      <c r="O1196" s="158"/>
      <c r="P1196" s="158"/>
      <c r="Q1196" s="158">
        <v>4.3654999999999999</v>
      </c>
      <c r="R1196" s="158">
        <v>4.3487999999999998</v>
      </c>
      <c r="S1196" t="s">
        <v>1859</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1787</v>
      </c>
      <c r="C1197" s="154">
        <v>148510</v>
      </c>
      <c r="D1197" s="157">
        <v>44829</v>
      </c>
      <c r="E1197" s="158">
        <v>10.9068</v>
      </c>
      <c r="F1197" s="158">
        <v>5.6909000000000001</v>
      </c>
      <c r="G1197" s="158">
        <v>5.5800999999999998</v>
      </c>
      <c r="H1197" s="158">
        <v>5.2641999999999998</v>
      </c>
      <c r="I1197" s="158">
        <v>4.9335000000000004</v>
      </c>
      <c r="J1197" s="158">
        <v>5.0086000000000004</v>
      </c>
      <c r="K1197" s="158">
        <v>4.8413000000000004</v>
      </c>
      <c r="L1197" s="158">
        <v>4.3624999999999998</v>
      </c>
      <c r="M1197" s="158">
        <v>4.2149000000000001</v>
      </c>
      <c r="N1197" s="158">
        <v>4.1803999999999997</v>
      </c>
      <c r="O1197" s="158"/>
      <c r="P1197" s="158"/>
      <c r="Q1197" s="158">
        <v>4.3684000000000003</v>
      </c>
      <c r="R1197" s="158">
        <v>4.3521999999999998</v>
      </c>
      <c r="S1197" t="s">
        <v>1859</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1788</v>
      </c>
      <c r="C1198" s="154">
        <v>148511</v>
      </c>
      <c r="D1198" s="157">
        <v>44829</v>
      </c>
      <c r="E1198" s="158">
        <v>10.9062</v>
      </c>
      <c r="F1198" s="158">
        <v>5.6912000000000003</v>
      </c>
      <c r="G1198" s="158">
        <v>5.5804</v>
      </c>
      <c r="H1198" s="158">
        <v>5.3122999999999996</v>
      </c>
      <c r="I1198" s="158">
        <v>4.9577999999999998</v>
      </c>
      <c r="J1198" s="158">
        <v>5.0088999999999997</v>
      </c>
      <c r="K1198" s="158">
        <v>4.8415999999999997</v>
      </c>
      <c r="L1198" s="158">
        <v>4.3628</v>
      </c>
      <c r="M1198" s="158">
        <v>4.2152000000000003</v>
      </c>
      <c r="N1198" s="158">
        <v>4.1806000000000001</v>
      </c>
      <c r="O1198" s="158"/>
      <c r="P1198" s="158"/>
      <c r="Q1198" s="158">
        <v>4.3654999999999999</v>
      </c>
      <c r="R1198" s="158">
        <v>4.3487999999999998</v>
      </c>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1789</v>
      </c>
      <c r="C1199" s="154">
        <v>148512</v>
      </c>
      <c r="D1199" s="157">
        <v>44829</v>
      </c>
      <c r="E1199" s="158">
        <v>10.9131</v>
      </c>
      <c r="F1199" s="158">
        <v>5.6875999999999998</v>
      </c>
      <c r="G1199" s="158">
        <v>5.6885000000000003</v>
      </c>
      <c r="H1199" s="158">
        <v>5.3569000000000004</v>
      </c>
      <c r="I1199" s="158">
        <v>5.0026000000000002</v>
      </c>
      <c r="J1199" s="158">
        <v>5.0709999999999997</v>
      </c>
      <c r="K1199" s="158">
        <v>4.8937999999999997</v>
      </c>
      <c r="L1199" s="158">
        <v>4.3978999999999999</v>
      </c>
      <c r="M1199" s="158">
        <v>4.2629000000000001</v>
      </c>
      <c r="N1199" s="158">
        <v>4.2195</v>
      </c>
      <c r="O1199" s="158"/>
      <c r="P1199" s="158"/>
      <c r="Q1199" s="158">
        <v>4.3981000000000003</v>
      </c>
      <c r="R1199" s="158">
        <v>4.3834</v>
      </c>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44829</v>
      </c>
      <c r="E1200" s="158">
        <v>34.419800000000002</v>
      </c>
      <c r="F1200" s="158">
        <v>5.4097999999999997</v>
      </c>
      <c r="G1200" s="158">
        <v>5.3399000000000001</v>
      </c>
      <c r="H1200" s="158">
        <v>5.0343999999999998</v>
      </c>
      <c r="I1200" s="158">
        <v>4.7655000000000003</v>
      </c>
      <c r="J1200" s="158">
        <v>4.9466000000000001</v>
      </c>
      <c r="K1200" s="158">
        <v>4.8411999999999997</v>
      </c>
      <c r="L1200" s="158">
        <v>4.3777999999999997</v>
      </c>
      <c r="M1200" s="158">
        <v>4.2329999999999997</v>
      </c>
      <c r="N1200" s="158">
        <v>4.1959</v>
      </c>
      <c r="O1200" s="158">
        <v>4.5601000000000003</v>
      </c>
      <c r="P1200" s="158">
        <v>5.5853000000000002</v>
      </c>
      <c r="Q1200" s="158">
        <v>7.5416999999999996</v>
      </c>
      <c r="R1200" s="158">
        <v>4.1475999999999997</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44829</v>
      </c>
      <c r="E1201" s="158">
        <v>35.071199999999997</v>
      </c>
      <c r="F1201" s="158">
        <v>5.6738</v>
      </c>
      <c r="G1201" s="158">
        <v>5.5879000000000003</v>
      </c>
      <c r="H1201" s="158">
        <v>5.2983000000000002</v>
      </c>
      <c r="I1201" s="158">
        <v>5.0274999999999999</v>
      </c>
      <c r="J1201" s="158">
        <v>5.2031000000000001</v>
      </c>
      <c r="K1201" s="158">
        <v>5.0956000000000001</v>
      </c>
      <c r="L1201" s="158">
        <v>4.6346999999999996</v>
      </c>
      <c r="M1201" s="158">
        <v>4.4945000000000004</v>
      </c>
      <c r="N1201" s="158">
        <v>4.4581</v>
      </c>
      <c r="O1201" s="158">
        <v>4.8912000000000004</v>
      </c>
      <c r="P1201" s="158">
        <v>5.8853999999999997</v>
      </c>
      <c r="Q1201" s="158">
        <v>7.2709000000000001</v>
      </c>
      <c r="R1201" s="158">
        <v>4.4606000000000003</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44829</v>
      </c>
      <c r="E1202" s="158">
        <v>29.319600000000001</v>
      </c>
      <c r="F1202" s="158">
        <v>5.7274000000000003</v>
      </c>
      <c r="G1202" s="158">
        <v>5.5631000000000004</v>
      </c>
      <c r="H1202" s="158">
        <v>4.8775000000000004</v>
      </c>
      <c r="I1202" s="158">
        <v>4.5429000000000004</v>
      </c>
      <c r="J1202" s="158">
        <v>4.9885999999999999</v>
      </c>
      <c r="K1202" s="158">
        <v>4.8958000000000004</v>
      </c>
      <c r="L1202" s="158">
        <v>4.3582000000000001</v>
      </c>
      <c r="M1202" s="158">
        <v>4.1021000000000001</v>
      </c>
      <c r="N1202" s="158">
        <v>3.9068000000000001</v>
      </c>
      <c r="O1202" s="158">
        <v>3.754</v>
      </c>
      <c r="P1202" s="158">
        <v>4.8207000000000004</v>
      </c>
      <c r="Q1202" s="158">
        <v>6.7450999999999999</v>
      </c>
      <c r="R1202" s="158">
        <v>3.5285000000000002</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44829</v>
      </c>
      <c r="E1203" s="158">
        <v>29.195399999999999</v>
      </c>
      <c r="F1203" s="158">
        <v>5.6268000000000002</v>
      </c>
      <c r="G1203" s="158">
        <v>5.4615999999999998</v>
      </c>
      <c r="H1203" s="158">
        <v>4.7729999999999997</v>
      </c>
      <c r="I1203" s="158">
        <v>4.4367999999999999</v>
      </c>
      <c r="J1203" s="158">
        <v>4.8879000000000001</v>
      </c>
      <c r="K1203" s="158">
        <v>4.7930000000000001</v>
      </c>
      <c r="L1203" s="158">
        <v>4.2557999999999998</v>
      </c>
      <c r="M1203" s="158">
        <v>3.9990000000000001</v>
      </c>
      <c r="N1203" s="158">
        <v>3.8029000000000002</v>
      </c>
      <c r="O1203" s="158">
        <v>3.6551999999999998</v>
      </c>
      <c r="P1203" s="158">
        <v>4.7374000000000001</v>
      </c>
      <c r="Q1203" s="158">
        <v>6.6820000000000004</v>
      </c>
      <c r="R1203" s="158">
        <v>3.4249000000000001</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44829</v>
      </c>
      <c r="E1204" s="158">
        <v>3407.0248000000001</v>
      </c>
      <c r="F1204" s="158">
        <v>5.9382000000000001</v>
      </c>
      <c r="G1204" s="158">
        <v>5.6227</v>
      </c>
      <c r="H1204" s="158">
        <v>4.9154999999999998</v>
      </c>
      <c r="I1204" s="158">
        <v>4.7427999999999999</v>
      </c>
      <c r="J1204" s="158">
        <v>5.1714000000000002</v>
      </c>
      <c r="K1204" s="158">
        <v>5.0955000000000004</v>
      </c>
      <c r="L1204" s="158">
        <v>4.5419</v>
      </c>
      <c r="M1204" s="158">
        <v>4.2431000000000001</v>
      </c>
      <c r="N1204" s="158">
        <v>4.0769000000000002</v>
      </c>
      <c r="O1204" s="158">
        <v>4.0750000000000002</v>
      </c>
      <c r="P1204" s="158">
        <v>5.2855999999999996</v>
      </c>
      <c r="Q1204" s="158">
        <v>6.7370000000000001</v>
      </c>
      <c r="R1204" s="158">
        <v>3.6821999999999999</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44829</v>
      </c>
      <c r="E1205" s="158">
        <v>3414.5093000000002</v>
      </c>
      <c r="F1205" s="158">
        <v>5.8407</v>
      </c>
      <c r="G1205" s="158">
        <v>5.5240999999999998</v>
      </c>
      <c r="H1205" s="158">
        <v>4.8166000000000002</v>
      </c>
      <c r="I1205" s="158">
        <v>4.6433</v>
      </c>
      <c r="J1205" s="158">
        <v>5.0723000000000003</v>
      </c>
      <c r="K1205" s="158">
        <v>4.9943</v>
      </c>
      <c r="L1205" s="158">
        <v>4.4393000000000002</v>
      </c>
      <c r="M1205" s="158">
        <v>4.1399999999999997</v>
      </c>
      <c r="N1205" s="158">
        <v>3.9733999999999998</v>
      </c>
      <c r="O1205" s="158">
        <v>3.9847999999999999</v>
      </c>
      <c r="P1205" s="158">
        <v>5.1957000000000004</v>
      </c>
      <c r="Q1205" s="158">
        <v>6.7289000000000003</v>
      </c>
      <c r="R1205" s="158">
        <v>3.5865</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1948</v>
      </c>
      <c r="C1206" s="154">
        <v>105280</v>
      </c>
      <c r="D1206" s="157">
        <v>44829</v>
      </c>
      <c r="E1206" s="158">
        <v>3382.5376999999999</v>
      </c>
      <c r="F1206" s="158">
        <v>5.8387000000000002</v>
      </c>
      <c r="G1206" s="158">
        <v>5.5227000000000004</v>
      </c>
      <c r="H1206" s="158">
        <v>4.8156999999999996</v>
      </c>
      <c r="I1206" s="158">
        <v>4.6425999999999998</v>
      </c>
      <c r="J1206" s="158">
        <v>5.0704000000000002</v>
      </c>
      <c r="K1206" s="158">
        <v>4.9935999999999998</v>
      </c>
      <c r="L1206" s="158">
        <v>4.4394</v>
      </c>
      <c r="M1206" s="158">
        <v>4.1398000000000001</v>
      </c>
      <c r="N1206" s="158">
        <v>3.9731999999999998</v>
      </c>
      <c r="O1206" s="158">
        <v>3.9842</v>
      </c>
      <c r="P1206" s="158">
        <v>5.1947000000000001</v>
      </c>
      <c r="Q1206" s="158">
        <v>6.6603000000000003</v>
      </c>
      <c r="R1206" s="158">
        <v>3.5859999999999999</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1914</v>
      </c>
      <c r="C1207" s="154">
        <v>149661</v>
      </c>
      <c r="D1207" s="157">
        <v>44829</v>
      </c>
      <c r="E1207" s="158">
        <v>3051.71776</v>
      </c>
      <c r="F1207" s="158">
        <v>5.7878999999999996</v>
      </c>
      <c r="G1207" s="158">
        <v>5.6333000000000002</v>
      </c>
      <c r="H1207" s="158">
        <v>5.0277000000000003</v>
      </c>
      <c r="I1207" s="158">
        <v>4.9005999999999998</v>
      </c>
      <c r="J1207" s="158">
        <v>5.2050000000000001</v>
      </c>
      <c r="K1207" s="158">
        <v>5.0655000000000001</v>
      </c>
      <c r="L1207" s="158">
        <v>4.5134999999999996</v>
      </c>
      <c r="M1207" s="158">
        <v>4.2042999999999999</v>
      </c>
      <c r="N1207" s="158">
        <v>3.9838</v>
      </c>
      <c r="O1207" s="158">
        <v>3.8277000000000001</v>
      </c>
      <c r="P1207" s="158">
        <v>3.1983000000000001</v>
      </c>
      <c r="Q1207" s="158">
        <v>6.3644999999999996</v>
      </c>
      <c r="R1207" s="158">
        <v>3.5503</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1915</v>
      </c>
      <c r="C1208" s="154">
        <v>149664</v>
      </c>
      <c r="D1208" s="157">
        <v>44829</v>
      </c>
      <c r="E1208" s="158">
        <v>3074.7934399999999</v>
      </c>
      <c r="F1208" s="158">
        <v>5.8963999999999999</v>
      </c>
      <c r="G1208" s="158">
        <v>5.7431000000000001</v>
      </c>
      <c r="H1208" s="158">
        <v>5.1372999999999998</v>
      </c>
      <c r="I1208" s="158">
        <v>5.0106000000000002</v>
      </c>
      <c r="J1208" s="158">
        <v>5.3154000000000003</v>
      </c>
      <c r="K1208" s="158">
        <v>5.1768999999999998</v>
      </c>
      <c r="L1208" s="158">
        <v>4.6494</v>
      </c>
      <c r="M1208" s="158">
        <v>4.3327</v>
      </c>
      <c r="N1208" s="158">
        <v>4.1028000000000002</v>
      </c>
      <c r="O1208" s="158">
        <v>3.9163999999999999</v>
      </c>
      <c r="P1208" s="158">
        <v>3.2759</v>
      </c>
      <c r="Q1208" s="158">
        <v>5.7310999999999996</v>
      </c>
      <c r="R1208" s="158">
        <v>3.6526000000000001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1859</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1859</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1859</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44829</v>
      </c>
      <c r="E1212" s="158">
        <v>3434.5468999999998</v>
      </c>
      <c r="F1212" s="158">
        <v>5.8990999999999998</v>
      </c>
      <c r="G1212" s="158">
        <v>5.5156000000000001</v>
      </c>
      <c r="H1212" s="158">
        <v>4.7312000000000003</v>
      </c>
      <c r="I1212" s="158">
        <v>4.6412000000000004</v>
      </c>
      <c r="J1212" s="158">
        <v>5.1166</v>
      </c>
      <c r="K1212" s="158">
        <v>5.0304000000000002</v>
      </c>
      <c r="L1212" s="158">
        <v>4.5240999999999998</v>
      </c>
      <c r="M1212" s="158">
        <v>4.2675999999999998</v>
      </c>
      <c r="N1212" s="158">
        <v>4.0788000000000002</v>
      </c>
      <c r="O1212" s="158">
        <v>4.1346999999999996</v>
      </c>
      <c r="P1212" s="158">
        <v>5.3548999999999998</v>
      </c>
      <c r="Q1212" s="158">
        <v>6.8255999999999997</v>
      </c>
      <c r="R1212" s="158">
        <v>3.6812</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44829</v>
      </c>
      <c r="E1213" s="158">
        <v>3404.6127000000001</v>
      </c>
      <c r="F1213" s="158">
        <v>5.7773000000000003</v>
      </c>
      <c r="G1213" s="158">
        <v>5.3941999999999997</v>
      </c>
      <c r="H1213" s="158">
        <v>4.6105</v>
      </c>
      <c r="I1213" s="158">
        <v>4.5225999999999997</v>
      </c>
      <c r="J1213" s="158">
        <v>4.9987000000000004</v>
      </c>
      <c r="K1213" s="158">
        <v>4.9112999999999998</v>
      </c>
      <c r="L1213" s="158">
        <v>4.4057000000000004</v>
      </c>
      <c r="M1213" s="158">
        <v>4.1501000000000001</v>
      </c>
      <c r="N1213" s="158">
        <v>3.9590000000000001</v>
      </c>
      <c r="O1213" s="158">
        <v>4.0132000000000003</v>
      </c>
      <c r="P1213" s="158">
        <v>5.2519999999999998</v>
      </c>
      <c r="Q1213" s="158">
        <v>7.0122999999999998</v>
      </c>
      <c r="R1213" s="158">
        <v>3.5621</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44827</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1790</v>
      </c>
      <c r="C1218" s="154">
        <v>148841</v>
      </c>
      <c r="D1218" s="157">
        <v>44829</v>
      </c>
      <c r="E1218" s="158">
        <v>1055.2891</v>
      </c>
      <c r="F1218" s="158">
        <v>6.5168999999999997</v>
      </c>
      <c r="G1218" s="158">
        <v>6.2127999999999997</v>
      </c>
      <c r="H1218" s="158">
        <v>5.5968999999999998</v>
      </c>
      <c r="I1218" s="158">
        <v>5.1014999999999997</v>
      </c>
      <c r="J1218" s="158">
        <v>5.3650000000000002</v>
      </c>
      <c r="K1218" s="158">
        <v>5.1882999999999999</v>
      </c>
      <c r="L1218" s="158">
        <v>4.6016000000000004</v>
      </c>
      <c r="M1218" s="158">
        <v>4.2864000000000004</v>
      </c>
      <c r="N1218" s="158">
        <v>4.0724</v>
      </c>
      <c r="O1218" s="158"/>
      <c r="P1218" s="158"/>
      <c r="Q1218" s="158">
        <v>3.8496000000000001</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1791</v>
      </c>
      <c r="C1219" s="154">
        <v>148833</v>
      </c>
      <c r="D1219" s="157">
        <v>44829</v>
      </c>
      <c r="E1219" s="158">
        <v>1053.0274999999999</v>
      </c>
      <c r="F1219" s="158">
        <v>6.3678999999999997</v>
      </c>
      <c r="G1219" s="158">
        <v>6.0631000000000004</v>
      </c>
      <c r="H1219" s="158">
        <v>5.4470999999999998</v>
      </c>
      <c r="I1219" s="158">
        <v>4.9513999999999996</v>
      </c>
      <c r="J1219" s="158">
        <v>5.2145000000000001</v>
      </c>
      <c r="K1219" s="158">
        <v>5.0365000000000002</v>
      </c>
      <c r="L1219" s="158">
        <v>4.4481999999999999</v>
      </c>
      <c r="M1219" s="158">
        <v>4.1315999999999997</v>
      </c>
      <c r="N1219" s="158">
        <v>3.9163000000000001</v>
      </c>
      <c r="O1219" s="158"/>
      <c r="P1219" s="158"/>
      <c r="Q1219" s="158">
        <v>3.6934</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44829</v>
      </c>
      <c r="E1220" s="158">
        <v>2077.2766000000001</v>
      </c>
      <c r="F1220" s="158">
        <v>5.8503999999999996</v>
      </c>
      <c r="G1220" s="158">
        <v>5.5151000000000003</v>
      </c>
      <c r="H1220" s="158">
        <v>4.6348000000000003</v>
      </c>
      <c r="I1220" s="158">
        <v>4.5914000000000001</v>
      </c>
      <c r="J1220" s="158">
        <v>5.0622999999999996</v>
      </c>
      <c r="K1220" s="158">
        <v>5.0180999999999996</v>
      </c>
      <c r="L1220" s="158">
        <v>4.5018000000000002</v>
      </c>
      <c r="M1220" s="158">
        <v>4.2041000000000004</v>
      </c>
      <c r="N1220" s="158">
        <v>4.0061</v>
      </c>
      <c r="O1220" s="158">
        <v>4.0415000000000001</v>
      </c>
      <c r="P1220" s="158">
        <v>4.4711999999999996</v>
      </c>
      <c r="Q1220" s="158">
        <v>6.6891999999999996</v>
      </c>
      <c r="R1220" s="158">
        <v>3.6160000000000001</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44829</v>
      </c>
      <c r="E1221" s="158">
        <v>2097.076</v>
      </c>
      <c r="F1221" s="158">
        <v>5.9518000000000004</v>
      </c>
      <c r="G1221" s="158">
        <v>5.6158000000000001</v>
      </c>
      <c r="H1221" s="158">
        <v>4.7352999999999996</v>
      </c>
      <c r="I1221" s="158">
        <v>4.6920000000000002</v>
      </c>
      <c r="J1221" s="158">
        <v>5.1630000000000003</v>
      </c>
      <c r="K1221" s="158">
        <v>5.1195000000000004</v>
      </c>
      <c r="L1221" s="158">
        <v>4.6041999999999996</v>
      </c>
      <c r="M1221" s="158">
        <v>4.3074000000000003</v>
      </c>
      <c r="N1221" s="158">
        <v>4.1102999999999996</v>
      </c>
      <c r="O1221" s="158">
        <v>4.1418999999999997</v>
      </c>
      <c r="P1221" s="158">
        <v>4.5734000000000004</v>
      </c>
      <c r="Q1221" s="158">
        <v>6.3560999999999996</v>
      </c>
      <c r="R1221" s="158">
        <v>3.7141999999999999</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44829</v>
      </c>
      <c r="E1222" s="158">
        <v>3566.4245999999998</v>
      </c>
      <c r="F1222" s="158">
        <v>5.9204999999999997</v>
      </c>
      <c r="G1222" s="158">
        <v>5.5997000000000003</v>
      </c>
      <c r="H1222" s="158">
        <v>4.9391999999999996</v>
      </c>
      <c r="I1222" s="158">
        <v>4.8175999999999997</v>
      </c>
      <c r="J1222" s="158">
        <v>5.1889000000000003</v>
      </c>
      <c r="K1222" s="158">
        <v>5.1417999999999999</v>
      </c>
      <c r="L1222" s="158">
        <v>4.6075999999999997</v>
      </c>
      <c r="M1222" s="158">
        <v>4.3135000000000003</v>
      </c>
      <c r="N1222" s="158">
        <v>4.1201999999999996</v>
      </c>
      <c r="O1222" s="158">
        <v>4.1066000000000003</v>
      </c>
      <c r="P1222" s="158">
        <v>5.3421000000000003</v>
      </c>
      <c r="Q1222" s="158">
        <v>6.7718999999999996</v>
      </c>
      <c r="R1222" s="158">
        <v>3.7151999999999998</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44829</v>
      </c>
      <c r="E1223" s="158">
        <v>3250.1943999999999</v>
      </c>
      <c r="F1223" s="158">
        <v>5.2889999999999997</v>
      </c>
      <c r="G1223" s="158">
        <v>4.9683999999999999</v>
      </c>
      <c r="H1223" s="158">
        <v>4.3076999999999996</v>
      </c>
      <c r="I1223" s="158">
        <v>4.1855000000000002</v>
      </c>
      <c r="J1223" s="158">
        <v>4.5552000000000001</v>
      </c>
      <c r="K1223" s="158">
        <v>4.5054999999999996</v>
      </c>
      <c r="L1223" s="158">
        <v>3.9626000000000001</v>
      </c>
      <c r="M1223" s="158">
        <v>3.661</v>
      </c>
      <c r="N1223" s="158">
        <v>3.4601000000000002</v>
      </c>
      <c r="O1223" s="158">
        <v>3.4596</v>
      </c>
      <c r="P1223" s="158">
        <v>4.6721000000000004</v>
      </c>
      <c r="Q1223" s="158">
        <v>6.3091999999999997</v>
      </c>
      <c r="R1223" s="158">
        <v>3.0651000000000002</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44829</v>
      </c>
      <c r="E1224" s="158">
        <v>3543.0270999999998</v>
      </c>
      <c r="F1224" s="158">
        <v>5.8297999999999996</v>
      </c>
      <c r="G1224" s="158">
        <v>5.5095999999999998</v>
      </c>
      <c r="H1224" s="158">
        <v>4.8491</v>
      </c>
      <c r="I1224" s="158">
        <v>4.7274000000000003</v>
      </c>
      <c r="J1224" s="158">
        <v>5.0984999999999996</v>
      </c>
      <c r="K1224" s="158">
        <v>5.0506000000000002</v>
      </c>
      <c r="L1224" s="158">
        <v>4.5114999999999998</v>
      </c>
      <c r="M1224" s="158">
        <v>4.2144000000000004</v>
      </c>
      <c r="N1224" s="158">
        <v>4.0193000000000003</v>
      </c>
      <c r="O1224" s="158">
        <v>4.0111999999999997</v>
      </c>
      <c r="P1224" s="158">
        <v>5.2606000000000002</v>
      </c>
      <c r="Q1224" s="158">
        <v>6.8320999999999996</v>
      </c>
      <c r="R1224" s="158">
        <v>3.6208</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1933</v>
      </c>
      <c r="C1225" s="154">
        <v>145971</v>
      </c>
      <c r="D1225" s="157">
        <v>44829</v>
      </c>
      <c r="E1225" s="158">
        <v>1169.7162000000001</v>
      </c>
      <c r="F1225" s="158">
        <v>5.0221</v>
      </c>
      <c r="G1225" s="158">
        <v>5.1914999999999996</v>
      </c>
      <c r="H1225" s="158">
        <v>4.6807999999999996</v>
      </c>
      <c r="I1225" s="158">
        <v>4.4817</v>
      </c>
      <c r="J1225" s="158">
        <v>4.9428999999999998</v>
      </c>
      <c r="K1225" s="158">
        <v>4.8121999999999998</v>
      </c>
      <c r="L1225" s="158">
        <v>4.2275</v>
      </c>
      <c r="M1225" s="158">
        <v>3.8917999999999999</v>
      </c>
      <c r="N1225" s="158">
        <v>3.7025000000000001</v>
      </c>
      <c r="O1225" s="158">
        <v>3.6909999999999998</v>
      </c>
      <c r="P1225" s="158"/>
      <c r="Q1225" s="158">
        <v>4.3289999999999997</v>
      </c>
      <c r="R1225" s="158">
        <v>3.3511000000000002</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1934</v>
      </c>
      <c r="C1226" s="154">
        <v>145968</v>
      </c>
      <c r="D1226" s="157">
        <v>44829</v>
      </c>
      <c r="E1226" s="158">
        <v>1165.9760000000001</v>
      </c>
      <c r="F1226" s="158">
        <v>4.9223999999999997</v>
      </c>
      <c r="G1226" s="158">
        <v>5.0900999999999996</v>
      </c>
      <c r="H1226" s="158">
        <v>4.5807000000000002</v>
      </c>
      <c r="I1226" s="158">
        <v>4.3776000000000002</v>
      </c>
      <c r="J1226" s="158">
        <v>4.8249000000000004</v>
      </c>
      <c r="K1226" s="158">
        <v>4.6966000000000001</v>
      </c>
      <c r="L1226" s="158">
        <v>4.1078999999999999</v>
      </c>
      <c r="M1226" s="158">
        <v>3.7728999999999999</v>
      </c>
      <c r="N1226" s="158">
        <v>3.5920000000000001</v>
      </c>
      <c r="O1226" s="158">
        <v>3.5994999999999999</v>
      </c>
      <c r="P1226" s="158"/>
      <c r="Q1226" s="158">
        <v>4.2385999999999999</v>
      </c>
      <c r="R1226" s="158">
        <v>3.2547999999999999</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5.6074406250000015</v>
      </c>
      <c r="G1227" s="160">
        <v>5.2296916666666657</v>
      </c>
      <c r="H1227" s="160">
        <v>4.5971489583333298</v>
      </c>
      <c r="I1227" s="160">
        <v>4.4374239583333308</v>
      </c>
      <c r="J1227" s="160">
        <v>4.8308958333333338</v>
      </c>
      <c r="K1227" s="160">
        <v>4.7687854166666659</v>
      </c>
      <c r="L1227" s="160">
        <v>4.265579166666666</v>
      </c>
      <c r="M1227" s="160">
        <v>3.9914291666666659</v>
      </c>
      <c r="N1227" s="160">
        <v>3.8148354166666678</v>
      </c>
      <c r="O1227" s="160">
        <v>3.886480459770115</v>
      </c>
      <c r="P1227" s="160">
        <v>5.0676461538461552</v>
      </c>
      <c r="Q1227" s="160">
        <v>5.9998385416666657</v>
      </c>
      <c r="R1227" s="160">
        <v>3.4543351063829784</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5.8304999999999998</v>
      </c>
      <c r="G1228" s="160">
        <v>5.4933499999999995</v>
      </c>
      <c r="H1228" s="160">
        <v>4.7822999999999993</v>
      </c>
      <c r="I1228" s="160">
        <v>4.6371000000000002</v>
      </c>
      <c r="J1228" s="160">
        <v>5.0699500000000004</v>
      </c>
      <c r="K1228" s="160">
        <v>5.0161999999999995</v>
      </c>
      <c r="L1228" s="160">
        <v>4.5055999999999994</v>
      </c>
      <c r="M1228" s="160">
        <v>4.2141500000000001</v>
      </c>
      <c r="N1228" s="160">
        <v>4.0151500000000002</v>
      </c>
      <c r="O1228" s="160">
        <v>4.0058999999999996</v>
      </c>
      <c r="P1228" s="160">
        <v>5.2468500000000002</v>
      </c>
      <c r="Q1228" s="160">
        <v>6.7389999999999999</v>
      </c>
      <c r="R1228" s="160">
        <v>3.6065499999999999</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44827</v>
      </c>
      <c r="E1231" s="158">
        <v>71.837199999999996</v>
      </c>
      <c r="F1231" s="158">
        <v>-231.63380000000001</v>
      </c>
      <c r="G1231" s="158">
        <v>-107.93519999999999</v>
      </c>
      <c r="H1231" s="158">
        <v>-52.453800000000001</v>
      </c>
      <c r="I1231" s="158">
        <v>-35.868200000000002</v>
      </c>
      <c r="J1231" s="158">
        <v>-0.92369999999999997</v>
      </c>
      <c r="K1231" s="158">
        <v>8.39</v>
      </c>
      <c r="L1231" s="158">
        <v>0.17469999999999999</v>
      </c>
      <c r="M1231" s="158">
        <v>-1.0215000000000001</v>
      </c>
      <c r="N1231" s="158">
        <v>-1.3098000000000001</v>
      </c>
      <c r="O1231" s="158">
        <v>4.3700999999999999</v>
      </c>
      <c r="P1231" s="158">
        <v>5.5978000000000003</v>
      </c>
      <c r="Q1231" s="158">
        <v>8.4802</v>
      </c>
      <c r="R1231" s="158">
        <v>1.2249000000000001</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44827</v>
      </c>
      <c r="E1232" s="158">
        <v>77.480800000000002</v>
      </c>
      <c r="F1232" s="158">
        <v>-231.00880000000001</v>
      </c>
      <c r="G1232" s="158">
        <v>-107.3313</v>
      </c>
      <c r="H1232" s="158">
        <v>-51.856999999999999</v>
      </c>
      <c r="I1232" s="158">
        <v>-35.278100000000002</v>
      </c>
      <c r="J1232" s="158">
        <v>-0.3236</v>
      </c>
      <c r="K1232" s="158">
        <v>9.0029000000000003</v>
      </c>
      <c r="L1232" s="158">
        <v>0.7762</v>
      </c>
      <c r="M1232" s="158">
        <v>-0.42470000000000002</v>
      </c>
      <c r="N1232" s="158">
        <v>-0.71589999999999998</v>
      </c>
      <c r="O1232" s="158">
        <v>4.9577</v>
      </c>
      <c r="P1232" s="158">
        <v>6.2141999999999999</v>
      </c>
      <c r="Q1232" s="158">
        <v>8.0635999999999992</v>
      </c>
      <c r="R1232" s="158">
        <v>1.8341000000000001</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44827</v>
      </c>
      <c r="E1233" s="158">
        <v>14.061299999999999</v>
      </c>
      <c r="F1233" s="158">
        <v>-330.02690000000001</v>
      </c>
      <c r="G1233" s="158">
        <v>-166.58600000000001</v>
      </c>
      <c r="H1233" s="158">
        <v>-74.386399999999995</v>
      </c>
      <c r="I1233" s="158">
        <v>-38.1477</v>
      </c>
      <c r="J1233" s="158">
        <v>6.3983999999999996</v>
      </c>
      <c r="K1233" s="158">
        <v>14.030900000000001</v>
      </c>
      <c r="L1233" s="158">
        <v>0.75190000000000001</v>
      </c>
      <c r="M1233" s="158">
        <v>-0.58379999999999999</v>
      </c>
      <c r="N1233" s="158">
        <v>-0.41220000000000001</v>
      </c>
      <c r="O1233" s="158">
        <v>5.6534000000000004</v>
      </c>
      <c r="P1233" s="158"/>
      <c r="Q1233" s="158">
        <v>8.4136000000000006</v>
      </c>
      <c r="R1233" s="158">
        <v>2.0815000000000001</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44827</v>
      </c>
      <c r="E1234" s="158">
        <v>14.251300000000001</v>
      </c>
      <c r="F1234" s="158">
        <v>-329.69080000000002</v>
      </c>
      <c r="G1234" s="158">
        <v>-166.1395</v>
      </c>
      <c r="H1234" s="158">
        <v>-74.013199999999998</v>
      </c>
      <c r="I1234" s="158">
        <v>-37.806399999999996</v>
      </c>
      <c r="J1234" s="158">
        <v>6.7302999999999997</v>
      </c>
      <c r="K1234" s="158">
        <v>14.341799999999999</v>
      </c>
      <c r="L1234" s="158">
        <v>1.0916999999999999</v>
      </c>
      <c r="M1234" s="158">
        <v>-0.26400000000000001</v>
      </c>
      <c r="N1234" s="158">
        <v>-0.10299999999999999</v>
      </c>
      <c r="O1234" s="158">
        <v>5.9824999999999999</v>
      </c>
      <c r="P1234" s="158"/>
      <c r="Q1234" s="158">
        <v>8.7591000000000001</v>
      </c>
      <c r="R1234" s="158">
        <v>2.3932000000000002</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-280.59007500000001</v>
      </c>
      <c r="G1235" s="160">
        <v>-136.99799999999999</v>
      </c>
      <c r="H1235" s="160">
        <v>-63.177599999999998</v>
      </c>
      <c r="I1235" s="160">
        <v>-36.775099999999995</v>
      </c>
      <c r="J1235" s="160">
        <v>2.9703499999999998</v>
      </c>
      <c r="K1235" s="160">
        <v>11.4414</v>
      </c>
      <c r="L1235" s="160">
        <v>0.69862499999999994</v>
      </c>
      <c r="M1235" s="160">
        <v>-0.57350000000000012</v>
      </c>
      <c r="N1235" s="160">
        <v>-0.63522500000000004</v>
      </c>
      <c r="O1235" s="160">
        <v>5.2409250000000007</v>
      </c>
      <c r="P1235" s="160">
        <v>5.9060000000000006</v>
      </c>
      <c r="Q1235" s="160">
        <v>8.4291249999999991</v>
      </c>
      <c r="R1235" s="160">
        <v>1.8834250000000001</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-280.66230000000002</v>
      </c>
      <c r="G1236" s="160">
        <v>-137.03735</v>
      </c>
      <c r="H1236" s="160">
        <v>-63.233499999999999</v>
      </c>
      <c r="I1236" s="160">
        <v>-36.837299999999999</v>
      </c>
      <c r="J1236" s="160">
        <v>3.0373999999999999</v>
      </c>
      <c r="K1236" s="160">
        <v>11.5169</v>
      </c>
      <c r="L1236" s="160">
        <v>0.76405000000000001</v>
      </c>
      <c r="M1236" s="160">
        <v>-0.50424999999999998</v>
      </c>
      <c r="N1236" s="160">
        <v>-0.56404999999999994</v>
      </c>
      <c r="O1236" s="160">
        <v>5.3055500000000002</v>
      </c>
      <c r="P1236" s="160">
        <v>5.9060000000000006</v>
      </c>
      <c r="Q1236" s="160">
        <v>8.4468999999999994</v>
      </c>
      <c r="R1236" s="160">
        <v>1.9578000000000002</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44827</v>
      </c>
      <c r="E1239" s="158">
        <v>544.52570000000003</v>
      </c>
      <c r="F1239" s="158">
        <v>-15.042199999999999</v>
      </c>
      <c r="G1239" s="158">
        <v>-3.7258</v>
      </c>
      <c r="H1239" s="158">
        <v>-1.7144999999999999</v>
      </c>
      <c r="I1239" s="158">
        <v>-0.70079999999999998</v>
      </c>
      <c r="J1239" s="158">
        <v>3.2982999999999998</v>
      </c>
      <c r="K1239" s="158">
        <v>5.1791</v>
      </c>
      <c r="L1239" s="158">
        <v>3.7193000000000001</v>
      </c>
      <c r="M1239" s="158">
        <v>3.6747000000000001</v>
      </c>
      <c r="N1239" s="158">
        <v>3.3883999999999999</v>
      </c>
      <c r="O1239" s="158">
        <v>5.2549999999999999</v>
      </c>
      <c r="P1239" s="158">
        <v>6.0883000000000003</v>
      </c>
      <c r="Q1239" s="158">
        <v>7.1993</v>
      </c>
      <c r="R1239" s="158">
        <v>3.9013</v>
      </c>
      <c r="S1239" t="s">
        <v>1859</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44827</v>
      </c>
      <c r="E1240" s="158">
        <v>590.00229999999999</v>
      </c>
      <c r="F1240" s="158">
        <v>-14.210900000000001</v>
      </c>
      <c r="G1240" s="158">
        <v>-2.8965999999999998</v>
      </c>
      <c r="H1240" s="158">
        <v>-0.88449999999999995</v>
      </c>
      <c r="I1240" s="158">
        <v>0.1295</v>
      </c>
      <c r="J1240" s="158">
        <v>4.1277999999999997</v>
      </c>
      <c r="K1240" s="158">
        <v>6.0369000000000002</v>
      </c>
      <c r="L1240" s="158">
        <v>4.5743999999999998</v>
      </c>
      <c r="M1240" s="158">
        <v>4.5355999999999996</v>
      </c>
      <c r="N1240" s="158">
        <v>4.2542</v>
      </c>
      <c r="O1240" s="158">
        <v>6.1227999999999998</v>
      </c>
      <c r="P1240" s="158">
        <v>6.9680999999999997</v>
      </c>
      <c r="Q1240" s="158">
        <v>8.0608000000000004</v>
      </c>
      <c r="R1240" s="158">
        <v>4.7502000000000004</v>
      </c>
      <c r="S1240" t="s">
        <v>1859</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44827</v>
      </c>
      <c r="E1241" s="158">
        <v>2636.8870999999999</v>
      </c>
      <c r="F1241" s="158">
        <v>-7.1231</v>
      </c>
      <c r="G1241" s="158">
        <v>-3.1846999999999999</v>
      </c>
      <c r="H1241" s="158">
        <v>-0.26500000000000001</v>
      </c>
      <c r="I1241" s="158">
        <v>0.73709999999999998</v>
      </c>
      <c r="J1241" s="158">
        <v>3.9209000000000001</v>
      </c>
      <c r="K1241" s="158">
        <v>5.6748000000000003</v>
      </c>
      <c r="L1241" s="158">
        <v>4.0121000000000002</v>
      </c>
      <c r="M1241" s="158">
        <v>4.1102999999999996</v>
      </c>
      <c r="N1241" s="158">
        <v>3.8929</v>
      </c>
      <c r="O1241" s="158">
        <v>5.5941999999999998</v>
      </c>
      <c r="P1241" s="158">
        <v>6.6482000000000001</v>
      </c>
      <c r="Q1241" s="158">
        <v>7.7290999999999999</v>
      </c>
      <c r="R1241" s="158">
        <v>4.3209999999999997</v>
      </c>
      <c r="S1241" t="s">
        <v>1858</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44827</v>
      </c>
      <c r="E1242" s="158">
        <v>2538.0407</v>
      </c>
      <c r="F1242" s="158">
        <v>-7.4478999999999997</v>
      </c>
      <c r="G1242" s="158">
        <v>-3.5093999999999999</v>
      </c>
      <c r="H1242" s="158">
        <v>-0.58979999999999999</v>
      </c>
      <c r="I1242" s="158">
        <v>0.4123</v>
      </c>
      <c r="J1242" s="158">
        <v>3.5935000000000001</v>
      </c>
      <c r="K1242" s="158">
        <v>5.3135000000000003</v>
      </c>
      <c r="L1242" s="158">
        <v>3.6577999999999999</v>
      </c>
      <c r="M1242" s="158">
        <v>3.7641</v>
      </c>
      <c r="N1242" s="158">
        <v>3.5510999999999999</v>
      </c>
      <c r="O1242" s="158">
        <v>5.2625999999999999</v>
      </c>
      <c r="P1242" s="158">
        <v>6.2584</v>
      </c>
      <c r="Q1242" s="158">
        <v>7.4485999999999999</v>
      </c>
      <c r="R1242" s="158">
        <v>3.9868999999999999</v>
      </c>
      <c r="S1242" t="s">
        <v>1858</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1978</v>
      </c>
      <c r="C1243" s="154">
        <v>150165</v>
      </c>
      <c r="D1243" s="157">
        <v>44827</v>
      </c>
      <c r="E1243" s="158">
        <v>33.301699999999997</v>
      </c>
      <c r="F1243" s="158">
        <v>-9.5330999999999992</v>
      </c>
      <c r="G1243" s="158">
        <v>-4.7842000000000002</v>
      </c>
      <c r="H1243" s="158">
        <v>-1.534</v>
      </c>
      <c r="I1243" s="158">
        <v>-1.119</v>
      </c>
      <c r="J1243" s="158">
        <v>2.9739</v>
      </c>
      <c r="K1243" s="158">
        <v>5.2386999999999997</v>
      </c>
      <c r="L1243" s="158">
        <v>2.7214999999999998</v>
      </c>
      <c r="M1243" s="158">
        <v>3.0625</v>
      </c>
      <c r="N1243" s="158">
        <v>2.8471000000000002</v>
      </c>
      <c r="O1243" s="158">
        <v>4.9279000000000002</v>
      </c>
      <c r="P1243" s="158">
        <v>5.6536999999999997</v>
      </c>
      <c r="Q1243" s="158">
        <v>7.3624999999999998</v>
      </c>
      <c r="R1243" s="158">
        <v>3.5596000000000001</v>
      </c>
      <c r="S1243" t="s">
        <v>1859</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1979</v>
      </c>
      <c r="C1244" s="154">
        <v>150169</v>
      </c>
      <c r="D1244" s="157">
        <v>44827</v>
      </c>
      <c r="E1244" s="158">
        <v>35.729599999999998</v>
      </c>
      <c r="F1244" s="158">
        <v>-8.8854000000000006</v>
      </c>
      <c r="G1244" s="158">
        <v>-4.1528999999999998</v>
      </c>
      <c r="H1244" s="158">
        <v>-0.90469999999999995</v>
      </c>
      <c r="I1244" s="158">
        <v>-0.48880000000000001</v>
      </c>
      <c r="J1244" s="158">
        <v>3.6029</v>
      </c>
      <c r="K1244" s="158">
        <v>5.8868</v>
      </c>
      <c r="L1244" s="158">
        <v>3.4702000000000002</v>
      </c>
      <c r="M1244" s="158">
        <v>3.8727999999999998</v>
      </c>
      <c r="N1244" s="158">
        <v>3.6846000000000001</v>
      </c>
      <c r="O1244" s="158">
        <v>5.7824</v>
      </c>
      <c r="P1244" s="158">
        <v>6.4756999999999998</v>
      </c>
      <c r="Q1244" s="158">
        <v>7.6403999999999996</v>
      </c>
      <c r="R1244" s="158">
        <v>4.3944999999999999</v>
      </c>
      <c r="S1244" t="s">
        <v>1859</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1998</v>
      </c>
      <c r="C1245" s="154">
        <v>150291</v>
      </c>
      <c r="D1245" s="157"/>
      <c r="E1245" s="158"/>
      <c r="F1245" s="158"/>
      <c r="G1245" s="158"/>
      <c r="H1245" s="158"/>
      <c r="I1245" s="158"/>
      <c r="J1245" s="158"/>
      <c r="K1245" s="158"/>
      <c r="L1245" s="158"/>
      <c r="M1245" s="158"/>
      <c r="N1245" s="158"/>
      <c r="O1245" s="158"/>
      <c r="P1245" s="158"/>
      <c r="Q1245" s="158"/>
      <c r="R1245" s="158"/>
      <c r="S1245" t="s">
        <v>1859</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1999</v>
      </c>
      <c r="C1246" s="154">
        <v>150294</v>
      </c>
      <c r="D1246" s="157"/>
      <c r="E1246" s="158"/>
      <c r="F1246" s="158"/>
      <c r="G1246" s="158"/>
      <c r="H1246" s="158"/>
      <c r="I1246" s="158"/>
      <c r="J1246" s="158"/>
      <c r="K1246" s="158"/>
      <c r="L1246" s="158"/>
      <c r="M1246" s="158"/>
      <c r="N1246" s="158"/>
      <c r="O1246" s="158"/>
      <c r="P1246" s="158"/>
      <c r="Q1246" s="158"/>
      <c r="R1246" s="158"/>
      <c r="S1246" t="s">
        <v>1859</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1859</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1859</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44827</v>
      </c>
      <c r="E1249" s="158">
        <v>35.4009</v>
      </c>
      <c r="F1249" s="158">
        <v>-11.0289</v>
      </c>
      <c r="G1249" s="158">
        <v>-7.7279</v>
      </c>
      <c r="H1249" s="158">
        <v>-2.4144999999999999</v>
      </c>
      <c r="I1249" s="158">
        <v>-1.2586999999999999</v>
      </c>
      <c r="J1249" s="158">
        <v>2.3996</v>
      </c>
      <c r="K1249" s="158">
        <v>4.6853999999999996</v>
      </c>
      <c r="L1249" s="158">
        <v>3.4317000000000002</v>
      </c>
      <c r="M1249" s="158">
        <v>3.5920000000000001</v>
      </c>
      <c r="N1249" s="158">
        <v>3.3946999999999998</v>
      </c>
      <c r="O1249" s="158">
        <v>4.8129999999999997</v>
      </c>
      <c r="P1249" s="158">
        <v>5.9097</v>
      </c>
      <c r="Q1249" s="158">
        <v>7.2380000000000004</v>
      </c>
      <c r="R1249" s="158">
        <v>3.6718000000000002</v>
      </c>
      <c r="S1249" t="s">
        <v>1859</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44827</v>
      </c>
      <c r="E1250" s="158">
        <v>34.721200000000003</v>
      </c>
      <c r="F1250" s="158">
        <v>-11.3498</v>
      </c>
      <c r="G1250" s="158">
        <v>-8.0190999999999999</v>
      </c>
      <c r="H1250" s="158">
        <v>-2.6718000000000002</v>
      </c>
      <c r="I1250" s="158">
        <v>-1.5084</v>
      </c>
      <c r="J1250" s="158">
        <v>2.1471</v>
      </c>
      <c r="K1250" s="158">
        <v>4.4321000000000002</v>
      </c>
      <c r="L1250" s="158">
        <v>3.181</v>
      </c>
      <c r="M1250" s="158">
        <v>3.3384999999999998</v>
      </c>
      <c r="N1250" s="158">
        <v>3.1358999999999999</v>
      </c>
      <c r="O1250" s="158">
        <v>4.5533999999999999</v>
      </c>
      <c r="P1250" s="158">
        <v>5.6628999999999996</v>
      </c>
      <c r="Q1250" s="158">
        <v>7.3428000000000004</v>
      </c>
      <c r="R1250" s="158">
        <v>3.4098000000000002</v>
      </c>
      <c r="S1250" t="s">
        <v>1859</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44827</v>
      </c>
      <c r="E1251" s="158">
        <v>16.732099999999999</v>
      </c>
      <c r="F1251" s="158">
        <v>-13.3019</v>
      </c>
      <c r="G1251" s="158">
        <v>-4.1433</v>
      </c>
      <c r="H1251" s="158">
        <v>-1.3085</v>
      </c>
      <c r="I1251" s="158">
        <v>-0.66979999999999995</v>
      </c>
      <c r="J1251" s="158">
        <v>2.7507999999999999</v>
      </c>
      <c r="K1251" s="158">
        <v>4.8506</v>
      </c>
      <c r="L1251" s="158">
        <v>3.5983000000000001</v>
      </c>
      <c r="M1251" s="158">
        <v>3.8054000000000001</v>
      </c>
      <c r="N1251" s="158">
        <v>3.5882999999999998</v>
      </c>
      <c r="O1251" s="158">
        <v>5.1699000000000002</v>
      </c>
      <c r="P1251" s="158">
        <v>6.3003999999999998</v>
      </c>
      <c r="Q1251" s="158">
        <v>7.0602</v>
      </c>
      <c r="R1251" s="158">
        <v>3.9962</v>
      </c>
      <c r="S1251" t="s">
        <v>1859</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44827</v>
      </c>
      <c r="E1252" s="158">
        <v>16.344000000000001</v>
      </c>
      <c r="F1252" s="158">
        <v>-13.617699999999999</v>
      </c>
      <c r="G1252" s="158">
        <v>-4.4648000000000003</v>
      </c>
      <c r="H1252" s="158">
        <v>-1.5947</v>
      </c>
      <c r="I1252" s="158">
        <v>-0.97270000000000001</v>
      </c>
      <c r="J1252" s="158">
        <v>2.44</v>
      </c>
      <c r="K1252" s="158">
        <v>4.5372000000000003</v>
      </c>
      <c r="L1252" s="158">
        <v>3.2869000000000002</v>
      </c>
      <c r="M1252" s="158">
        <v>3.4963000000000002</v>
      </c>
      <c r="N1252" s="158">
        <v>3.2783000000000002</v>
      </c>
      <c r="O1252" s="158">
        <v>4.8685</v>
      </c>
      <c r="P1252" s="158">
        <v>5.9903000000000004</v>
      </c>
      <c r="Q1252" s="158">
        <v>6.7276999999999996</v>
      </c>
      <c r="R1252" s="158">
        <v>3.6972999999999998</v>
      </c>
      <c r="S1252" t="s">
        <v>1859</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1859</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1859</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1792</v>
      </c>
      <c r="C1255" s="154">
        <v>113135</v>
      </c>
      <c r="D1255" s="157"/>
      <c r="E1255" s="158"/>
      <c r="F1255" s="158"/>
      <c r="G1255" s="158"/>
      <c r="H1255" s="158"/>
      <c r="I1255" s="158"/>
      <c r="J1255" s="158"/>
      <c r="K1255" s="158"/>
      <c r="L1255" s="158"/>
      <c r="M1255" s="158"/>
      <c r="N1255" s="158"/>
      <c r="O1255" s="158"/>
      <c r="P1255" s="158"/>
      <c r="Q1255" s="158"/>
      <c r="R1255" s="158"/>
      <c r="S1255" t="s">
        <v>1859</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1793</v>
      </c>
      <c r="C1256" s="154">
        <v>118530</v>
      </c>
      <c r="D1256" s="157"/>
      <c r="E1256" s="158"/>
      <c r="F1256" s="158"/>
      <c r="G1256" s="158"/>
      <c r="H1256" s="158"/>
      <c r="I1256" s="158"/>
      <c r="J1256" s="158"/>
      <c r="K1256" s="158"/>
      <c r="L1256" s="158"/>
      <c r="M1256" s="158"/>
      <c r="N1256" s="158"/>
      <c r="O1256" s="158"/>
      <c r="P1256" s="158"/>
      <c r="Q1256" s="158"/>
      <c r="R1256" s="158"/>
      <c r="S1256" t="s">
        <v>1859</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1849</v>
      </c>
      <c r="C1257" s="154">
        <v>100503</v>
      </c>
      <c r="D1257" s="157"/>
      <c r="E1257" s="158"/>
      <c r="F1257" s="158"/>
      <c r="G1257" s="158"/>
      <c r="H1257" s="158"/>
      <c r="I1257" s="158"/>
      <c r="J1257" s="158"/>
      <c r="K1257" s="158"/>
      <c r="L1257" s="158"/>
      <c r="M1257" s="158"/>
      <c r="N1257" s="158"/>
      <c r="O1257" s="158"/>
      <c r="P1257" s="158"/>
      <c r="Q1257" s="158"/>
      <c r="R1257" s="158"/>
      <c r="S1257" t="s">
        <v>1859</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1850</v>
      </c>
      <c r="C1258" s="154">
        <v>118528</v>
      </c>
      <c r="D1258" s="157"/>
      <c r="E1258" s="158"/>
      <c r="F1258" s="158"/>
      <c r="G1258" s="158"/>
      <c r="H1258" s="158"/>
      <c r="I1258" s="158"/>
      <c r="J1258" s="158"/>
      <c r="K1258" s="158"/>
      <c r="L1258" s="158"/>
      <c r="M1258" s="158"/>
      <c r="N1258" s="158"/>
      <c r="O1258" s="158"/>
      <c r="P1258" s="158"/>
      <c r="Q1258" s="158"/>
      <c r="R1258" s="158"/>
      <c r="S1258" t="s">
        <v>1859</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1859</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1859</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1794</v>
      </c>
      <c r="C1261" s="154">
        <v>148000</v>
      </c>
      <c r="D1261" s="157">
        <v>44827</v>
      </c>
      <c r="E1261" s="158">
        <v>0.3347</v>
      </c>
      <c r="F1261" s="158">
        <v>10.9085</v>
      </c>
      <c r="G1261" s="158">
        <v>14.5578</v>
      </c>
      <c r="H1261" s="158">
        <v>15.6257</v>
      </c>
      <c r="I1261" s="158">
        <v>14.884499999999999</v>
      </c>
      <c r="J1261" s="158">
        <v>-66.076300000000003</v>
      </c>
      <c r="K1261" s="158">
        <v>-15.491400000000001</v>
      </c>
      <c r="L1261" s="158">
        <v>-2.4005999999999998</v>
      </c>
      <c r="M1261" s="158"/>
      <c r="N1261" s="158"/>
      <c r="O1261" s="158"/>
      <c r="P1261" s="158"/>
      <c r="Q1261" s="158">
        <v>-1.0049999999999999</v>
      </c>
      <c r="R1261" s="158"/>
      <c r="S1261" t="s">
        <v>1859</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1795</v>
      </c>
      <c r="C1262" s="154">
        <v>147999</v>
      </c>
      <c r="D1262" s="157">
        <v>44827</v>
      </c>
      <c r="E1262" s="158">
        <v>0.34229999999999999</v>
      </c>
      <c r="F1262" s="158">
        <v>21.338799999999999</v>
      </c>
      <c r="G1262" s="158">
        <v>14.2342</v>
      </c>
      <c r="H1262" s="158">
        <v>15.277699999999999</v>
      </c>
      <c r="I1262" s="158">
        <v>15.3226</v>
      </c>
      <c r="J1262" s="158">
        <v>-66.223799999999997</v>
      </c>
      <c r="K1262" s="158">
        <v>-15.481999999999999</v>
      </c>
      <c r="L1262" s="158">
        <v>-2.4045000000000001</v>
      </c>
      <c r="M1262" s="158"/>
      <c r="N1262" s="158"/>
      <c r="O1262" s="158"/>
      <c r="P1262" s="158"/>
      <c r="Q1262" s="158">
        <v>-0.98280000000000001</v>
      </c>
      <c r="R1262" s="158"/>
      <c r="S1262" t="s">
        <v>1859</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1851</v>
      </c>
      <c r="C1263" s="154">
        <v>147995</v>
      </c>
      <c r="D1263" s="157">
        <v>44827</v>
      </c>
      <c r="E1263" s="158">
        <v>0.15429999999999999</v>
      </c>
      <c r="F1263" s="158">
        <v>23.6706</v>
      </c>
      <c r="G1263" s="158">
        <v>15.7906</v>
      </c>
      <c r="H1263" s="158">
        <v>13.5524</v>
      </c>
      <c r="I1263" s="158">
        <v>15.296099999999999</v>
      </c>
      <c r="J1263" s="158">
        <v>-66.252300000000005</v>
      </c>
      <c r="K1263" s="158">
        <v>-15.5632</v>
      </c>
      <c r="L1263" s="158">
        <v>-2.4129</v>
      </c>
      <c r="M1263" s="158"/>
      <c r="N1263" s="158"/>
      <c r="O1263" s="158"/>
      <c r="P1263" s="158"/>
      <c r="Q1263" s="158">
        <v>-1.0325</v>
      </c>
      <c r="R1263" s="158"/>
      <c r="S1263" t="s">
        <v>1859</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1852</v>
      </c>
      <c r="C1264" s="154">
        <v>147996</v>
      </c>
      <c r="D1264" s="157">
        <v>44827</v>
      </c>
      <c r="E1264" s="158">
        <v>0.15909999999999999</v>
      </c>
      <c r="F1264" s="158">
        <v>22.956</v>
      </c>
      <c r="G1264" s="158">
        <v>15.313599999999999</v>
      </c>
      <c r="H1264" s="158">
        <v>16.438500000000001</v>
      </c>
      <c r="I1264" s="158">
        <v>14.832000000000001</v>
      </c>
      <c r="J1264" s="158">
        <v>-65.683899999999994</v>
      </c>
      <c r="K1264" s="158">
        <v>-15.3422</v>
      </c>
      <c r="L1264" s="158">
        <v>-2.3410000000000002</v>
      </c>
      <c r="M1264" s="158"/>
      <c r="N1264" s="158"/>
      <c r="O1264" s="158"/>
      <c r="P1264" s="158"/>
      <c r="Q1264" s="158">
        <v>-1.0015000000000001</v>
      </c>
      <c r="R1264" s="158"/>
      <c r="S1264" t="s">
        <v>1859</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44827</v>
      </c>
      <c r="E1265" s="158">
        <v>47.552900000000001</v>
      </c>
      <c r="F1265" s="158">
        <v>-17.722200000000001</v>
      </c>
      <c r="G1265" s="158">
        <v>-6.0862999999999996</v>
      </c>
      <c r="H1265" s="158">
        <v>-1.5785</v>
      </c>
      <c r="I1265" s="158">
        <v>-0.50980000000000003</v>
      </c>
      <c r="J1265" s="158">
        <v>4.4813000000000001</v>
      </c>
      <c r="K1265" s="158">
        <v>6.0082000000000004</v>
      </c>
      <c r="L1265" s="158">
        <v>3.4466000000000001</v>
      </c>
      <c r="M1265" s="158">
        <v>3.4506999999999999</v>
      </c>
      <c r="N1265" s="158">
        <v>3.2793000000000001</v>
      </c>
      <c r="O1265" s="158">
        <v>5.3827999999999996</v>
      </c>
      <c r="P1265" s="158">
        <v>6.0132000000000003</v>
      </c>
      <c r="Q1265" s="158">
        <v>7.0579000000000001</v>
      </c>
      <c r="R1265" s="158">
        <v>4.1475</v>
      </c>
      <c r="S1265" t="s">
        <v>1859</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44827</v>
      </c>
      <c r="E1266" s="158">
        <v>50.724200000000003</v>
      </c>
      <c r="F1266" s="158">
        <v>-17.045999999999999</v>
      </c>
      <c r="G1266" s="158">
        <v>-5.4903000000000004</v>
      </c>
      <c r="H1266" s="158">
        <v>-0.96609999999999996</v>
      </c>
      <c r="I1266" s="158">
        <v>0.1028</v>
      </c>
      <c r="J1266" s="158">
        <v>5.0937999999999999</v>
      </c>
      <c r="K1266" s="158">
        <v>6.6288999999999998</v>
      </c>
      <c r="L1266" s="158">
        <v>4.0777000000000001</v>
      </c>
      <c r="M1266" s="158">
        <v>4.0978000000000003</v>
      </c>
      <c r="N1266" s="158">
        <v>3.9272999999999998</v>
      </c>
      <c r="O1266" s="158">
        <v>6.0254000000000003</v>
      </c>
      <c r="P1266" s="158">
        <v>6.6670999999999996</v>
      </c>
      <c r="Q1266" s="158">
        <v>7.6955999999999998</v>
      </c>
      <c r="R1266" s="158">
        <v>4.7873000000000001</v>
      </c>
      <c r="S1266" t="s">
        <v>1859</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44827</v>
      </c>
      <c r="E1267" s="158">
        <v>16.981400000000001</v>
      </c>
      <c r="F1267" s="158">
        <v>-6.8768000000000002</v>
      </c>
      <c r="G1267" s="158">
        <v>-2.0773999999999999</v>
      </c>
      <c r="H1267" s="158">
        <v>0.3992</v>
      </c>
      <c r="I1267" s="158">
        <v>0.96760000000000002</v>
      </c>
      <c r="J1267" s="158">
        <v>3.2608999999999999</v>
      </c>
      <c r="K1267" s="158">
        <v>4.8048999999999999</v>
      </c>
      <c r="L1267" s="158">
        <v>2.8052999999999999</v>
      </c>
      <c r="M1267" s="158">
        <v>3.1699000000000002</v>
      </c>
      <c r="N1267" s="158">
        <v>3.0005999999999999</v>
      </c>
      <c r="O1267" s="158">
        <v>3.4954999999999998</v>
      </c>
      <c r="P1267" s="158">
        <v>2.7610000000000001</v>
      </c>
      <c r="Q1267" s="158">
        <v>3.3767</v>
      </c>
      <c r="R1267" s="158">
        <v>3.3824000000000001</v>
      </c>
      <c r="S1267" t="s">
        <v>1859</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44827</v>
      </c>
      <c r="E1268" s="158">
        <v>18.2089</v>
      </c>
      <c r="F1268" s="158">
        <v>-6.2129000000000003</v>
      </c>
      <c r="G1268" s="158">
        <v>-1.6701999999999999</v>
      </c>
      <c r="H1268" s="158">
        <v>0.85919999999999996</v>
      </c>
      <c r="I1268" s="158">
        <v>1.4181999999999999</v>
      </c>
      <c r="J1268" s="158">
        <v>3.7038000000000002</v>
      </c>
      <c r="K1268" s="158">
        <v>5.2476000000000003</v>
      </c>
      <c r="L1268" s="158">
        <v>3.2385000000000002</v>
      </c>
      <c r="M1268" s="158">
        <v>3.6042999999999998</v>
      </c>
      <c r="N1268" s="158">
        <v>3.4779</v>
      </c>
      <c r="O1268" s="158">
        <v>4.2201000000000004</v>
      </c>
      <c r="P1268" s="158">
        <v>3.5245000000000002</v>
      </c>
      <c r="Q1268" s="158">
        <v>6.0917000000000003</v>
      </c>
      <c r="R1268" s="158">
        <v>4.0456000000000003</v>
      </c>
      <c r="S1268" t="s">
        <v>1859</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44827</v>
      </c>
      <c r="E1269" s="158">
        <v>441.88720000000001</v>
      </c>
      <c r="F1269" s="158">
        <v>-12.715999999999999</v>
      </c>
      <c r="G1269" s="158">
        <v>-1.1838</v>
      </c>
      <c r="H1269" s="158">
        <v>1.6041000000000001</v>
      </c>
      <c r="I1269" s="158">
        <v>2.7269000000000001</v>
      </c>
      <c r="J1269" s="158">
        <v>9.2934000000000001</v>
      </c>
      <c r="K1269" s="158">
        <v>8.7769999999999992</v>
      </c>
      <c r="L1269" s="158">
        <v>4.4471999999999996</v>
      </c>
      <c r="M1269" s="158">
        <v>3.7793999999999999</v>
      </c>
      <c r="N1269" s="158">
        <v>3.3449</v>
      </c>
      <c r="O1269" s="158">
        <v>5.7685000000000004</v>
      </c>
      <c r="P1269" s="158">
        <v>6.4992999999999999</v>
      </c>
      <c r="Q1269" s="158">
        <v>7.7112999999999996</v>
      </c>
      <c r="R1269" s="158">
        <v>4.4019000000000004</v>
      </c>
      <c r="S1269" t="s">
        <v>1858</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44827</v>
      </c>
      <c r="E1270" s="158">
        <v>446.5804</v>
      </c>
      <c r="F1270" s="158">
        <v>-12.6069</v>
      </c>
      <c r="G1270" s="158">
        <v>-1.0650999999999999</v>
      </c>
      <c r="H1270" s="158">
        <v>1.7228000000000001</v>
      </c>
      <c r="I1270" s="158">
        <v>2.8462000000000001</v>
      </c>
      <c r="J1270" s="158">
        <v>9.4143000000000008</v>
      </c>
      <c r="K1270" s="158">
        <v>8.8996999999999993</v>
      </c>
      <c r="L1270" s="158">
        <v>4.5698999999999996</v>
      </c>
      <c r="M1270" s="158">
        <v>3.9028999999999998</v>
      </c>
      <c r="N1270" s="158">
        <v>3.4691000000000001</v>
      </c>
      <c r="O1270" s="158">
        <v>5.8834</v>
      </c>
      <c r="P1270" s="158">
        <v>6.6265999999999998</v>
      </c>
      <c r="Q1270" s="158">
        <v>7.8273999999999999</v>
      </c>
      <c r="R1270" s="158">
        <v>4.5227000000000004</v>
      </c>
      <c r="S1270" t="s">
        <v>1858</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44827</v>
      </c>
      <c r="E1271" s="158">
        <v>32.322400000000002</v>
      </c>
      <c r="F1271" s="158">
        <v>-17.043700000000001</v>
      </c>
      <c r="G1271" s="158">
        <v>-8.5762</v>
      </c>
      <c r="H1271" s="158">
        <v>-3.45</v>
      </c>
      <c r="I1271" s="158">
        <v>-3.2385000000000002</v>
      </c>
      <c r="J1271" s="158">
        <v>1.4918</v>
      </c>
      <c r="K1271" s="158">
        <v>4.7587000000000002</v>
      </c>
      <c r="L1271" s="158">
        <v>3.1642999999999999</v>
      </c>
      <c r="M1271" s="158">
        <v>3.4514</v>
      </c>
      <c r="N1271" s="158">
        <v>3.3393999999999999</v>
      </c>
      <c r="O1271" s="158">
        <v>5.1086999999999998</v>
      </c>
      <c r="P1271" s="158">
        <v>6.1528999999999998</v>
      </c>
      <c r="Q1271" s="158">
        <v>7.5202</v>
      </c>
      <c r="R1271" s="158">
        <v>3.8058000000000001</v>
      </c>
      <c r="S1271" t="s">
        <v>1859</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44827</v>
      </c>
      <c r="E1272" s="158">
        <v>31.774000000000001</v>
      </c>
      <c r="F1272" s="158">
        <v>-17.337700000000002</v>
      </c>
      <c r="G1272" s="158">
        <v>-8.8389000000000006</v>
      </c>
      <c r="H1272" s="158">
        <v>-3.7061000000000002</v>
      </c>
      <c r="I1272" s="158">
        <v>-3.4826000000000001</v>
      </c>
      <c r="J1272" s="158">
        <v>1.2426999999999999</v>
      </c>
      <c r="K1272" s="158">
        <v>4.5095000000000001</v>
      </c>
      <c r="L1272" s="158">
        <v>2.9102000000000001</v>
      </c>
      <c r="M1272" s="158">
        <v>3.1892</v>
      </c>
      <c r="N1272" s="158">
        <v>3.0813000000000001</v>
      </c>
      <c r="O1272" s="158">
        <v>4.8685999999999998</v>
      </c>
      <c r="P1272" s="158">
        <v>5.9191000000000003</v>
      </c>
      <c r="Q1272" s="158">
        <v>7.1707999999999998</v>
      </c>
      <c r="R1272" s="158">
        <v>3.5647000000000002</v>
      </c>
      <c r="S1272" t="s">
        <v>1859</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44827</v>
      </c>
      <c r="E1273" s="158">
        <v>3116.3721999999998</v>
      </c>
      <c r="F1273" s="158">
        <v>-14.122</v>
      </c>
      <c r="G1273" s="158">
        <v>-7.2404999999999999</v>
      </c>
      <c r="H1273" s="158">
        <v>-2.9268999999999998</v>
      </c>
      <c r="I1273" s="158">
        <v>-1.5250999999999999</v>
      </c>
      <c r="J1273" s="158">
        <v>2.1019000000000001</v>
      </c>
      <c r="K1273" s="158">
        <v>4.4027000000000003</v>
      </c>
      <c r="L1273" s="158">
        <v>3.1052</v>
      </c>
      <c r="M1273" s="158">
        <v>3.274</v>
      </c>
      <c r="N1273" s="158">
        <v>3.09</v>
      </c>
      <c r="O1273" s="158">
        <v>4.9977999999999998</v>
      </c>
      <c r="P1273" s="158">
        <v>6.0385</v>
      </c>
      <c r="Q1273" s="158">
        <v>7.5118</v>
      </c>
      <c r="R1273" s="158">
        <v>3.6065999999999998</v>
      </c>
      <c r="S1273" t="s">
        <v>1859</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44827</v>
      </c>
      <c r="E1274" s="158">
        <v>3222.8438999999998</v>
      </c>
      <c r="F1274" s="158">
        <v>-13.7925</v>
      </c>
      <c r="G1274" s="158">
        <v>-6.9109999999999996</v>
      </c>
      <c r="H1274" s="158">
        <v>-2.5972</v>
      </c>
      <c r="I1274" s="158">
        <v>-1.1953</v>
      </c>
      <c r="J1274" s="158">
        <v>2.4325999999999999</v>
      </c>
      <c r="K1274" s="158">
        <v>4.7290000000000001</v>
      </c>
      <c r="L1274" s="158">
        <v>3.4376000000000002</v>
      </c>
      <c r="M1274" s="158">
        <v>3.6105999999999998</v>
      </c>
      <c r="N1274" s="158">
        <v>3.4293</v>
      </c>
      <c r="O1274" s="158">
        <v>5.3353000000000002</v>
      </c>
      <c r="P1274" s="158">
        <v>6.3716999999999997</v>
      </c>
      <c r="Q1274" s="158">
        <v>7.5358999999999998</v>
      </c>
      <c r="R1274" s="158">
        <v>3.9485000000000001</v>
      </c>
      <c r="S1274" t="s">
        <v>1859</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44827</v>
      </c>
      <c r="E1275" s="158">
        <v>30.693000000000001</v>
      </c>
      <c r="F1275" s="158">
        <v>-6.5393999999999997</v>
      </c>
      <c r="G1275" s="158">
        <v>-3.1307</v>
      </c>
      <c r="H1275" s="158">
        <v>-0.9002</v>
      </c>
      <c r="I1275" s="158">
        <v>-0.1784</v>
      </c>
      <c r="J1275" s="158">
        <v>2.8687</v>
      </c>
      <c r="K1275" s="158">
        <v>4.4242999999999997</v>
      </c>
      <c r="L1275" s="158">
        <v>3.3664999999999998</v>
      </c>
      <c r="M1275" s="158">
        <v>3.5430999999999999</v>
      </c>
      <c r="N1275" s="158">
        <v>3.3111000000000002</v>
      </c>
      <c r="O1275" s="158">
        <v>8.0591000000000008</v>
      </c>
      <c r="P1275" s="158">
        <v>5.0632000000000001</v>
      </c>
      <c r="Q1275" s="158">
        <v>7.2605000000000004</v>
      </c>
      <c r="R1275" s="158">
        <v>3.4548000000000001</v>
      </c>
      <c r="S1275" t="s">
        <v>1859</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44827</v>
      </c>
      <c r="E1276" s="158">
        <v>31.161000000000001</v>
      </c>
      <c r="F1276" s="158">
        <v>-6.0899000000000001</v>
      </c>
      <c r="G1276" s="158">
        <v>-2.6934999999999998</v>
      </c>
      <c r="H1276" s="158">
        <v>-0.45179999999999998</v>
      </c>
      <c r="I1276" s="158">
        <v>0.26779999999999998</v>
      </c>
      <c r="J1276" s="158">
        <v>3.2090999999999998</v>
      </c>
      <c r="K1276" s="158">
        <v>4.8182999999999998</v>
      </c>
      <c r="L1276" s="158">
        <v>3.8647999999999998</v>
      </c>
      <c r="M1276" s="158">
        <v>4.0472000000000001</v>
      </c>
      <c r="N1276" s="158">
        <v>3.7696999999999998</v>
      </c>
      <c r="O1276" s="158">
        <v>8.3435000000000006</v>
      </c>
      <c r="P1276" s="158">
        <v>5.2717999999999998</v>
      </c>
      <c r="Q1276" s="158">
        <v>6.8963999999999999</v>
      </c>
      <c r="R1276" s="158">
        <v>3.8117000000000001</v>
      </c>
      <c r="S1276" t="s">
        <v>1859</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44827</v>
      </c>
      <c r="E1277" s="158">
        <v>2765.1961999999999</v>
      </c>
      <c r="F1277" s="158">
        <v>-14.209300000000001</v>
      </c>
      <c r="G1277" s="158">
        <v>-8.2380999999999993</v>
      </c>
      <c r="H1277" s="158">
        <v>-2.7122999999999999</v>
      </c>
      <c r="I1277" s="158">
        <v>-1.8461000000000001</v>
      </c>
      <c r="J1277" s="158">
        <v>3.6520000000000001</v>
      </c>
      <c r="K1277" s="158">
        <v>5.8177000000000003</v>
      </c>
      <c r="L1277" s="158">
        <v>3.1031</v>
      </c>
      <c r="M1277" s="158">
        <v>3.0899000000000001</v>
      </c>
      <c r="N1277" s="158">
        <v>2.8969</v>
      </c>
      <c r="O1277" s="158">
        <v>5.2892000000000001</v>
      </c>
      <c r="P1277" s="158">
        <v>6.1510999999999996</v>
      </c>
      <c r="Q1277" s="158">
        <v>7.2359999999999998</v>
      </c>
      <c r="R1277" s="158">
        <v>3.6842999999999999</v>
      </c>
      <c r="S1277" t="s">
        <v>1859</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44827</v>
      </c>
      <c r="E1278" s="158">
        <v>2951.6293999999998</v>
      </c>
      <c r="F1278" s="158">
        <v>-13.4369</v>
      </c>
      <c r="G1278" s="158">
        <v>-7.4665999999999997</v>
      </c>
      <c r="H1278" s="158">
        <v>-1.9407000000000001</v>
      </c>
      <c r="I1278" s="158">
        <v>-1.0862000000000001</v>
      </c>
      <c r="J1278" s="158">
        <v>4.4162999999999997</v>
      </c>
      <c r="K1278" s="158">
        <v>6.5811000000000002</v>
      </c>
      <c r="L1278" s="158">
        <v>3.8731</v>
      </c>
      <c r="M1278" s="158">
        <v>3.8635999999999999</v>
      </c>
      <c r="N1278" s="158">
        <v>3.6766999999999999</v>
      </c>
      <c r="O1278" s="158">
        <v>6.093</v>
      </c>
      <c r="P1278" s="158">
        <v>6.9530000000000003</v>
      </c>
      <c r="Q1278" s="158">
        <v>8.0045000000000002</v>
      </c>
      <c r="R1278" s="158">
        <v>4.4809999999999999</v>
      </c>
      <c r="S1278" t="s">
        <v>1859</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44827</v>
      </c>
      <c r="E1279" s="158">
        <v>24.270299999999999</v>
      </c>
      <c r="F1279" s="158">
        <v>-5.2629000000000001</v>
      </c>
      <c r="G1279" s="158">
        <v>-4.2595000000000001</v>
      </c>
      <c r="H1279" s="158">
        <v>-0.57999999999999996</v>
      </c>
      <c r="I1279" s="158">
        <v>0.1074</v>
      </c>
      <c r="J1279" s="158">
        <v>3.1374</v>
      </c>
      <c r="K1279" s="158">
        <v>5.0442</v>
      </c>
      <c r="L1279" s="158">
        <v>3.7305000000000001</v>
      </c>
      <c r="M1279" s="158">
        <v>3.9236</v>
      </c>
      <c r="N1279" s="158">
        <v>3.7395999999999998</v>
      </c>
      <c r="O1279" s="158">
        <v>5.5336999999999996</v>
      </c>
      <c r="P1279" s="158">
        <v>5.7088000000000001</v>
      </c>
      <c r="Q1279" s="158">
        <v>7.5361000000000002</v>
      </c>
      <c r="R1279" s="158">
        <v>4.3254000000000001</v>
      </c>
      <c r="S1279" t="s">
        <v>1859</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44827</v>
      </c>
      <c r="E1280" s="158">
        <v>23.293900000000001</v>
      </c>
      <c r="F1280" s="158">
        <v>-5.9534000000000002</v>
      </c>
      <c r="G1280" s="158">
        <v>-4.9077000000000002</v>
      </c>
      <c r="H1280" s="158">
        <v>-1.2309000000000001</v>
      </c>
      <c r="I1280" s="158">
        <v>-0.53710000000000002</v>
      </c>
      <c r="J1280" s="158">
        <v>2.4870999999999999</v>
      </c>
      <c r="K1280" s="158">
        <v>4.3841999999999999</v>
      </c>
      <c r="L1280" s="158">
        <v>3.0760999999999998</v>
      </c>
      <c r="M1280" s="158">
        <v>3.2604000000000002</v>
      </c>
      <c r="N1280" s="158">
        <v>3.0708000000000002</v>
      </c>
      <c r="O1280" s="158">
        <v>4.8917000000000002</v>
      </c>
      <c r="P1280" s="158">
        <v>5.1277999999999997</v>
      </c>
      <c r="Q1280" s="158">
        <v>7.4219999999999997</v>
      </c>
      <c r="R1280" s="158">
        <v>3.6509999999999998</v>
      </c>
      <c r="S1280" t="s">
        <v>1859</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44827</v>
      </c>
      <c r="E1281" s="158">
        <v>32.883000000000003</v>
      </c>
      <c r="F1281" s="158">
        <v>-9.3216000000000001</v>
      </c>
      <c r="G1281" s="158">
        <v>-3.9207000000000001</v>
      </c>
      <c r="H1281" s="158">
        <v>-1.2365999999999999</v>
      </c>
      <c r="I1281" s="158">
        <v>-0.65</v>
      </c>
      <c r="J1281" s="158">
        <v>2.4866000000000001</v>
      </c>
      <c r="K1281" s="158">
        <v>4.2287999999999997</v>
      </c>
      <c r="L1281" s="158">
        <v>3.0853000000000002</v>
      </c>
      <c r="M1281" s="158">
        <v>3.2004999999999999</v>
      </c>
      <c r="N1281" s="158">
        <v>3.0453000000000001</v>
      </c>
      <c r="O1281" s="158">
        <v>4.9909999999999997</v>
      </c>
      <c r="P1281" s="158">
        <v>5.0465</v>
      </c>
      <c r="Q1281" s="158">
        <v>6.3559000000000001</v>
      </c>
      <c r="R1281" s="158">
        <v>3.6913</v>
      </c>
      <c r="S1281" t="s">
        <v>1859</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44827</v>
      </c>
      <c r="E1282" s="158">
        <v>35.013599999999997</v>
      </c>
      <c r="F1282" s="158">
        <v>-8.7545000000000002</v>
      </c>
      <c r="G1282" s="158">
        <v>-3.3349000000000002</v>
      </c>
      <c r="H1282" s="158">
        <v>-0.68489999999999995</v>
      </c>
      <c r="I1282" s="158">
        <v>-0.1042</v>
      </c>
      <c r="J1282" s="158">
        <v>3.0308999999999999</v>
      </c>
      <c r="K1282" s="158">
        <v>4.7762000000000002</v>
      </c>
      <c r="L1282" s="158">
        <v>3.6335000000000002</v>
      </c>
      <c r="M1282" s="158">
        <v>3.7536999999999998</v>
      </c>
      <c r="N1282" s="158">
        <v>3.601</v>
      </c>
      <c r="O1282" s="158">
        <v>5.5495999999999999</v>
      </c>
      <c r="P1282" s="158">
        <v>5.6018999999999997</v>
      </c>
      <c r="Q1282" s="158">
        <v>7.1467999999999998</v>
      </c>
      <c r="R1282" s="158">
        <v>4.2507999999999999</v>
      </c>
      <c r="S1282" t="s">
        <v>1859</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44827</v>
      </c>
      <c r="E1283" s="158">
        <v>1423.4526000000001</v>
      </c>
      <c r="F1283" s="158">
        <v>-7.1628999999999996</v>
      </c>
      <c r="G1283" s="158">
        <v>-4.3019999999999996</v>
      </c>
      <c r="H1283" s="158">
        <v>-0.75560000000000005</v>
      </c>
      <c r="I1283" s="158">
        <v>-0.15090000000000001</v>
      </c>
      <c r="J1283" s="158">
        <v>3.11</v>
      </c>
      <c r="K1283" s="158">
        <v>5.1803999999999997</v>
      </c>
      <c r="L1283" s="158">
        <v>3.6484000000000001</v>
      </c>
      <c r="M1283" s="158">
        <v>3.7871000000000001</v>
      </c>
      <c r="N1283" s="158">
        <v>3.6236999999999999</v>
      </c>
      <c r="O1283" s="158">
        <v>5.3449999999999998</v>
      </c>
      <c r="P1283" s="158">
        <v>6.3644999999999996</v>
      </c>
      <c r="Q1283" s="158">
        <v>6.5015000000000001</v>
      </c>
      <c r="R1283" s="158">
        <v>4.1243999999999996</v>
      </c>
      <c r="S1283" t="s">
        <v>1859</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44827</v>
      </c>
      <c r="E1284" s="158">
        <v>1356.2203</v>
      </c>
      <c r="F1284" s="158">
        <v>-7.9591000000000003</v>
      </c>
      <c r="G1284" s="158">
        <v>-5.1014999999999997</v>
      </c>
      <c r="H1284" s="158">
        <v>-1.5547</v>
      </c>
      <c r="I1284" s="158">
        <v>-0.95050000000000001</v>
      </c>
      <c r="J1284" s="158">
        <v>2.3085</v>
      </c>
      <c r="K1284" s="158">
        <v>4.3705999999999996</v>
      </c>
      <c r="L1284" s="158">
        <v>2.8349000000000002</v>
      </c>
      <c r="M1284" s="158">
        <v>2.9664999999999999</v>
      </c>
      <c r="N1284" s="158">
        <v>2.7978999999999998</v>
      </c>
      <c r="O1284" s="158">
        <v>4.4950999999999999</v>
      </c>
      <c r="P1284" s="158">
        <v>5.4622000000000002</v>
      </c>
      <c r="Q1284" s="158">
        <v>5.5861999999999998</v>
      </c>
      <c r="R1284" s="158">
        <v>3.2879999999999998</v>
      </c>
      <c r="S1284" t="s">
        <v>1859</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44827</v>
      </c>
      <c r="E1285" s="158">
        <v>2002.0136</v>
      </c>
      <c r="F1285" s="158">
        <v>-12.768599999999999</v>
      </c>
      <c r="G1285" s="158">
        <v>-4.7426000000000004</v>
      </c>
      <c r="H1285" s="158">
        <v>-1.0111000000000001</v>
      </c>
      <c r="I1285" s="158">
        <v>-0.51319999999999999</v>
      </c>
      <c r="J1285" s="158">
        <v>3.5737000000000001</v>
      </c>
      <c r="K1285" s="158">
        <v>5.6656000000000004</v>
      </c>
      <c r="L1285" s="158">
        <v>3.9790999999999999</v>
      </c>
      <c r="M1285" s="158">
        <v>3.9649000000000001</v>
      </c>
      <c r="N1285" s="158">
        <v>3.7195</v>
      </c>
      <c r="O1285" s="158">
        <v>5.0872999999999999</v>
      </c>
      <c r="P1285" s="158">
        <v>5.8114999999999997</v>
      </c>
      <c r="Q1285" s="158">
        <v>6.9116999999999997</v>
      </c>
      <c r="R1285" s="158">
        <v>4.077</v>
      </c>
      <c r="S1285" t="s">
        <v>1859</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44827</v>
      </c>
      <c r="E1286" s="158">
        <v>1870.3493000000001</v>
      </c>
      <c r="F1286" s="158">
        <v>-13.3668</v>
      </c>
      <c r="G1286" s="158">
        <v>-5.3395999999999999</v>
      </c>
      <c r="H1286" s="158">
        <v>-1.6077999999999999</v>
      </c>
      <c r="I1286" s="158">
        <v>-1.109</v>
      </c>
      <c r="J1286" s="158">
        <v>2.9788000000000001</v>
      </c>
      <c r="K1286" s="158">
        <v>5.0419</v>
      </c>
      <c r="L1286" s="158">
        <v>3.3523000000000001</v>
      </c>
      <c r="M1286" s="158">
        <v>3.3267000000000002</v>
      </c>
      <c r="N1286" s="158">
        <v>3.0712999999999999</v>
      </c>
      <c r="O1286" s="158">
        <v>4.4360999999999997</v>
      </c>
      <c r="P1286" s="158">
        <v>5.1288</v>
      </c>
      <c r="Q1286" s="158">
        <v>4.3936000000000002</v>
      </c>
      <c r="R1286" s="158">
        <v>3.4182999999999999</v>
      </c>
      <c r="S1286" t="s">
        <v>1859</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44827</v>
      </c>
      <c r="E1287" s="158">
        <v>3091.4342999999999</v>
      </c>
      <c r="F1287" s="158">
        <v>-13.8607</v>
      </c>
      <c r="G1287" s="158">
        <v>-9.0376999999999992</v>
      </c>
      <c r="H1287" s="158">
        <v>-3.1238999999999999</v>
      </c>
      <c r="I1287" s="158">
        <v>-1.1458999999999999</v>
      </c>
      <c r="J1287" s="158">
        <v>2.3662999999999998</v>
      </c>
      <c r="K1287" s="158">
        <v>4.7050999999999998</v>
      </c>
      <c r="L1287" s="158">
        <v>3.2054</v>
      </c>
      <c r="M1287" s="158">
        <v>3.4853000000000001</v>
      </c>
      <c r="N1287" s="158">
        <v>3.3488000000000002</v>
      </c>
      <c r="O1287" s="158">
        <v>5.3849</v>
      </c>
      <c r="P1287" s="158">
        <v>5.9234999999999998</v>
      </c>
      <c r="Q1287" s="158">
        <v>7.5414000000000003</v>
      </c>
      <c r="R1287" s="158">
        <v>4.1544999999999996</v>
      </c>
      <c r="S1287" t="s">
        <v>1859</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44827</v>
      </c>
      <c r="E1288" s="158">
        <v>3225.5608999999999</v>
      </c>
      <c r="F1288" s="158">
        <v>-13.1997</v>
      </c>
      <c r="G1288" s="158">
        <v>-8.3770000000000007</v>
      </c>
      <c r="H1288" s="158">
        <v>-2.4636</v>
      </c>
      <c r="I1288" s="158">
        <v>-0.48549999999999999</v>
      </c>
      <c r="J1288" s="158">
        <v>3.0285000000000002</v>
      </c>
      <c r="K1288" s="158">
        <v>5.3733000000000004</v>
      </c>
      <c r="L1288" s="158">
        <v>3.8767999999999998</v>
      </c>
      <c r="M1288" s="158">
        <v>4.1638999999999999</v>
      </c>
      <c r="N1288" s="158">
        <v>4.0401999999999996</v>
      </c>
      <c r="O1288" s="158">
        <v>6.0754000000000001</v>
      </c>
      <c r="P1288" s="158">
        <v>6.4729999999999999</v>
      </c>
      <c r="Q1288" s="158">
        <v>7.6768000000000001</v>
      </c>
      <c r="R1288" s="158">
        <v>4.8635999999999999</v>
      </c>
      <c r="S1288" t="s">
        <v>1859</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44827</v>
      </c>
      <c r="E1289" s="158">
        <v>24.480499999999999</v>
      </c>
      <c r="F1289" s="158">
        <v>-3.7271000000000001</v>
      </c>
      <c r="G1289" s="158">
        <v>-4.4215999999999998</v>
      </c>
      <c r="H1289" s="158">
        <v>-0.87309999999999999</v>
      </c>
      <c r="I1289" s="158">
        <v>-0.79849999999999999</v>
      </c>
      <c r="J1289" s="158">
        <v>2.6318999999999999</v>
      </c>
      <c r="K1289" s="158">
        <v>4.5472000000000001</v>
      </c>
      <c r="L1289" s="158">
        <v>3.3763999999999998</v>
      </c>
      <c r="M1289" s="158">
        <v>3.4756999999999998</v>
      </c>
      <c r="N1289" s="158">
        <v>3.1448</v>
      </c>
      <c r="O1289" s="158">
        <v>5.6721000000000004</v>
      </c>
      <c r="P1289" s="158">
        <v>1.2870999999999999</v>
      </c>
      <c r="Q1289" s="158">
        <v>6.0400999999999998</v>
      </c>
      <c r="R1289" s="158">
        <v>3.5657999999999999</v>
      </c>
      <c r="S1289" t="s">
        <v>1859</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44827</v>
      </c>
      <c r="E1290" s="158">
        <v>26.049700000000001</v>
      </c>
      <c r="F1290" s="158">
        <v>-2.8020999999999998</v>
      </c>
      <c r="G1290" s="158">
        <v>-3.5019</v>
      </c>
      <c r="H1290" s="158">
        <v>0.04</v>
      </c>
      <c r="I1290" s="158">
        <v>0.1101</v>
      </c>
      <c r="J1290" s="158">
        <v>3.5316000000000001</v>
      </c>
      <c r="K1290" s="158">
        <v>5.4469000000000003</v>
      </c>
      <c r="L1290" s="158">
        <v>4.2826000000000004</v>
      </c>
      <c r="M1290" s="158">
        <v>4.3737000000000004</v>
      </c>
      <c r="N1290" s="158">
        <v>4.0069999999999997</v>
      </c>
      <c r="O1290" s="158">
        <v>6.4741999999999997</v>
      </c>
      <c r="P1290" s="158">
        <v>2.0282</v>
      </c>
      <c r="Q1290" s="158">
        <v>5.6111000000000004</v>
      </c>
      <c r="R1290" s="158">
        <v>4.3551000000000002</v>
      </c>
      <c r="S1290" t="s">
        <v>1859</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44827</v>
      </c>
      <c r="E1291" s="158">
        <v>2958.1552000000001</v>
      </c>
      <c r="F1291" s="158">
        <v>-7.3856999999999999</v>
      </c>
      <c r="G1291" s="158">
        <v>-3.8919999999999999</v>
      </c>
      <c r="H1291" s="158">
        <v>0.16750000000000001</v>
      </c>
      <c r="I1291" s="158">
        <v>0.129</v>
      </c>
      <c r="J1291" s="158">
        <v>3.1482999999999999</v>
      </c>
      <c r="K1291" s="158">
        <v>5.1174999999999997</v>
      </c>
      <c r="L1291" s="158">
        <v>3.6305999999999998</v>
      </c>
      <c r="M1291" s="158">
        <v>3.8182</v>
      </c>
      <c r="N1291" s="158">
        <v>3.6293000000000002</v>
      </c>
      <c r="O1291" s="158">
        <v>5.3281999999999998</v>
      </c>
      <c r="P1291" s="158">
        <v>6.3136000000000001</v>
      </c>
      <c r="Q1291" s="158">
        <v>7.4111000000000002</v>
      </c>
      <c r="R1291" s="158">
        <v>4.0236999999999998</v>
      </c>
      <c r="S1291" t="s">
        <v>1859</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2034</v>
      </c>
      <c r="C1292" s="154">
        <v>106212</v>
      </c>
      <c r="D1292" s="157">
        <v>44827</v>
      </c>
      <c r="E1292" s="158">
        <v>2887.1201999999998</v>
      </c>
      <c r="F1292" s="158">
        <v>-7.9465000000000003</v>
      </c>
      <c r="G1292" s="158">
        <v>-4.4527000000000001</v>
      </c>
      <c r="H1292" s="158">
        <v>-0.39119999999999999</v>
      </c>
      <c r="I1292" s="158">
        <v>-0.4304</v>
      </c>
      <c r="J1292" s="158">
        <v>2.5863999999999998</v>
      </c>
      <c r="K1292" s="158">
        <v>4.5500999999999996</v>
      </c>
      <c r="L1292" s="158">
        <v>3.06</v>
      </c>
      <c r="M1292" s="158">
        <v>3.2694999999999999</v>
      </c>
      <c r="N1292" s="158">
        <v>3.0789</v>
      </c>
      <c r="O1292" s="158">
        <v>4.7427999999999999</v>
      </c>
      <c r="P1292" s="158">
        <v>5.8830999999999998</v>
      </c>
      <c r="Q1292" s="158">
        <v>7.2378999999999998</v>
      </c>
      <c r="R1292" s="158">
        <v>3.4643000000000002</v>
      </c>
      <c r="S1292" t="s">
        <v>1859</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1916</v>
      </c>
      <c r="C1293" s="154">
        <v>149519</v>
      </c>
      <c r="D1293" s="157">
        <v>44827</v>
      </c>
      <c r="E1293" s="158">
        <v>2872.2311</v>
      </c>
      <c r="F1293" s="158">
        <v>-6.3376000000000001</v>
      </c>
      <c r="G1293" s="158">
        <v>-4.5049999999999999</v>
      </c>
      <c r="H1293" s="158">
        <v>-0.98870000000000002</v>
      </c>
      <c r="I1293" s="158">
        <v>0.26300000000000001</v>
      </c>
      <c r="J1293" s="158">
        <v>3.2082000000000002</v>
      </c>
      <c r="K1293" s="158">
        <v>4.3884999999999996</v>
      </c>
      <c r="L1293" s="158">
        <v>3.5188999999999999</v>
      </c>
      <c r="M1293" s="158">
        <v>3.468</v>
      </c>
      <c r="N1293" s="158">
        <v>3.2450999999999999</v>
      </c>
      <c r="O1293" s="158">
        <v>4.2266000000000004</v>
      </c>
      <c r="P1293" s="158">
        <v>1.4241999999999999</v>
      </c>
      <c r="Q1293" s="158">
        <v>6.0244999999999997</v>
      </c>
      <c r="R1293" s="158">
        <v>3.5381</v>
      </c>
      <c r="S1293" t="s">
        <v>1859</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44827</v>
      </c>
      <c r="E1294" s="158">
        <v>3015.2469999999998</v>
      </c>
      <c r="F1294" s="158">
        <v>-5.6813000000000002</v>
      </c>
      <c r="G1294" s="158">
        <v>-3.8793000000000002</v>
      </c>
      <c r="H1294" s="158">
        <v>-0.34460000000000002</v>
      </c>
      <c r="I1294" s="158">
        <v>0.91439999999999999</v>
      </c>
      <c r="J1294" s="158">
        <v>3.8645</v>
      </c>
      <c r="K1294" s="158">
        <v>5.0529000000000002</v>
      </c>
      <c r="L1294" s="158">
        <v>4.1849999999999996</v>
      </c>
      <c r="M1294" s="158">
        <v>4.1227999999999998</v>
      </c>
      <c r="N1294" s="158">
        <v>3.8224</v>
      </c>
      <c r="O1294" s="158">
        <v>4.5942999999999996</v>
      </c>
      <c r="P1294" s="158">
        <v>1.7878000000000001</v>
      </c>
      <c r="Q1294" s="158">
        <v>5.2972000000000001</v>
      </c>
      <c r="R1294" s="158">
        <v>4.0014000000000003</v>
      </c>
      <c r="S1294" t="s">
        <v>1859</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1917</v>
      </c>
      <c r="C1295" s="154">
        <v>119680</v>
      </c>
      <c r="D1295" s="157"/>
      <c r="E1295" s="158"/>
      <c r="F1295" s="158"/>
      <c r="G1295" s="158"/>
      <c r="H1295" s="158"/>
      <c r="I1295" s="158"/>
      <c r="J1295" s="158"/>
      <c r="K1295" s="158"/>
      <c r="L1295" s="158"/>
      <c r="M1295" s="158"/>
      <c r="N1295" s="158"/>
      <c r="O1295" s="158"/>
      <c r="P1295" s="158"/>
      <c r="Q1295" s="158"/>
      <c r="R1295" s="158"/>
      <c r="S1295" t="s">
        <v>1859</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1918</v>
      </c>
      <c r="C1296" s="154">
        <v>105563</v>
      </c>
      <c r="D1296" s="157"/>
      <c r="E1296" s="158"/>
      <c r="F1296" s="158"/>
      <c r="G1296" s="158"/>
      <c r="H1296" s="158"/>
      <c r="I1296" s="158"/>
      <c r="J1296" s="158"/>
      <c r="K1296" s="158"/>
      <c r="L1296" s="158"/>
      <c r="M1296" s="158"/>
      <c r="N1296" s="158"/>
      <c r="O1296" s="158"/>
      <c r="P1296" s="158"/>
      <c r="Q1296" s="158"/>
      <c r="R1296" s="158"/>
      <c r="S1296" t="s">
        <v>1859</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44827</v>
      </c>
      <c r="E1297" s="158">
        <v>3243.0306999999998</v>
      </c>
      <c r="F1297" s="158">
        <v>-12.2075</v>
      </c>
      <c r="G1297" s="158">
        <v>-6.2968999999999999</v>
      </c>
      <c r="H1297" s="158">
        <v>-1.9367000000000001</v>
      </c>
      <c r="I1297" s="158">
        <v>-0.46810000000000002</v>
      </c>
      <c r="J1297" s="158">
        <v>2.7463000000000002</v>
      </c>
      <c r="K1297" s="158">
        <v>4.9162999999999997</v>
      </c>
      <c r="L1297" s="158">
        <v>3.3431999999999999</v>
      </c>
      <c r="M1297" s="158">
        <v>3.4599000000000002</v>
      </c>
      <c r="N1297" s="158">
        <v>3.3393999999999999</v>
      </c>
      <c r="O1297" s="158">
        <v>5.1818</v>
      </c>
      <c r="P1297" s="158">
        <v>4.9298999999999999</v>
      </c>
      <c r="Q1297" s="158">
        <v>7.1406999999999998</v>
      </c>
      <c r="R1297" s="158">
        <v>3.8519000000000001</v>
      </c>
      <c r="S1297" t="s">
        <v>1859</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1859</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44827</v>
      </c>
      <c r="E1299" s="158">
        <v>3303.1747</v>
      </c>
      <c r="F1299" s="158">
        <v>-11.9091</v>
      </c>
      <c r="G1299" s="158">
        <v>-5.9983000000000004</v>
      </c>
      <c r="H1299" s="158">
        <v>-1.6359999999999999</v>
      </c>
      <c r="I1299" s="158">
        <v>-0.17330000000000001</v>
      </c>
      <c r="J1299" s="158">
        <v>3.0388000000000002</v>
      </c>
      <c r="K1299" s="158">
        <v>5.1959999999999997</v>
      </c>
      <c r="L1299" s="158">
        <v>3.6309999999999998</v>
      </c>
      <c r="M1299" s="158">
        <v>3.7692999999999999</v>
      </c>
      <c r="N1299" s="158">
        <v>3.6455000000000002</v>
      </c>
      <c r="O1299" s="158">
        <v>5.4181999999999997</v>
      </c>
      <c r="P1299" s="158">
        <v>5.1558999999999999</v>
      </c>
      <c r="Q1299" s="158">
        <v>6.9294000000000002</v>
      </c>
      <c r="R1299" s="158">
        <v>4.1205999999999996</v>
      </c>
      <c r="S1299" t="s">
        <v>1859</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1859</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44827</v>
      </c>
      <c r="E1301" s="158">
        <v>2944.3234000000002</v>
      </c>
      <c r="F1301" s="158">
        <v>-12.454499999999999</v>
      </c>
      <c r="G1301" s="158">
        <v>-5.2015000000000002</v>
      </c>
      <c r="H1301" s="158">
        <v>-0.98360000000000003</v>
      </c>
      <c r="I1301" s="158">
        <v>-0.64870000000000005</v>
      </c>
      <c r="J1301" s="158">
        <v>2.9445000000000001</v>
      </c>
      <c r="K1301" s="158">
        <v>5.0110000000000001</v>
      </c>
      <c r="L1301" s="158">
        <v>3.9011999999999998</v>
      </c>
      <c r="M1301" s="158">
        <v>3.976</v>
      </c>
      <c r="N1301" s="158">
        <v>6.2401999999999997</v>
      </c>
      <c r="O1301" s="158">
        <v>7.1216999999999997</v>
      </c>
      <c r="P1301" s="158">
        <v>4.7515999999999998</v>
      </c>
      <c r="Q1301" s="158">
        <v>6.8079000000000001</v>
      </c>
      <c r="R1301" s="158">
        <v>6.6798000000000002</v>
      </c>
      <c r="S1301" t="s">
        <v>1859</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44827</v>
      </c>
      <c r="E1302" s="158">
        <v>2905.9081999999999</v>
      </c>
      <c r="F1302" s="158">
        <v>-12.563800000000001</v>
      </c>
      <c r="G1302" s="158">
        <v>-5.3112000000000004</v>
      </c>
      <c r="H1302" s="158">
        <v>-1.0933999999999999</v>
      </c>
      <c r="I1302" s="158">
        <v>-0.75870000000000004</v>
      </c>
      <c r="J1302" s="158">
        <v>2.8342000000000001</v>
      </c>
      <c r="K1302" s="158">
        <v>4.8996000000000004</v>
      </c>
      <c r="L1302" s="158">
        <v>3.7703000000000002</v>
      </c>
      <c r="M1302" s="158">
        <v>3.8365</v>
      </c>
      <c r="N1302" s="158">
        <v>6.0934999999999997</v>
      </c>
      <c r="O1302" s="158">
        <v>7.0053999999999998</v>
      </c>
      <c r="P1302" s="158">
        <v>4.6222000000000003</v>
      </c>
      <c r="Q1302" s="158">
        <v>7.1580000000000004</v>
      </c>
      <c r="R1302" s="158">
        <v>6.5553999999999997</v>
      </c>
      <c r="S1302" t="s">
        <v>1859</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-8.1050958333333352</v>
      </c>
      <c r="G1303" s="160">
        <v>-3.2950979166666667</v>
      </c>
      <c r="H1303" s="160">
        <v>0.16831041666666682</v>
      </c>
      <c r="I1303" s="160">
        <v>0.89090208333333365</v>
      </c>
      <c r="J1303" s="160">
        <v>-2.4432583333333318</v>
      </c>
      <c r="K1303" s="160">
        <v>3.5054208333333334</v>
      </c>
      <c r="L1303" s="160">
        <v>3.0547020833333334</v>
      </c>
      <c r="M1303" s="160">
        <v>3.6529181818181815</v>
      </c>
      <c r="N1303" s="160">
        <v>3.5548454545454535</v>
      </c>
      <c r="O1303" s="160">
        <v>5.426720454545455</v>
      </c>
      <c r="P1303" s="160">
        <v>5.3818363636363662</v>
      </c>
      <c r="Q1303" s="160">
        <v>6.2794625000000002</v>
      </c>
      <c r="R1303" s="160">
        <v>4.0757681818181801</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-10.280999999999999</v>
      </c>
      <c r="G1304" s="160">
        <v>-4.4371499999999999</v>
      </c>
      <c r="H1304" s="160">
        <v>-0.98615000000000008</v>
      </c>
      <c r="I1304" s="160">
        <v>-0.4768</v>
      </c>
      <c r="J1304" s="160">
        <v>3.0036500000000004</v>
      </c>
      <c r="K1304" s="160">
        <v>4.9079499999999996</v>
      </c>
      <c r="L1304" s="160">
        <v>3.4420999999999999</v>
      </c>
      <c r="M1304" s="160">
        <v>3.6426499999999997</v>
      </c>
      <c r="N1304" s="160">
        <v>3.4119999999999999</v>
      </c>
      <c r="O1304" s="160">
        <v>5.3087</v>
      </c>
      <c r="P1304" s="160">
        <v>5.8963999999999999</v>
      </c>
      <c r="Q1304" s="160">
        <v>7.1644000000000005</v>
      </c>
      <c r="R1304" s="160">
        <v>3.9915500000000002</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44827</v>
      </c>
      <c r="E1307" s="158">
        <v>32.898899999999998</v>
      </c>
      <c r="F1307" s="158">
        <v>-46.869900000000001</v>
      </c>
      <c r="G1307" s="158">
        <v>-27.2316</v>
      </c>
      <c r="H1307" s="158">
        <v>-15.375999999999999</v>
      </c>
      <c r="I1307" s="158">
        <v>-10.6546</v>
      </c>
      <c r="J1307" s="158">
        <v>2.9996</v>
      </c>
      <c r="K1307" s="158">
        <v>69.222399999999993</v>
      </c>
      <c r="L1307" s="158">
        <v>35.052799999999998</v>
      </c>
      <c r="M1307" s="158">
        <v>30.697399999999998</v>
      </c>
      <c r="N1307" s="158">
        <v>24.141200000000001</v>
      </c>
      <c r="O1307" s="158">
        <v>10.0974</v>
      </c>
      <c r="P1307" s="158">
        <v>8.3625000000000007</v>
      </c>
      <c r="Q1307" s="158">
        <v>9.6218000000000004</v>
      </c>
      <c r="R1307" s="158">
        <v>16.468399999999999</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44827</v>
      </c>
      <c r="E1308" s="158">
        <v>30.8551</v>
      </c>
      <c r="F1308" s="158">
        <v>-47.492699999999999</v>
      </c>
      <c r="G1308" s="158">
        <v>-27.932200000000002</v>
      </c>
      <c r="H1308" s="158">
        <v>-16.072199999999999</v>
      </c>
      <c r="I1308" s="158">
        <v>-11.3573</v>
      </c>
      <c r="J1308" s="158">
        <v>2.2978999999999998</v>
      </c>
      <c r="K1308" s="158">
        <v>68.401300000000006</v>
      </c>
      <c r="L1308" s="158">
        <v>34.119399999999999</v>
      </c>
      <c r="M1308" s="158">
        <v>29.765799999999999</v>
      </c>
      <c r="N1308" s="158">
        <v>23.235499999999998</v>
      </c>
      <c r="O1308" s="158">
        <v>9.3437999999999999</v>
      </c>
      <c r="P1308" s="158">
        <v>7.6086999999999998</v>
      </c>
      <c r="Q1308" s="158">
        <v>8.6996000000000002</v>
      </c>
      <c r="R1308" s="158">
        <v>15.7355</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44827</v>
      </c>
      <c r="E1309" s="158">
        <v>0.5706</v>
      </c>
      <c r="F1309" s="158">
        <v>0</v>
      </c>
      <c r="G1309" s="158">
        <v>0</v>
      </c>
      <c r="H1309" s="158">
        <v>0</v>
      </c>
      <c r="I1309" s="158">
        <v>0.45700000000000002</v>
      </c>
      <c r="J1309" s="158">
        <v>0.4128</v>
      </c>
      <c r="K1309" s="158">
        <v>0.48730000000000001</v>
      </c>
      <c r="L1309" s="158">
        <v>-117.1194</v>
      </c>
      <c r="M1309" s="158">
        <v>-78.649500000000003</v>
      </c>
      <c r="N1309" s="158">
        <v>-59.040999999999997</v>
      </c>
      <c r="O1309" s="158"/>
      <c r="P1309" s="158"/>
      <c r="Q1309" s="158">
        <v>-33.771900000000002</v>
      </c>
      <c r="R1309" s="158">
        <v>-36.000799999999998</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44827</v>
      </c>
      <c r="E1310" s="158">
        <v>0.54569999999999996</v>
      </c>
      <c r="F1310" s="158">
        <v>0</v>
      </c>
      <c r="G1310" s="158">
        <v>0</v>
      </c>
      <c r="H1310" s="158">
        <v>0.95569999999999999</v>
      </c>
      <c r="I1310" s="158">
        <v>0.4778</v>
      </c>
      <c r="J1310" s="158">
        <v>0.43169999999999997</v>
      </c>
      <c r="K1310" s="158">
        <v>0.50960000000000005</v>
      </c>
      <c r="L1310" s="158">
        <v>-117.11279999999999</v>
      </c>
      <c r="M1310" s="158">
        <v>-78.645099999999999</v>
      </c>
      <c r="N1310" s="158">
        <v>-59.037700000000001</v>
      </c>
      <c r="O1310" s="158"/>
      <c r="P1310" s="158"/>
      <c r="Q1310" s="158">
        <v>-33.770899999999997</v>
      </c>
      <c r="R1310" s="158">
        <v>-35.998199999999997</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44827</v>
      </c>
      <c r="E1311" s="158">
        <v>24.293800000000001</v>
      </c>
      <c r="F1311" s="158">
        <v>-58.800800000000002</v>
      </c>
      <c r="G1311" s="158">
        <v>-36.051600000000001</v>
      </c>
      <c r="H1311" s="158">
        <v>-17.0504</v>
      </c>
      <c r="I1311" s="158">
        <v>-15.267200000000001</v>
      </c>
      <c r="J1311" s="158">
        <v>-0.1018</v>
      </c>
      <c r="K1311" s="158">
        <v>7.0625</v>
      </c>
      <c r="L1311" s="158">
        <v>3.1825000000000001</v>
      </c>
      <c r="M1311" s="158">
        <v>3.4609999999999999</v>
      </c>
      <c r="N1311" s="158">
        <v>3.4941</v>
      </c>
      <c r="O1311" s="158">
        <v>7.4809000000000001</v>
      </c>
      <c r="P1311" s="158">
        <v>7.2153999999999998</v>
      </c>
      <c r="Q1311" s="158">
        <v>8.6412999999999993</v>
      </c>
      <c r="R1311" s="158">
        <v>5.8705999999999996</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44827</v>
      </c>
      <c r="E1312" s="158">
        <v>22.520600000000002</v>
      </c>
      <c r="F1312" s="158">
        <v>-59.384300000000003</v>
      </c>
      <c r="G1312" s="158">
        <v>-36.733499999999999</v>
      </c>
      <c r="H1312" s="158">
        <v>-17.721399999999999</v>
      </c>
      <c r="I1312" s="158">
        <v>-15.9472</v>
      </c>
      <c r="J1312" s="158">
        <v>-0.78890000000000005</v>
      </c>
      <c r="K1312" s="158">
        <v>6.3596000000000004</v>
      </c>
      <c r="L1312" s="158">
        <v>2.4883999999999999</v>
      </c>
      <c r="M1312" s="158">
        <v>2.7610000000000001</v>
      </c>
      <c r="N1312" s="158">
        <v>2.7839999999999998</v>
      </c>
      <c r="O1312" s="158">
        <v>6.7363</v>
      </c>
      <c r="P1312" s="158">
        <v>6.4775999999999998</v>
      </c>
      <c r="Q1312" s="158">
        <v>8.0419</v>
      </c>
      <c r="R1312" s="158">
        <v>5.133</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1980</v>
      </c>
      <c r="C1313" s="154">
        <v>150241</v>
      </c>
      <c r="D1313" s="157">
        <v>44827</v>
      </c>
      <c r="E1313" s="158">
        <v>16.3628</v>
      </c>
      <c r="F1313" s="158">
        <v>-91.450800000000001</v>
      </c>
      <c r="G1313" s="158">
        <v>-47.475999999999999</v>
      </c>
      <c r="H1313" s="158">
        <v>-22.338100000000001</v>
      </c>
      <c r="I1313" s="158">
        <v>-16.4346</v>
      </c>
      <c r="J1313" s="158">
        <v>-0.41720000000000002</v>
      </c>
      <c r="K1313" s="158">
        <v>8.0272000000000006</v>
      </c>
      <c r="L1313" s="158">
        <v>1.3463000000000001</v>
      </c>
      <c r="M1313" s="158">
        <v>1.5632999999999999</v>
      </c>
      <c r="N1313" s="158">
        <v>1.5825</v>
      </c>
      <c r="O1313" s="158">
        <v>4.6904000000000003</v>
      </c>
      <c r="P1313" s="158">
        <v>3.1756000000000002</v>
      </c>
      <c r="Q1313" s="158">
        <v>5.9142999999999999</v>
      </c>
      <c r="R1313" s="158">
        <v>3.3437000000000001</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2000</v>
      </c>
      <c r="C1314" s="154">
        <v>150240</v>
      </c>
      <c r="D1314" s="157">
        <v>44827</v>
      </c>
      <c r="E1314" s="158">
        <v>15.423999999999999</v>
      </c>
      <c r="F1314" s="158">
        <v>-91.822999999999993</v>
      </c>
      <c r="G1314" s="158">
        <v>-47.771599999999999</v>
      </c>
      <c r="H1314" s="158">
        <v>-22.619299999999999</v>
      </c>
      <c r="I1314" s="158">
        <v>-16.727499999999999</v>
      </c>
      <c r="J1314" s="158">
        <v>-0.70189999999999997</v>
      </c>
      <c r="K1314" s="158">
        <v>7.7413999999999996</v>
      </c>
      <c r="L1314" s="158">
        <v>0.99270000000000003</v>
      </c>
      <c r="M1314" s="158">
        <v>1.1480999999999999</v>
      </c>
      <c r="N1314" s="158">
        <v>1.1336999999999999</v>
      </c>
      <c r="O1314" s="158">
        <v>4.1597</v>
      </c>
      <c r="P1314" s="158">
        <v>2.5497999999999998</v>
      </c>
      <c r="Q1314" s="158">
        <v>5.1859000000000002</v>
      </c>
      <c r="R1314" s="158">
        <v>2.8283</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44827</v>
      </c>
      <c r="E1315" s="158">
        <v>69.662899999999993</v>
      </c>
      <c r="F1315" s="158">
        <v>-81.762500000000003</v>
      </c>
      <c r="G1315" s="158">
        <v>-45.066899999999997</v>
      </c>
      <c r="H1315" s="158">
        <v>-23.642299999999999</v>
      </c>
      <c r="I1315" s="158">
        <v>-20.658300000000001</v>
      </c>
      <c r="J1315" s="158">
        <v>-4.2035999999999998</v>
      </c>
      <c r="K1315" s="158">
        <v>5.6022999999999996</v>
      </c>
      <c r="L1315" s="158">
        <v>0.85140000000000005</v>
      </c>
      <c r="M1315" s="158">
        <v>1.5051000000000001</v>
      </c>
      <c r="N1315" s="158">
        <v>1.6619999999999999</v>
      </c>
      <c r="O1315" s="158">
        <v>5.7135999999999996</v>
      </c>
      <c r="P1315" s="158">
        <v>4.6843000000000004</v>
      </c>
      <c r="Q1315" s="158">
        <v>6.8536000000000001</v>
      </c>
      <c r="R1315" s="158">
        <v>3.7330000000000001</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44827</v>
      </c>
      <c r="E1316" s="158">
        <v>66.254400000000004</v>
      </c>
      <c r="F1316" s="158">
        <v>-82.0655</v>
      </c>
      <c r="G1316" s="158">
        <v>-45.3718</v>
      </c>
      <c r="H1316" s="158">
        <v>-23.971800000000002</v>
      </c>
      <c r="I1316" s="158">
        <v>-20.984500000000001</v>
      </c>
      <c r="J1316" s="158">
        <v>-4.5319000000000003</v>
      </c>
      <c r="K1316" s="158">
        <v>5.2685000000000004</v>
      </c>
      <c r="L1316" s="158">
        <v>0.52380000000000004</v>
      </c>
      <c r="M1316" s="158">
        <v>1.1618999999999999</v>
      </c>
      <c r="N1316" s="158">
        <v>1.3165</v>
      </c>
      <c r="O1316" s="158">
        <v>5.3244999999999996</v>
      </c>
      <c r="P1316" s="158">
        <v>4.2759</v>
      </c>
      <c r="Q1316" s="158">
        <v>7.7225999999999999</v>
      </c>
      <c r="R1316" s="158">
        <v>3.3611</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1796</v>
      </c>
      <c r="C1317" s="154"/>
      <c r="D1317" s="157">
        <v>44827</v>
      </c>
      <c r="E1317" s="158">
        <v>66.254400000000004</v>
      </c>
      <c r="F1317" s="158">
        <v>-82.0655</v>
      </c>
      <c r="G1317" s="158">
        <v>-45.3718</v>
      </c>
      <c r="H1317" s="158">
        <v>-23.971800000000002</v>
      </c>
      <c r="I1317" s="158">
        <v>-20.984500000000001</v>
      </c>
      <c r="J1317" s="158">
        <v>-4.5319000000000003</v>
      </c>
      <c r="K1317" s="158">
        <v>5.2685000000000004</v>
      </c>
      <c r="L1317" s="158">
        <v>0.52380000000000004</v>
      </c>
      <c r="M1317" s="158">
        <v>1.1618999999999999</v>
      </c>
      <c r="N1317" s="158">
        <v>1.3165</v>
      </c>
      <c r="O1317" s="158">
        <v>5.3244999999999996</v>
      </c>
      <c r="P1317" s="158">
        <v>4.2759</v>
      </c>
      <c r="Q1317" s="158">
        <v>7.7225999999999999</v>
      </c>
      <c r="R1317" s="158">
        <v>3.3611</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1700</v>
      </c>
      <c r="C1320" s="154">
        <v>147968</v>
      </c>
      <c r="D1320" s="157">
        <v>44827</v>
      </c>
      <c r="E1320" s="158">
        <v>0.47499999999999998</v>
      </c>
      <c r="F1320" s="158">
        <v>15.3749</v>
      </c>
      <c r="G1320" s="158">
        <v>15.3879</v>
      </c>
      <c r="H1320" s="158">
        <v>15.4139</v>
      </c>
      <c r="I1320" s="158">
        <v>15.4596</v>
      </c>
      <c r="J1320" s="158">
        <v>-65.984200000000001</v>
      </c>
      <c r="K1320" s="158">
        <v>-15.4907</v>
      </c>
      <c r="L1320" s="158">
        <v>-2.3521999999999998</v>
      </c>
      <c r="M1320" s="158"/>
      <c r="N1320" s="158"/>
      <c r="O1320" s="158"/>
      <c r="P1320" s="158"/>
      <c r="Q1320" s="158">
        <v>-1.0063</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1701</v>
      </c>
      <c r="C1321" s="154">
        <v>147966</v>
      </c>
      <c r="D1321" s="157">
        <v>44827</v>
      </c>
      <c r="E1321" s="158">
        <v>0.50219999999999998</v>
      </c>
      <c r="F1321" s="158">
        <v>14.5418</v>
      </c>
      <c r="G1321" s="158">
        <v>16.982399999999998</v>
      </c>
      <c r="H1321" s="158">
        <v>15.621</v>
      </c>
      <c r="I1321" s="158">
        <v>15.1426</v>
      </c>
      <c r="J1321" s="158">
        <v>-66.162099999999995</v>
      </c>
      <c r="K1321" s="158">
        <v>-15.4869</v>
      </c>
      <c r="L1321" s="158">
        <v>-2.3805999999999998</v>
      </c>
      <c r="M1321" s="158"/>
      <c r="N1321" s="158"/>
      <c r="O1321" s="158"/>
      <c r="P1321" s="158"/>
      <c r="Q1321" s="158">
        <v>-0.98719999999999997</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44827</v>
      </c>
      <c r="E1324" s="158">
        <v>45.820799999999998</v>
      </c>
      <c r="F1324" s="158">
        <v>-70.996399999999994</v>
      </c>
      <c r="G1324" s="158">
        <v>-43.232999999999997</v>
      </c>
      <c r="H1324" s="158">
        <v>-20.708200000000001</v>
      </c>
      <c r="I1324" s="158">
        <v>-16.9193</v>
      </c>
      <c r="J1324" s="158">
        <v>-2.2544</v>
      </c>
      <c r="K1324" s="158">
        <v>6.4195000000000002</v>
      </c>
      <c r="L1324" s="158">
        <v>0.66590000000000005</v>
      </c>
      <c r="M1324" s="158">
        <v>1.3568</v>
      </c>
      <c r="N1324" s="158">
        <v>1.6216999999999999</v>
      </c>
      <c r="O1324" s="158">
        <v>6.1169000000000002</v>
      </c>
      <c r="P1324" s="158">
        <v>6.2891000000000004</v>
      </c>
      <c r="Q1324" s="158">
        <v>7.6531000000000002</v>
      </c>
      <c r="R1324" s="158">
        <v>4.6694000000000004</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44827</v>
      </c>
      <c r="E1325" s="158">
        <v>48.791600000000003</v>
      </c>
      <c r="F1325" s="158">
        <v>-70.258799999999994</v>
      </c>
      <c r="G1325" s="158">
        <v>-42.466900000000003</v>
      </c>
      <c r="H1325" s="158">
        <v>-19.961099999999998</v>
      </c>
      <c r="I1325" s="158">
        <v>-16.180399999999999</v>
      </c>
      <c r="J1325" s="158">
        <v>-1.5230999999999999</v>
      </c>
      <c r="K1325" s="158">
        <v>7.1470000000000002</v>
      </c>
      <c r="L1325" s="158">
        <v>1.3552999999999999</v>
      </c>
      <c r="M1325" s="158">
        <v>2.0522999999999998</v>
      </c>
      <c r="N1325" s="158">
        <v>2.3346</v>
      </c>
      <c r="O1325" s="158">
        <v>6.9372999999999996</v>
      </c>
      <c r="P1325" s="158">
        <v>7.1242000000000001</v>
      </c>
      <c r="Q1325" s="158">
        <v>8.1908999999999992</v>
      </c>
      <c r="R1325" s="158">
        <v>5.4554</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44827</v>
      </c>
      <c r="E1326" s="158">
        <v>36.289299999999997</v>
      </c>
      <c r="F1326" s="158">
        <v>-50.2211</v>
      </c>
      <c r="G1326" s="158">
        <v>-30.4331</v>
      </c>
      <c r="H1326" s="158">
        <v>-15.3293</v>
      </c>
      <c r="I1326" s="158">
        <v>-10.7393</v>
      </c>
      <c r="J1326" s="158">
        <v>0.45440000000000003</v>
      </c>
      <c r="K1326" s="158">
        <v>7.6170999999999998</v>
      </c>
      <c r="L1326" s="158">
        <v>3.2711000000000001</v>
      </c>
      <c r="M1326" s="158">
        <v>3.0670000000000002</v>
      </c>
      <c r="N1326" s="158">
        <v>2.9643999999999999</v>
      </c>
      <c r="O1326" s="158">
        <v>7.0986000000000002</v>
      </c>
      <c r="P1326" s="158">
        <v>6.5659999999999998</v>
      </c>
      <c r="Q1326" s="158">
        <v>7.4093999999999998</v>
      </c>
      <c r="R1326" s="158">
        <v>5.3480999999999996</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44827</v>
      </c>
      <c r="E1327" s="158">
        <v>39.145899999999997</v>
      </c>
      <c r="F1327" s="158">
        <v>-49.536900000000003</v>
      </c>
      <c r="G1327" s="158">
        <v>-29.795000000000002</v>
      </c>
      <c r="H1327" s="158">
        <v>-14.677300000000001</v>
      </c>
      <c r="I1327" s="158">
        <v>-10.0974</v>
      </c>
      <c r="J1327" s="158">
        <v>1.0989</v>
      </c>
      <c r="K1327" s="158">
        <v>8.2728000000000002</v>
      </c>
      <c r="L1327" s="158">
        <v>3.9597000000000002</v>
      </c>
      <c r="M1327" s="158">
        <v>3.7761999999999998</v>
      </c>
      <c r="N1327" s="158">
        <v>3.6869999999999998</v>
      </c>
      <c r="O1327" s="158">
        <v>7.8078000000000003</v>
      </c>
      <c r="P1327" s="158">
        <v>7.3170000000000002</v>
      </c>
      <c r="Q1327" s="158">
        <v>8.5655000000000001</v>
      </c>
      <c r="R1327" s="158">
        <v>6.0880999999999998</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44827</v>
      </c>
      <c r="E1328" s="158">
        <v>40.048200000000001</v>
      </c>
      <c r="F1328" s="158">
        <v>-68.499799999999993</v>
      </c>
      <c r="G1328" s="158">
        <v>-46.334699999999998</v>
      </c>
      <c r="H1328" s="158">
        <v>-23.331199999999999</v>
      </c>
      <c r="I1328" s="158">
        <v>-26.917999999999999</v>
      </c>
      <c r="J1328" s="158">
        <v>-10.224</v>
      </c>
      <c r="K1328" s="158">
        <v>3.5402</v>
      </c>
      <c r="L1328" s="158">
        <v>-2.1572</v>
      </c>
      <c r="M1328" s="158">
        <v>-0.23139999999999999</v>
      </c>
      <c r="N1328" s="158">
        <v>0.30709999999999998</v>
      </c>
      <c r="O1328" s="158">
        <v>5.3449999999999998</v>
      </c>
      <c r="P1328" s="158">
        <v>6.2401999999999997</v>
      </c>
      <c r="Q1328" s="158">
        <v>7.5797999999999996</v>
      </c>
      <c r="R1328" s="158">
        <v>2.8856000000000002</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44827</v>
      </c>
      <c r="E1329" s="158">
        <v>37.478299999999997</v>
      </c>
      <c r="F1329" s="158">
        <v>-69.113</v>
      </c>
      <c r="G1329" s="158">
        <v>-47.019100000000002</v>
      </c>
      <c r="H1329" s="158">
        <v>-24.0275</v>
      </c>
      <c r="I1329" s="158">
        <v>-27.613499999999998</v>
      </c>
      <c r="J1329" s="158">
        <v>-10.9247</v>
      </c>
      <c r="K1329" s="158">
        <v>2.8273999999999999</v>
      </c>
      <c r="L1329" s="158">
        <v>-2.8582000000000001</v>
      </c>
      <c r="M1329" s="158">
        <v>-0.94230000000000003</v>
      </c>
      <c r="N1329" s="158">
        <v>-0.40450000000000003</v>
      </c>
      <c r="O1329" s="158">
        <v>4.6220999999999997</v>
      </c>
      <c r="P1329" s="158">
        <v>5.5259999999999998</v>
      </c>
      <c r="Q1329" s="158">
        <v>7.1139999999999999</v>
      </c>
      <c r="R1329" s="158">
        <v>2.1696</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1858</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1858</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44827</v>
      </c>
      <c r="E1332" s="158">
        <v>18.4481</v>
      </c>
      <c r="F1332" s="158">
        <v>-51.171900000000001</v>
      </c>
      <c r="G1332" s="158">
        <v>-42.717500000000001</v>
      </c>
      <c r="H1332" s="158">
        <v>-19.233499999999999</v>
      </c>
      <c r="I1332" s="158">
        <v>-18.0623</v>
      </c>
      <c r="J1332" s="158">
        <v>-2.3313000000000001</v>
      </c>
      <c r="K1332" s="158">
        <v>6.7118000000000002</v>
      </c>
      <c r="L1332" s="158">
        <v>1.1486000000000001</v>
      </c>
      <c r="M1332" s="158">
        <v>1.992</v>
      </c>
      <c r="N1332" s="158">
        <v>2.0630000000000002</v>
      </c>
      <c r="O1332" s="158">
        <v>5.8472999999999997</v>
      </c>
      <c r="P1332" s="158">
        <v>5.6448</v>
      </c>
      <c r="Q1332" s="158">
        <v>7.4565999999999999</v>
      </c>
      <c r="R1332" s="158">
        <v>4.8287000000000004</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44827</v>
      </c>
      <c r="E1333" s="158">
        <v>19.959199999999999</v>
      </c>
      <c r="F1333" s="158">
        <v>-50.038499999999999</v>
      </c>
      <c r="G1333" s="158">
        <v>-41.673699999999997</v>
      </c>
      <c r="H1333" s="158">
        <v>-18.223400000000002</v>
      </c>
      <c r="I1333" s="158">
        <v>-17.064599999999999</v>
      </c>
      <c r="J1333" s="158">
        <v>-1.3258000000000001</v>
      </c>
      <c r="K1333" s="158">
        <v>7.7682000000000002</v>
      </c>
      <c r="L1333" s="158">
        <v>2.2322000000000002</v>
      </c>
      <c r="M1333" s="158">
        <v>3.1013000000000002</v>
      </c>
      <c r="N1333" s="158">
        <v>3.1814</v>
      </c>
      <c r="O1333" s="158">
        <v>6.8880999999999997</v>
      </c>
      <c r="P1333" s="158">
        <v>6.5949</v>
      </c>
      <c r="Q1333" s="158">
        <v>8.4547000000000008</v>
      </c>
      <c r="R1333" s="158">
        <v>5.9154</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44827</v>
      </c>
      <c r="E1334" s="158">
        <v>17.675599999999999</v>
      </c>
      <c r="F1334" s="158">
        <v>-35.895600000000002</v>
      </c>
      <c r="G1334" s="158">
        <v>-24.798100000000002</v>
      </c>
      <c r="H1334" s="158">
        <v>-11.8027</v>
      </c>
      <c r="I1334" s="158">
        <v>-9.8890999999999991</v>
      </c>
      <c r="J1334" s="158">
        <v>7.3300000000000004E-2</v>
      </c>
      <c r="K1334" s="158">
        <v>6.6108000000000002</v>
      </c>
      <c r="L1334" s="158">
        <v>0.96870000000000001</v>
      </c>
      <c r="M1334" s="158">
        <v>1.8676999999999999</v>
      </c>
      <c r="N1334" s="158">
        <v>2.2042000000000002</v>
      </c>
      <c r="O1334" s="158">
        <v>6.8358999999999996</v>
      </c>
      <c r="P1334" s="158">
        <v>6.3285999999999998</v>
      </c>
      <c r="Q1334" s="158">
        <v>7.7363999999999997</v>
      </c>
      <c r="R1334" s="158">
        <v>5.5507999999999997</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44827</v>
      </c>
      <c r="E1335" s="158">
        <v>16.521999999999998</v>
      </c>
      <c r="F1335" s="158">
        <v>-36.6355</v>
      </c>
      <c r="G1335" s="158">
        <v>-25.645900000000001</v>
      </c>
      <c r="H1335" s="158">
        <v>-12.6562</v>
      </c>
      <c r="I1335" s="158">
        <v>-10.7646</v>
      </c>
      <c r="J1335" s="158">
        <v>-0.81179999999999997</v>
      </c>
      <c r="K1335" s="158">
        <v>5.7096</v>
      </c>
      <c r="L1335" s="158">
        <v>8.0500000000000002E-2</v>
      </c>
      <c r="M1335" s="158">
        <v>0.97209999999999996</v>
      </c>
      <c r="N1335" s="158">
        <v>1.2986</v>
      </c>
      <c r="O1335" s="158">
        <v>5.8672000000000004</v>
      </c>
      <c r="P1335" s="158">
        <v>5.3811</v>
      </c>
      <c r="Q1335" s="158">
        <v>6.7892999999999999</v>
      </c>
      <c r="R1335" s="158">
        <v>4.5895000000000001</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44827</v>
      </c>
      <c r="E1336" s="158">
        <v>12.554399999999999</v>
      </c>
      <c r="F1336" s="158">
        <v>-31.9528</v>
      </c>
      <c r="G1336" s="158">
        <v>-21.476400000000002</v>
      </c>
      <c r="H1336" s="158">
        <v>-11.4795</v>
      </c>
      <c r="I1336" s="158">
        <v>-9.0435999999999996</v>
      </c>
      <c r="J1336" s="158">
        <v>-1.5266999999999999</v>
      </c>
      <c r="K1336" s="158">
        <v>3.6227</v>
      </c>
      <c r="L1336" s="158">
        <v>-0.49959999999999999</v>
      </c>
      <c r="M1336" s="158">
        <v>0.60009999999999997</v>
      </c>
      <c r="N1336" s="158">
        <v>0.54220000000000002</v>
      </c>
      <c r="O1336" s="158">
        <v>-3.3652000000000002</v>
      </c>
      <c r="P1336" s="158">
        <v>-1.712</v>
      </c>
      <c r="Q1336" s="158">
        <v>2.7959999999999998</v>
      </c>
      <c r="R1336" s="158">
        <v>10.299300000000001</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44827</v>
      </c>
      <c r="E1337" s="158">
        <v>13.3931</v>
      </c>
      <c r="F1337" s="158">
        <v>-31.3139</v>
      </c>
      <c r="G1337" s="158">
        <v>-20.948599999999999</v>
      </c>
      <c r="H1337" s="158">
        <v>-10.917199999999999</v>
      </c>
      <c r="I1337" s="158">
        <v>-8.4984999999999999</v>
      </c>
      <c r="J1337" s="158">
        <v>-0.97499999999999998</v>
      </c>
      <c r="K1337" s="158">
        <v>4.1788999999999996</v>
      </c>
      <c r="L1337" s="158">
        <v>5.04E-2</v>
      </c>
      <c r="M1337" s="158">
        <v>1.1536999999999999</v>
      </c>
      <c r="N1337" s="158">
        <v>1.0968</v>
      </c>
      <c r="O1337" s="158">
        <v>-2.7902</v>
      </c>
      <c r="P1337" s="158">
        <v>-0.97650000000000003</v>
      </c>
      <c r="Q1337" s="158">
        <v>3.605</v>
      </c>
      <c r="R1337" s="158">
        <v>10.9064</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44827</v>
      </c>
      <c r="E1342" s="158">
        <v>44.109000000000002</v>
      </c>
      <c r="F1342" s="158">
        <v>-71.191000000000003</v>
      </c>
      <c r="G1342" s="158">
        <v>-37.068800000000003</v>
      </c>
      <c r="H1342" s="158">
        <v>-18.5289</v>
      </c>
      <c r="I1342" s="158">
        <v>-15.3011</v>
      </c>
      <c r="J1342" s="158">
        <v>0.3231</v>
      </c>
      <c r="K1342" s="158">
        <v>6.2603</v>
      </c>
      <c r="L1342" s="158">
        <v>1.9579</v>
      </c>
      <c r="M1342" s="158">
        <v>2.4693999999999998</v>
      </c>
      <c r="N1342" s="158">
        <v>2.5272999999999999</v>
      </c>
      <c r="O1342" s="158">
        <v>7.3049999999999997</v>
      </c>
      <c r="P1342" s="158">
        <v>7.633</v>
      </c>
      <c r="Q1342" s="158">
        <v>9.1504999999999992</v>
      </c>
      <c r="R1342" s="158">
        <v>4.8674999999999997</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44827</v>
      </c>
      <c r="E1343" s="158">
        <v>41.408799999999999</v>
      </c>
      <c r="F1343" s="158">
        <v>-71.785300000000007</v>
      </c>
      <c r="G1343" s="158">
        <v>-37.609699999999997</v>
      </c>
      <c r="H1343" s="158">
        <v>-19.057700000000001</v>
      </c>
      <c r="I1343" s="158">
        <v>-15.8324</v>
      </c>
      <c r="J1343" s="158">
        <v>-0.20749999999999999</v>
      </c>
      <c r="K1343" s="158">
        <v>5.7335000000000003</v>
      </c>
      <c r="L1343" s="158">
        <v>1.4297</v>
      </c>
      <c r="M1343" s="158">
        <v>1.9351</v>
      </c>
      <c r="N1343" s="158">
        <v>1.9885999999999999</v>
      </c>
      <c r="O1343" s="158">
        <v>6.7754000000000003</v>
      </c>
      <c r="P1343" s="158">
        <v>7.0133000000000001</v>
      </c>
      <c r="Q1343" s="158">
        <v>7.8095999999999997</v>
      </c>
      <c r="R1343" s="158">
        <v>4.3064999999999998</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44827</v>
      </c>
      <c r="E1344" s="158">
        <v>58.430900000000001</v>
      </c>
      <c r="F1344" s="158">
        <v>-55.199599999999997</v>
      </c>
      <c r="G1344" s="158">
        <v>-43.797699999999999</v>
      </c>
      <c r="H1344" s="158">
        <v>-22.869199999999999</v>
      </c>
      <c r="I1344" s="158">
        <v>-22.2607</v>
      </c>
      <c r="J1344" s="158">
        <v>-7.0545</v>
      </c>
      <c r="K1344" s="158">
        <v>3.2101999999999999</v>
      </c>
      <c r="L1344" s="158">
        <v>-2.1343000000000001</v>
      </c>
      <c r="M1344" s="158">
        <v>-1.2146999999999999</v>
      </c>
      <c r="N1344" s="158">
        <v>-1.0739000000000001</v>
      </c>
      <c r="O1344" s="158">
        <v>2.944</v>
      </c>
      <c r="P1344" s="158">
        <v>4.0045000000000002</v>
      </c>
      <c r="Q1344" s="158">
        <v>7.3833000000000002</v>
      </c>
      <c r="R1344" s="158">
        <v>1.2285999999999999</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44827</v>
      </c>
      <c r="E1345" s="158">
        <v>63.681100000000001</v>
      </c>
      <c r="F1345" s="158">
        <v>-54.084200000000003</v>
      </c>
      <c r="G1345" s="158">
        <v>-42.760399999999997</v>
      </c>
      <c r="H1345" s="158">
        <v>-21.835999999999999</v>
      </c>
      <c r="I1345" s="158">
        <v>-21.233499999999999</v>
      </c>
      <c r="J1345" s="158">
        <v>-6.0224000000000002</v>
      </c>
      <c r="K1345" s="158">
        <v>4.2573999999999996</v>
      </c>
      <c r="L1345" s="158">
        <v>-1.1511</v>
      </c>
      <c r="M1345" s="158">
        <v>-0.22239999999999999</v>
      </c>
      <c r="N1345" s="158">
        <v>-7.8899999999999998E-2</v>
      </c>
      <c r="O1345" s="158">
        <v>3.9356</v>
      </c>
      <c r="P1345" s="158">
        <v>5.0054999999999996</v>
      </c>
      <c r="Q1345" s="158">
        <v>6.8781999999999996</v>
      </c>
      <c r="R1345" s="158">
        <v>2.2391000000000001</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44827</v>
      </c>
      <c r="E1346" s="158">
        <v>32.764499999999998</v>
      </c>
      <c r="F1346" s="158">
        <v>-49.6173</v>
      </c>
      <c r="G1346" s="158">
        <v>-33.624200000000002</v>
      </c>
      <c r="H1346" s="158">
        <v>-15.6129</v>
      </c>
      <c r="I1346" s="158">
        <v>-12.9612</v>
      </c>
      <c r="J1346" s="158">
        <v>-0.67879999999999996</v>
      </c>
      <c r="K1346" s="158">
        <v>7.5730000000000004</v>
      </c>
      <c r="L1346" s="158">
        <v>1.6537999999999999</v>
      </c>
      <c r="M1346" s="158">
        <v>2.2709999999999999</v>
      </c>
      <c r="N1346" s="158">
        <v>2.5901000000000001</v>
      </c>
      <c r="O1346" s="158">
        <v>7.4420999999999999</v>
      </c>
      <c r="P1346" s="158">
        <v>3.2997000000000001</v>
      </c>
      <c r="Q1346" s="158">
        <v>6.4375</v>
      </c>
      <c r="R1346" s="158">
        <v>5.2493999999999996</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44827</v>
      </c>
      <c r="E1348" s="158">
        <v>29.787199999999999</v>
      </c>
      <c r="F1348" s="158">
        <v>-50.537199999999999</v>
      </c>
      <c r="G1348" s="158">
        <v>-34.619700000000002</v>
      </c>
      <c r="H1348" s="158">
        <v>-16.577000000000002</v>
      </c>
      <c r="I1348" s="158">
        <v>-13.912000000000001</v>
      </c>
      <c r="J1348" s="158">
        <v>-1.6223000000000001</v>
      </c>
      <c r="K1348" s="158">
        <v>6.6148999999999996</v>
      </c>
      <c r="L1348" s="158">
        <v>0.70779999999999998</v>
      </c>
      <c r="M1348" s="158">
        <v>1.3206</v>
      </c>
      <c r="N1348" s="158">
        <v>1.6392</v>
      </c>
      <c r="O1348" s="158">
        <v>6.4318</v>
      </c>
      <c r="P1348" s="158">
        <v>2.3527</v>
      </c>
      <c r="Q1348" s="158">
        <v>5.6561000000000003</v>
      </c>
      <c r="R1348" s="158">
        <v>4.2445000000000004</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1797</v>
      </c>
      <c r="C1350" s="154">
        <v>148479</v>
      </c>
      <c r="D1350" s="157">
        <v>44827</v>
      </c>
      <c r="E1350" s="158">
        <v>10.6212</v>
      </c>
      <c r="F1350" s="158">
        <v>-89.131399999999999</v>
      </c>
      <c r="G1350" s="158">
        <v>-56.439599999999999</v>
      </c>
      <c r="H1350" s="158">
        <v>-26.959299999999999</v>
      </c>
      <c r="I1350" s="158">
        <v>-23.6188</v>
      </c>
      <c r="J1350" s="158">
        <v>-7.5887000000000002</v>
      </c>
      <c r="K1350" s="158">
        <v>4.3121</v>
      </c>
      <c r="L1350" s="158">
        <v>-1.7659</v>
      </c>
      <c r="M1350" s="158">
        <v>-0.36149999999999999</v>
      </c>
      <c r="N1350" s="158">
        <v>0.1244</v>
      </c>
      <c r="O1350" s="158"/>
      <c r="P1350" s="158"/>
      <c r="Q1350" s="158">
        <v>3.0213999999999999</v>
      </c>
      <c r="R1350" s="158">
        <v>2.9937999999999998</v>
      </c>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1798</v>
      </c>
      <c r="C1351" s="154">
        <v>148477</v>
      </c>
      <c r="D1351" s="157">
        <v>44827</v>
      </c>
      <c r="E1351" s="158">
        <v>10.5406</v>
      </c>
      <c r="F1351" s="158">
        <v>-89.466700000000003</v>
      </c>
      <c r="G1351" s="158">
        <v>-56.754800000000003</v>
      </c>
      <c r="H1351" s="158">
        <v>-27.2134</v>
      </c>
      <c r="I1351" s="158">
        <v>-23.8949</v>
      </c>
      <c r="J1351" s="158">
        <v>-7.8558000000000003</v>
      </c>
      <c r="K1351" s="158">
        <v>4.0380000000000003</v>
      </c>
      <c r="L1351" s="158">
        <v>-2.0211000000000001</v>
      </c>
      <c r="M1351" s="158">
        <v>-0.55630000000000002</v>
      </c>
      <c r="N1351" s="158">
        <v>-0.14119999999999999</v>
      </c>
      <c r="O1351" s="158"/>
      <c r="P1351" s="158"/>
      <c r="Q1351" s="158">
        <v>2.6345000000000001</v>
      </c>
      <c r="R1351" s="158">
        <v>2.6105</v>
      </c>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44827</v>
      </c>
      <c r="E1356" s="158">
        <v>15.8317</v>
      </c>
      <c r="F1356" s="158">
        <v>-65.588700000000003</v>
      </c>
      <c r="G1356" s="158">
        <v>-45.554600000000001</v>
      </c>
      <c r="H1356" s="158">
        <v>-19.817599999999999</v>
      </c>
      <c r="I1356" s="158">
        <v>-15.3071</v>
      </c>
      <c r="J1356" s="158">
        <v>-1.9898</v>
      </c>
      <c r="K1356" s="158">
        <v>5.4492000000000003</v>
      </c>
      <c r="L1356" s="158">
        <v>1.1012</v>
      </c>
      <c r="M1356" s="158">
        <v>1.4915</v>
      </c>
      <c r="N1356" s="158">
        <v>3.1341000000000001</v>
      </c>
      <c r="O1356" s="158">
        <v>3.4458000000000002</v>
      </c>
      <c r="P1356" s="158">
        <v>4.5265000000000004</v>
      </c>
      <c r="Q1356" s="158">
        <v>6.3280000000000003</v>
      </c>
      <c r="R1356" s="158">
        <v>5.2539999999999996</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44827</v>
      </c>
      <c r="E1357" s="158">
        <v>15.0296</v>
      </c>
      <c r="F1357" s="158">
        <v>-66.179000000000002</v>
      </c>
      <c r="G1357" s="158">
        <v>-46.048299999999998</v>
      </c>
      <c r="H1357" s="158">
        <v>-20.3202</v>
      </c>
      <c r="I1357" s="158">
        <v>-15.810499999999999</v>
      </c>
      <c r="J1357" s="158">
        <v>-2.4937999999999998</v>
      </c>
      <c r="K1357" s="158">
        <v>4.9335000000000004</v>
      </c>
      <c r="L1357" s="158">
        <v>0.53469999999999995</v>
      </c>
      <c r="M1357" s="158">
        <v>0.89949999999999997</v>
      </c>
      <c r="N1357" s="158">
        <v>2.5196999999999998</v>
      </c>
      <c r="O1357" s="158">
        <v>2.8264999999999998</v>
      </c>
      <c r="P1357" s="158">
        <v>3.8441000000000001</v>
      </c>
      <c r="Q1357" s="158">
        <v>5.5922000000000001</v>
      </c>
      <c r="R1357" s="158">
        <v>4.5758000000000001</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-54.006082857142864</v>
      </c>
      <c r="G1358" s="160">
        <v>-33.641614285714276</v>
      </c>
      <c r="H1358" s="160">
        <v>-16.054628571428569</v>
      </c>
      <c r="I1358" s="160">
        <v>-13.697185714285713</v>
      </c>
      <c r="J1358" s="160">
        <v>-5.9069199999999995</v>
      </c>
      <c r="K1358" s="160">
        <v>7.8794599999999981</v>
      </c>
      <c r="L1358" s="160">
        <v>-4.324394285714285</v>
      </c>
      <c r="M1358" s="160">
        <v>-1.7354969696969693</v>
      </c>
      <c r="N1358" s="160">
        <v>-0.7056606060606061</v>
      </c>
      <c r="O1358" s="160">
        <v>5.420279310344827</v>
      </c>
      <c r="P1358" s="160">
        <v>5.0561517241379308</v>
      </c>
      <c r="Q1358" s="160">
        <v>4.0888371428571428</v>
      </c>
      <c r="R1358" s="160">
        <v>2.8518696969696968</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-55.199599999999997</v>
      </c>
      <c r="G1359" s="160">
        <v>-37.609699999999997</v>
      </c>
      <c r="H1359" s="160">
        <v>-18.5289</v>
      </c>
      <c r="I1359" s="160">
        <v>-15.810499999999999</v>
      </c>
      <c r="J1359" s="160">
        <v>-1.5230999999999999</v>
      </c>
      <c r="K1359" s="160">
        <v>5.7096</v>
      </c>
      <c r="L1359" s="160">
        <v>0.70779999999999998</v>
      </c>
      <c r="M1359" s="160">
        <v>1.3568</v>
      </c>
      <c r="N1359" s="160">
        <v>1.6392</v>
      </c>
      <c r="O1359" s="160">
        <v>5.8672000000000004</v>
      </c>
      <c r="P1359" s="160">
        <v>5.5259999999999998</v>
      </c>
      <c r="Q1359" s="160">
        <v>7.1139999999999999</v>
      </c>
      <c r="R1359" s="160">
        <v>4.5895000000000001</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44827</v>
      </c>
      <c r="E1362" s="158">
        <v>102.3409</v>
      </c>
      <c r="F1362" s="158">
        <v>-55.410699999999999</v>
      </c>
      <c r="G1362" s="158">
        <v>-36.978999999999999</v>
      </c>
      <c r="H1362" s="158">
        <v>-18.0855</v>
      </c>
      <c r="I1362" s="158">
        <v>-17.970199999999998</v>
      </c>
      <c r="J1362" s="158">
        <v>-4.6821999999999999</v>
      </c>
      <c r="K1362" s="158">
        <v>5.8068999999999997</v>
      </c>
      <c r="L1362" s="158">
        <v>-0.34870000000000001</v>
      </c>
      <c r="M1362" s="158">
        <v>0.54510000000000003</v>
      </c>
      <c r="N1362" s="158">
        <v>0.75390000000000001</v>
      </c>
      <c r="O1362" s="158">
        <v>6.1134000000000004</v>
      </c>
      <c r="P1362" s="158">
        <v>6.0293999999999999</v>
      </c>
      <c r="Q1362" s="158">
        <v>9.0157000000000007</v>
      </c>
      <c r="R1362" s="158">
        <v>3.7486000000000002</v>
      </c>
      <c r="S1362" t="s">
        <v>1858</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44827</v>
      </c>
      <c r="E1363" s="158">
        <v>109.0544</v>
      </c>
      <c r="F1363" s="158">
        <v>-55.007800000000003</v>
      </c>
      <c r="G1363" s="158">
        <v>-36.572299999999998</v>
      </c>
      <c r="H1363" s="158">
        <v>-17.683499999999999</v>
      </c>
      <c r="I1363" s="158">
        <v>-17.5718</v>
      </c>
      <c r="J1363" s="158">
        <v>-4.2835999999999999</v>
      </c>
      <c r="K1363" s="158">
        <v>6.2340999999999998</v>
      </c>
      <c r="L1363" s="158">
        <v>0.1394</v>
      </c>
      <c r="M1363" s="158">
        <v>1.0072000000000001</v>
      </c>
      <c r="N1363" s="158">
        <v>1.2029000000000001</v>
      </c>
      <c r="O1363" s="158">
        <v>6.6253000000000002</v>
      </c>
      <c r="P1363" s="158">
        <v>6.6634000000000002</v>
      </c>
      <c r="Q1363" s="158">
        <v>7.9321999999999999</v>
      </c>
      <c r="R1363" s="158">
        <v>4.1981999999999999</v>
      </c>
      <c r="S1363" t="s">
        <v>1858</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44827</v>
      </c>
      <c r="E1364" s="158">
        <v>50.250900000000001</v>
      </c>
      <c r="F1364" s="158">
        <v>-104.6574</v>
      </c>
      <c r="G1364" s="158">
        <v>-59.198999999999998</v>
      </c>
      <c r="H1364" s="158">
        <v>-29.4678</v>
      </c>
      <c r="I1364" s="158">
        <v>-26.753399999999999</v>
      </c>
      <c r="J1364" s="158">
        <v>-4.4954999999999998</v>
      </c>
      <c r="K1364" s="158">
        <v>5.2186000000000003</v>
      </c>
      <c r="L1364" s="158">
        <v>0.97509999999999997</v>
      </c>
      <c r="M1364" s="158">
        <v>0.89829999999999999</v>
      </c>
      <c r="N1364" s="158">
        <v>0.59030000000000005</v>
      </c>
      <c r="O1364" s="158">
        <v>5.5777000000000001</v>
      </c>
      <c r="P1364" s="158">
        <v>6.3253000000000004</v>
      </c>
      <c r="Q1364" s="158">
        <v>7.8220999999999998</v>
      </c>
      <c r="R1364" s="158">
        <v>3.2040999999999999</v>
      </c>
      <c r="S1364" t="s">
        <v>1858</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44827</v>
      </c>
      <c r="E1365" s="158">
        <v>46.238999999999997</v>
      </c>
      <c r="F1365" s="158">
        <v>-105.7848</v>
      </c>
      <c r="G1365" s="158">
        <v>-60.375700000000002</v>
      </c>
      <c r="H1365" s="158">
        <v>-30.6496</v>
      </c>
      <c r="I1365" s="158">
        <v>-27.917999999999999</v>
      </c>
      <c r="J1365" s="158">
        <v>-5.6688000000000001</v>
      </c>
      <c r="K1365" s="158">
        <v>4.0434000000000001</v>
      </c>
      <c r="L1365" s="158">
        <v>-0.16930000000000001</v>
      </c>
      <c r="M1365" s="158">
        <v>-0.24160000000000001</v>
      </c>
      <c r="N1365" s="158">
        <v>-0.54159999999999997</v>
      </c>
      <c r="O1365" s="158">
        <v>4.4115000000000002</v>
      </c>
      <c r="P1365" s="158">
        <v>5.2244000000000002</v>
      </c>
      <c r="Q1365" s="158">
        <v>7.9466999999999999</v>
      </c>
      <c r="R1365" s="158">
        <v>2.0459000000000001</v>
      </c>
      <c r="S1365" t="s">
        <v>1858</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44827</v>
      </c>
      <c r="E1366" s="158">
        <v>47.448999999999998</v>
      </c>
      <c r="F1366" s="158">
        <v>-110.20699999999999</v>
      </c>
      <c r="G1366" s="158">
        <v>-66.659800000000004</v>
      </c>
      <c r="H1366" s="158">
        <v>-33.346499999999999</v>
      </c>
      <c r="I1366" s="158">
        <v>-23.490200000000002</v>
      </c>
      <c r="J1366" s="158">
        <v>-1.6281000000000001</v>
      </c>
      <c r="K1366" s="158">
        <v>6.9743000000000004</v>
      </c>
      <c r="L1366" s="158">
        <v>-0.97970000000000002</v>
      </c>
      <c r="M1366" s="158">
        <v>-1.0572999999999999</v>
      </c>
      <c r="N1366" s="158">
        <v>-0.81920000000000004</v>
      </c>
      <c r="O1366" s="158">
        <v>4.1704999999999997</v>
      </c>
      <c r="P1366" s="158">
        <v>4.2115</v>
      </c>
      <c r="Q1366" s="158">
        <v>7.3179999999999996</v>
      </c>
      <c r="R1366" s="158">
        <v>1.9184000000000001</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44827</v>
      </c>
      <c r="E1367" s="158">
        <v>51.3185</v>
      </c>
      <c r="F1367" s="158">
        <v>-108.709</v>
      </c>
      <c r="G1367" s="158">
        <v>-65.107900000000001</v>
      </c>
      <c r="H1367" s="158">
        <v>-31.810700000000001</v>
      </c>
      <c r="I1367" s="158">
        <v>-21.953600000000002</v>
      </c>
      <c r="J1367" s="158">
        <v>-8.0299999999999996E-2</v>
      </c>
      <c r="K1367" s="158">
        <v>8.5619999999999994</v>
      </c>
      <c r="L1367" s="158">
        <v>0.55740000000000001</v>
      </c>
      <c r="M1367" s="158">
        <v>0.46310000000000001</v>
      </c>
      <c r="N1367" s="158">
        <v>0.66</v>
      </c>
      <c r="O1367" s="158">
        <v>5.1593999999999998</v>
      </c>
      <c r="P1367" s="158">
        <v>5.0118999999999998</v>
      </c>
      <c r="Q1367" s="158">
        <v>7.0389999999999997</v>
      </c>
      <c r="R1367" s="158">
        <v>3.1160999999999999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44827</v>
      </c>
      <c r="E1368" s="158">
        <v>34.899299999999997</v>
      </c>
      <c r="F1368" s="158">
        <v>-88.370400000000004</v>
      </c>
      <c r="G1368" s="158">
        <v>-61.877899999999997</v>
      </c>
      <c r="H1368" s="158">
        <v>-30.6568</v>
      </c>
      <c r="I1368" s="158">
        <v>-31.323799999999999</v>
      </c>
      <c r="J1368" s="158">
        <v>-9.6136999999999997</v>
      </c>
      <c r="K1368" s="158">
        <v>3.2654000000000001</v>
      </c>
      <c r="L1368" s="158">
        <v>-2.3428</v>
      </c>
      <c r="M1368" s="158">
        <v>-1.7831999999999999</v>
      </c>
      <c r="N1368" s="158">
        <v>-1.4829000000000001</v>
      </c>
      <c r="O1368" s="158">
        <v>3.5512999999999999</v>
      </c>
      <c r="P1368" s="158">
        <v>4.5407999999999999</v>
      </c>
      <c r="Q1368" s="158">
        <v>6.516</v>
      </c>
      <c r="R1368" s="158">
        <v>1.4487000000000001</v>
      </c>
      <c r="S1368" t="s">
        <v>1858</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44827</v>
      </c>
      <c r="E1369" s="158">
        <v>37.707700000000003</v>
      </c>
      <c r="F1369" s="158">
        <v>-87.488100000000003</v>
      </c>
      <c r="G1369" s="158">
        <v>-61.029499999999999</v>
      </c>
      <c r="H1369" s="158">
        <v>-29.8081</v>
      </c>
      <c r="I1369" s="158">
        <v>-30.4831</v>
      </c>
      <c r="J1369" s="158">
        <v>-8.7676999999999996</v>
      </c>
      <c r="K1369" s="158">
        <v>4.1204999999999998</v>
      </c>
      <c r="L1369" s="158">
        <v>-1.5062</v>
      </c>
      <c r="M1369" s="158">
        <v>-0.95020000000000004</v>
      </c>
      <c r="N1369" s="158">
        <v>-0.65229999999999999</v>
      </c>
      <c r="O1369" s="158">
        <v>4.4215999999999998</v>
      </c>
      <c r="P1369" s="158">
        <v>5.3872999999999998</v>
      </c>
      <c r="Q1369" s="158">
        <v>6.7241</v>
      </c>
      <c r="R1369" s="158">
        <v>2.3022999999999998</v>
      </c>
      <c r="S1369" t="s">
        <v>1858</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44827</v>
      </c>
      <c r="E1370" s="158">
        <v>32.252800000000001</v>
      </c>
      <c r="F1370" s="158">
        <v>-57.6248</v>
      </c>
      <c r="G1370" s="158">
        <v>-43.376899999999999</v>
      </c>
      <c r="H1370" s="158">
        <v>-20.7562</v>
      </c>
      <c r="I1370" s="158">
        <v>-14.5494</v>
      </c>
      <c r="J1370" s="158">
        <v>1.9453</v>
      </c>
      <c r="K1370" s="158">
        <v>8.4985999999999997</v>
      </c>
      <c r="L1370" s="158">
        <v>2.7696000000000001</v>
      </c>
      <c r="M1370" s="158">
        <v>1.5834999999999999</v>
      </c>
      <c r="N1370" s="158">
        <v>1.2097</v>
      </c>
      <c r="O1370" s="158">
        <v>6.0450999999999997</v>
      </c>
      <c r="P1370" s="158">
        <v>6.1440999999999999</v>
      </c>
      <c r="Q1370" s="158">
        <v>8.6553000000000004</v>
      </c>
      <c r="R1370" s="158">
        <v>3.3170000000000002</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44827</v>
      </c>
      <c r="E1371" s="158">
        <v>33.7667</v>
      </c>
      <c r="F1371" s="158">
        <v>-57.092599999999997</v>
      </c>
      <c r="G1371" s="158">
        <v>-42.762799999999999</v>
      </c>
      <c r="H1371" s="158">
        <v>-20.1356</v>
      </c>
      <c r="I1371" s="158">
        <v>-13.938800000000001</v>
      </c>
      <c r="J1371" s="158">
        <v>2.5649999999999999</v>
      </c>
      <c r="K1371" s="158">
        <v>9.1326999999999998</v>
      </c>
      <c r="L1371" s="158">
        <v>3.3994</v>
      </c>
      <c r="M1371" s="158">
        <v>2.2151000000000001</v>
      </c>
      <c r="N1371" s="158">
        <v>1.8465</v>
      </c>
      <c r="O1371" s="158">
        <v>6.6723999999999997</v>
      </c>
      <c r="P1371" s="158">
        <v>6.7676999999999996</v>
      </c>
      <c r="Q1371" s="158">
        <v>8.0879999999999992</v>
      </c>
      <c r="R1371" s="158">
        <v>3.9659</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44827</v>
      </c>
      <c r="E1372" s="158">
        <v>57.837299999999999</v>
      </c>
      <c r="F1372" s="158">
        <v>-100.6943</v>
      </c>
      <c r="G1372" s="158">
        <v>-62.615900000000003</v>
      </c>
      <c r="H1372" s="158">
        <v>-31.114799999999999</v>
      </c>
      <c r="I1372" s="158">
        <v>-30.991900000000001</v>
      </c>
      <c r="J1372" s="158">
        <v>-9.5108999999999995</v>
      </c>
      <c r="K1372" s="158">
        <v>3.8313999999999999</v>
      </c>
      <c r="L1372" s="158">
        <v>-2.6383000000000001</v>
      </c>
      <c r="M1372" s="158">
        <v>-0.87629999999999997</v>
      </c>
      <c r="N1372" s="158">
        <v>-0.46239999999999998</v>
      </c>
      <c r="O1372" s="158">
        <v>5.0709</v>
      </c>
      <c r="P1372" s="158">
        <v>5.9531000000000001</v>
      </c>
      <c r="Q1372" s="158">
        <v>7.8990999999999998</v>
      </c>
      <c r="R1372" s="158">
        <v>2.1930999999999998</v>
      </c>
      <c r="S1372" t="s">
        <v>1858</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44827</v>
      </c>
      <c r="E1373" s="158">
        <v>53.843899999999998</v>
      </c>
      <c r="F1373" s="158">
        <v>-101.4003</v>
      </c>
      <c r="G1373" s="158">
        <v>-63.2774</v>
      </c>
      <c r="H1373" s="158">
        <v>-31.7819</v>
      </c>
      <c r="I1373" s="158">
        <v>-31.6508</v>
      </c>
      <c r="J1373" s="158">
        <v>-10.1715</v>
      </c>
      <c r="K1373" s="158">
        <v>3.1608999999999998</v>
      </c>
      <c r="L1373" s="158">
        <v>-3.2926000000000002</v>
      </c>
      <c r="M1373" s="158">
        <v>-1.5297000000000001</v>
      </c>
      <c r="N1373" s="158">
        <v>-1.1140000000000001</v>
      </c>
      <c r="O1373" s="158">
        <v>4.3994999999999997</v>
      </c>
      <c r="P1373" s="158">
        <v>5.2618999999999998</v>
      </c>
      <c r="Q1373" s="158">
        <v>7.8753000000000002</v>
      </c>
      <c r="R1373" s="158">
        <v>1.5283</v>
      </c>
      <c r="S1373" t="s">
        <v>1858</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2001</v>
      </c>
      <c r="C1374" s="154">
        <v>120430</v>
      </c>
      <c r="D1374" s="157">
        <v>44827</v>
      </c>
      <c r="E1374" s="158">
        <v>55.4801</v>
      </c>
      <c r="F1374" s="158">
        <v>-91.611400000000003</v>
      </c>
      <c r="G1374" s="158">
        <v>-57.685600000000001</v>
      </c>
      <c r="H1374" s="158">
        <v>-28.741</v>
      </c>
      <c r="I1374" s="158">
        <v>-28.877600000000001</v>
      </c>
      <c r="J1374" s="158">
        <v>-7.7897999999999996</v>
      </c>
      <c r="K1374" s="158">
        <v>4.4055</v>
      </c>
      <c r="L1374" s="158">
        <v>-1.5632999999999999</v>
      </c>
      <c r="M1374" s="158">
        <v>-0.90790000000000004</v>
      </c>
      <c r="N1374" s="158">
        <v>-0.42409999999999998</v>
      </c>
      <c r="O1374" s="158">
        <v>3.2218</v>
      </c>
      <c r="P1374" s="158">
        <v>2.3822000000000001</v>
      </c>
      <c r="Q1374" s="158">
        <v>5.0999999999999996</v>
      </c>
      <c r="R1374" s="158">
        <v>1.9904999999999999</v>
      </c>
      <c r="S1374" t="s">
        <v>1858</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2002</v>
      </c>
      <c r="C1375" s="154">
        <v>100223</v>
      </c>
      <c r="D1375" s="157">
        <v>44827</v>
      </c>
      <c r="E1375" s="158">
        <v>50.514600000000002</v>
      </c>
      <c r="F1375" s="158">
        <v>-92.110600000000005</v>
      </c>
      <c r="G1375" s="158">
        <v>-58.223599999999998</v>
      </c>
      <c r="H1375" s="158">
        <v>-29.284199999999998</v>
      </c>
      <c r="I1375" s="158">
        <v>-29.418399999999998</v>
      </c>
      <c r="J1375" s="158">
        <v>-8.3362999999999996</v>
      </c>
      <c r="K1375" s="158">
        <v>3.8500999999999999</v>
      </c>
      <c r="L1375" s="158">
        <v>-2.1084999999999998</v>
      </c>
      <c r="M1375" s="158">
        <v>-1.4577</v>
      </c>
      <c r="N1375" s="158">
        <v>-1.0848</v>
      </c>
      <c r="O1375" s="158">
        <v>2.3090999999999999</v>
      </c>
      <c r="P1375" s="158">
        <v>1.4314</v>
      </c>
      <c r="Q1375" s="158">
        <v>6.0304000000000002</v>
      </c>
      <c r="R1375" s="158">
        <v>1.1445000000000001</v>
      </c>
      <c r="S1375" t="s">
        <v>1858</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44827</v>
      </c>
      <c r="E1376" s="158">
        <v>68.428100000000001</v>
      </c>
      <c r="F1376" s="158">
        <v>-66.235399999999998</v>
      </c>
      <c r="G1376" s="158">
        <v>-44.73</v>
      </c>
      <c r="H1376" s="158">
        <v>-18.8599</v>
      </c>
      <c r="I1376" s="158">
        <v>-16.574300000000001</v>
      </c>
      <c r="J1376" s="158">
        <v>1.3592</v>
      </c>
      <c r="K1376" s="158">
        <v>8.7512000000000008</v>
      </c>
      <c r="L1376" s="158">
        <v>1.3088</v>
      </c>
      <c r="M1376" s="158">
        <v>1.1168</v>
      </c>
      <c r="N1376" s="158">
        <v>1.1738</v>
      </c>
      <c r="O1376" s="158">
        <v>6.6017999999999999</v>
      </c>
      <c r="P1376" s="158">
        <v>6.7013999999999996</v>
      </c>
      <c r="Q1376" s="158">
        <v>7.6765999999999996</v>
      </c>
      <c r="R1376" s="158">
        <v>4.1275000000000004</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44827</v>
      </c>
      <c r="E1377" s="158">
        <v>62.751199999999997</v>
      </c>
      <c r="F1377" s="158">
        <v>-67.406300000000002</v>
      </c>
      <c r="G1377" s="158">
        <v>-45.893900000000002</v>
      </c>
      <c r="H1377" s="158">
        <v>-20.0151</v>
      </c>
      <c r="I1377" s="158">
        <v>-17.7151</v>
      </c>
      <c r="J1377" s="158">
        <v>0.20830000000000001</v>
      </c>
      <c r="K1377" s="158">
        <v>7.5693000000000001</v>
      </c>
      <c r="L1377" s="158">
        <v>0.12939999999999999</v>
      </c>
      <c r="M1377" s="158">
        <v>-3.0300000000000001E-2</v>
      </c>
      <c r="N1377" s="158">
        <v>8.0399999999999999E-2</v>
      </c>
      <c r="O1377" s="158">
        <v>5.4654999999999996</v>
      </c>
      <c r="P1377" s="158">
        <v>5.6182999999999996</v>
      </c>
      <c r="Q1377" s="158">
        <v>8.3718000000000004</v>
      </c>
      <c r="R1377" s="158">
        <v>3.0207999999999999</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44827</v>
      </c>
      <c r="E1378" s="158">
        <v>61.639200000000002</v>
      </c>
      <c r="F1378" s="158">
        <v>-111.3399</v>
      </c>
      <c r="G1378" s="158">
        <v>-66.625699999999995</v>
      </c>
      <c r="H1378" s="158">
        <v>-34.6462</v>
      </c>
      <c r="I1378" s="158">
        <v>-19.162400000000002</v>
      </c>
      <c r="J1378" s="158">
        <v>4.1269999999999998</v>
      </c>
      <c r="K1378" s="158">
        <v>8.9934999999999992</v>
      </c>
      <c r="L1378" s="158">
        <v>2.7065999999999999</v>
      </c>
      <c r="M1378" s="158">
        <v>2.1089000000000002</v>
      </c>
      <c r="N1378" s="158">
        <v>1.5377000000000001</v>
      </c>
      <c r="O1378" s="158">
        <v>4.8936999999999999</v>
      </c>
      <c r="P1378" s="158">
        <v>5.5079000000000002</v>
      </c>
      <c r="Q1378" s="158">
        <v>6.883</v>
      </c>
      <c r="R1378" s="158">
        <v>2.6000999999999999</v>
      </c>
      <c r="S1378" t="s">
        <v>1858</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1886</v>
      </c>
      <c r="C1379" s="154">
        <v>100315</v>
      </c>
      <c r="D1379" s="157">
        <v>44827</v>
      </c>
      <c r="E1379" s="158">
        <v>58.573999999999998</v>
      </c>
      <c r="F1379" s="158">
        <v>-111.8841</v>
      </c>
      <c r="G1379" s="158">
        <v>-67.114199999999997</v>
      </c>
      <c r="H1379" s="158">
        <v>-35.147100000000002</v>
      </c>
      <c r="I1379" s="158">
        <v>-19.662099999999999</v>
      </c>
      <c r="J1379" s="158">
        <v>3.6233</v>
      </c>
      <c r="K1379" s="158">
        <v>8.4731000000000005</v>
      </c>
      <c r="L1379" s="158">
        <v>2.1301000000000001</v>
      </c>
      <c r="M1379" s="158">
        <v>1.6093999999999999</v>
      </c>
      <c r="N1379" s="158">
        <v>1.1119000000000001</v>
      </c>
      <c r="O1379" s="158">
        <v>4.3837999999999999</v>
      </c>
      <c r="P1379" s="158">
        <v>4.9443999999999999</v>
      </c>
      <c r="Q1379" s="158">
        <v>7.7643000000000004</v>
      </c>
      <c r="R1379" s="158">
        <v>2.1951999999999998</v>
      </c>
      <c r="S1379" t="s">
        <v>1858</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44827</v>
      </c>
      <c r="E1380" s="158">
        <v>73.010199999999998</v>
      </c>
      <c r="F1380" s="158">
        <v>-59.245399999999997</v>
      </c>
      <c r="G1380" s="158">
        <v>-31.7956</v>
      </c>
      <c r="H1380" s="158">
        <v>-18.0136</v>
      </c>
      <c r="I1380" s="158">
        <v>-16.718299999999999</v>
      </c>
      <c r="J1380" s="158">
        <v>5.6487999999999996</v>
      </c>
      <c r="K1380" s="158">
        <v>9.2787000000000006</v>
      </c>
      <c r="L1380" s="158">
        <v>2.3834</v>
      </c>
      <c r="M1380" s="158">
        <v>1.3758999999999999</v>
      </c>
      <c r="N1380" s="158">
        <v>0.55120000000000002</v>
      </c>
      <c r="O1380" s="158">
        <v>4.8586</v>
      </c>
      <c r="P1380" s="158">
        <v>5.7118000000000002</v>
      </c>
      <c r="Q1380" s="158">
        <v>8.3795999999999999</v>
      </c>
      <c r="R1380" s="158">
        <v>2.4535</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44827</v>
      </c>
      <c r="E1381" s="158">
        <v>79.624700000000004</v>
      </c>
      <c r="F1381" s="158">
        <v>-58.124200000000002</v>
      </c>
      <c r="G1381" s="158">
        <v>-30.711500000000001</v>
      </c>
      <c r="H1381" s="158">
        <v>-16.931899999999999</v>
      </c>
      <c r="I1381" s="158">
        <v>-15.609500000000001</v>
      </c>
      <c r="J1381" s="158">
        <v>6.7743000000000002</v>
      </c>
      <c r="K1381" s="158">
        <v>10.425000000000001</v>
      </c>
      <c r="L1381" s="158">
        <v>3.5200999999999998</v>
      </c>
      <c r="M1381" s="158">
        <v>2.5106000000000002</v>
      </c>
      <c r="N1381" s="158">
        <v>1.6812</v>
      </c>
      <c r="O1381" s="158">
        <v>5.9188999999999998</v>
      </c>
      <c r="P1381" s="158">
        <v>6.6824000000000003</v>
      </c>
      <c r="Q1381" s="158">
        <v>7.9325000000000001</v>
      </c>
      <c r="R1381" s="158">
        <v>3.6122999999999998</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44827</v>
      </c>
      <c r="E1382" s="158">
        <v>60.698099999999997</v>
      </c>
      <c r="F1382" s="158">
        <v>-112.5827</v>
      </c>
      <c r="G1382" s="158">
        <v>-51.038899999999998</v>
      </c>
      <c r="H1382" s="158">
        <v>-24.326000000000001</v>
      </c>
      <c r="I1382" s="158">
        <v>-16.046500000000002</v>
      </c>
      <c r="J1382" s="158">
        <v>2.6928000000000001</v>
      </c>
      <c r="K1382" s="158">
        <v>7.8005000000000004</v>
      </c>
      <c r="L1382" s="158">
        <v>2.2999999999999998</v>
      </c>
      <c r="M1382" s="158">
        <v>2.1074000000000002</v>
      </c>
      <c r="N1382" s="158">
        <v>1.825</v>
      </c>
      <c r="O1382" s="158">
        <v>7.2908999999999997</v>
      </c>
      <c r="P1382" s="158">
        <v>7.2058999999999997</v>
      </c>
      <c r="Q1382" s="158">
        <v>8.1194000000000006</v>
      </c>
      <c r="R1382" s="158">
        <v>4.4188000000000001</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44827</v>
      </c>
      <c r="E1383" s="158">
        <v>57.314500000000002</v>
      </c>
      <c r="F1383" s="158">
        <v>-113.25920000000001</v>
      </c>
      <c r="G1383" s="158">
        <v>-51.702800000000003</v>
      </c>
      <c r="H1383" s="158">
        <v>-24.9802</v>
      </c>
      <c r="I1383" s="158">
        <v>-16.704799999999999</v>
      </c>
      <c r="J1383" s="158">
        <v>2.0394000000000001</v>
      </c>
      <c r="K1383" s="158">
        <v>7.1311</v>
      </c>
      <c r="L1383" s="158">
        <v>1.6363000000000001</v>
      </c>
      <c r="M1383" s="158">
        <v>1.4406000000000001</v>
      </c>
      <c r="N1383" s="158">
        <v>1.1566000000000001</v>
      </c>
      <c r="O1383" s="158">
        <v>6.6109</v>
      </c>
      <c r="P1383" s="158">
        <v>6.4565000000000001</v>
      </c>
      <c r="Q1383" s="158">
        <v>7.5708000000000002</v>
      </c>
      <c r="R1383" s="158">
        <v>3.7393000000000001</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44827</v>
      </c>
      <c r="E1384" s="158">
        <v>72.199200000000005</v>
      </c>
      <c r="F1384" s="158">
        <v>-137.1429</v>
      </c>
      <c r="G1384" s="158">
        <v>-69.534099999999995</v>
      </c>
      <c r="H1384" s="158">
        <v>-37.983899999999998</v>
      </c>
      <c r="I1384" s="158">
        <v>-28.811900000000001</v>
      </c>
      <c r="J1384" s="158">
        <v>-5.7594000000000003</v>
      </c>
      <c r="K1384" s="158">
        <v>7.1486999999999998</v>
      </c>
      <c r="L1384" s="158">
        <v>5.6899999999999999E-2</v>
      </c>
      <c r="M1384" s="158">
        <v>0.45879999999999999</v>
      </c>
      <c r="N1384" s="158">
        <v>0.4965</v>
      </c>
      <c r="O1384" s="158">
        <v>5.9672000000000001</v>
      </c>
      <c r="P1384" s="158">
        <v>5.8883999999999999</v>
      </c>
      <c r="Q1384" s="158">
        <v>7.7678000000000003</v>
      </c>
      <c r="R1384" s="158">
        <v>3.0409000000000002</v>
      </c>
      <c r="S1384" t="s">
        <v>1858</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44827</v>
      </c>
      <c r="E1385" s="158">
        <v>66.614000000000004</v>
      </c>
      <c r="F1385" s="158">
        <v>-137.99369999999999</v>
      </c>
      <c r="G1385" s="158">
        <v>-70.401399999999995</v>
      </c>
      <c r="H1385" s="158">
        <v>-38.846499999999999</v>
      </c>
      <c r="I1385" s="158">
        <v>-29.6389</v>
      </c>
      <c r="J1385" s="158">
        <v>-6.5805999999999996</v>
      </c>
      <c r="K1385" s="158">
        <v>6.3155999999999999</v>
      </c>
      <c r="L1385" s="158">
        <v>-0.73309999999999997</v>
      </c>
      <c r="M1385" s="158">
        <v>-0.29330000000000001</v>
      </c>
      <c r="N1385" s="158">
        <v>-0.24440000000000001</v>
      </c>
      <c r="O1385" s="158">
        <v>5.1280999999999999</v>
      </c>
      <c r="P1385" s="158">
        <v>4.8992000000000004</v>
      </c>
      <c r="Q1385" s="158">
        <v>7.7446999999999999</v>
      </c>
      <c r="R1385" s="158">
        <v>2.2566999999999999</v>
      </c>
      <c r="S1385" t="s">
        <v>1858</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44827</v>
      </c>
      <c r="E1388" s="158">
        <v>64.478099999999998</v>
      </c>
      <c r="F1388" s="158">
        <v>-120.12260000000001</v>
      </c>
      <c r="G1388" s="158">
        <v>-58.5518</v>
      </c>
      <c r="H1388" s="158">
        <v>-28.503299999999999</v>
      </c>
      <c r="I1388" s="158">
        <v>-21.4664</v>
      </c>
      <c r="J1388" s="158">
        <v>-0.47460000000000002</v>
      </c>
      <c r="K1388" s="158">
        <v>6.6275000000000004</v>
      </c>
      <c r="L1388" s="158">
        <v>16.761900000000001</v>
      </c>
      <c r="M1388" s="158">
        <v>10.7441</v>
      </c>
      <c r="N1388" s="158">
        <v>12.0442</v>
      </c>
      <c r="O1388" s="158">
        <v>6.5298999999999996</v>
      </c>
      <c r="P1388" s="158">
        <v>3.5318000000000001</v>
      </c>
      <c r="Q1388" s="158">
        <v>6.7480000000000002</v>
      </c>
      <c r="R1388" s="158">
        <v>10.0174</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44827</v>
      </c>
      <c r="E1389" s="158">
        <v>59.802500000000002</v>
      </c>
      <c r="F1389" s="158">
        <v>-120.449</v>
      </c>
      <c r="G1389" s="158">
        <v>-58.8964</v>
      </c>
      <c r="H1389" s="158">
        <v>-28.831</v>
      </c>
      <c r="I1389" s="158">
        <v>-21.792999999999999</v>
      </c>
      <c r="J1389" s="158">
        <v>-0.80469999999999997</v>
      </c>
      <c r="K1389" s="158">
        <v>6.2919</v>
      </c>
      <c r="L1389" s="158">
        <v>16.424600000000002</v>
      </c>
      <c r="M1389" s="158">
        <v>10.4154</v>
      </c>
      <c r="N1389" s="158">
        <v>11.7058</v>
      </c>
      <c r="O1389" s="158">
        <v>6.0507</v>
      </c>
      <c r="P1389" s="158">
        <v>2.8912</v>
      </c>
      <c r="Q1389" s="158">
        <v>7.6425000000000001</v>
      </c>
      <c r="R1389" s="158">
        <v>9.6100999999999992</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-93.536715384615391</v>
      </c>
      <c r="G1390" s="160">
        <v>-54.720753846153848</v>
      </c>
      <c r="H1390" s="160">
        <v>-27.323342307692307</v>
      </c>
      <c r="I1390" s="160">
        <v>-22.5690076923077</v>
      </c>
      <c r="J1390" s="160">
        <v>-2.217857692307692</v>
      </c>
      <c r="K1390" s="160">
        <v>6.6119423076923072</v>
      </c>
      <c r="L1390" s="160">
        <v>1.5967884615384618</v>
      </c>
      <c r="M1390" s="160">
        <v>1.2104884615384615</v>
      </c>
      <c r="N1390" s="160">
        <v>1.2616115384615385</v>
      </c>
      <c r="O1390" s="160">
        <v>5.2865192307692306</v>
      </c>
      <c r="P1390" s="160">
        <v>5.2836000000000007</v>
      </c>
      <c r="Q1390" s="160">
        <v>7.5601115384615376</v>
      </c>
      <c r="R1390" s="160">
        <v>3.354392307692307</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-101.04730000000001</v>
      </c>
      <c r="G1391" s="160">
        <v>-58.7241</v>
      </c>
      <c r="H1391" s="160">
        <v>-29.057600000000001</v>
      </c>
      <c r="I1391" s="160">
        <v>-21.6297</v>
      </c>
      <c r="J1391" s="160">
        <v>-1.2164000000000001</v>
      </c>
      <c r="K1391" s="160">
        <v>6.8009000000000004</v>
      </c>
      <c r="L1391" s="160">
        <v>0.34840000000000004</v>
      </c>
      <c r="M1391" s="160">
        <v>0.72170000000000001</v>
      </c>
      <c r="N1391" s="160">
        <v>0.62515000000000009</v>
      </c>
      <c r="O1391" s="160">
        <v>5.3124500000000001</v>
      </c>
      <c r="P1391" s="160">
        <v>5.5631000000000004</v>
      </c>
      <c r="Q1391" s="160">
        <v>7.7660499999999999</v>
      </c>
      <c r="R1391" s="160">
        <v>3.03085</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44827</v>
      </c>
      <c r="E1394" s="158">
        <v>466.76</v>
      </c>
      <c r="F1394" s="158">
        <v>-2.4963000000000002</v>
      </c>
      <c r="G1394" s="158">
        <v>-3.3702999999999999</v>
      </c>
      <c r="H1394" s="158">
        <v>-1.6892</v>
      </c>
      <c r="I1394" s="158">
        <v>-2.6183000000000001</v>
      </c>
      <c r="J1394" s="158">
        <v>0.13519999999999999</v>
      </c>
      <c r="K1394" s="158">
        <v>13.6028</v>
      </c>
      <c r="L1394" s="158">
        <v>2.0798000000000001</v>
      </c>
      <c r="M1394" s="158">
        <v>-0.19239999999999999</v>
      </c>
      <c r="N1394" s="158">
        <v>0.84689999999999999</v>
      </c>
      <c r="O1394" s="158">
        <v>19.234400000000001</v>
      </c>
      <c r="P1394" s="158">
        <v>8.9404000000000003</v>
      </c>
      <c r="Q1394" s="158">
        <v>21.2026</v>
      </c>
      <c r="R1394" s="158">
        <v>33.583500000000001</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44827</v>
      </c>
      <c r="E1395" s="158">
        <v>507.67</v>
      </c>
      <c r="F1395" s="158">
        <v>-2.4948999999999999</v>
      </c>
      <c r="G1395" s="158">
        <v>-3.3635000000000002</v>
      </c>
      <c r="H1395" s="158">
        <v>-1.6638999999999999</v>
      </c>
      <c r="I1395" s="158">
        <v>-2.5790999999999999</v>
      </c>
      <c r="J1395" s="158">
        <v>0.22109999999999999</v>
      </c>
      <c r="K1395" s="158">
        <v>13.898899999999999</v>
      </c>
      <c r="L1395" s="158">
        <v>2.5575000000000001</v>
      </c>
      <c r="M1395" s="158">
        <v>0.49690000000000001</v>
      </c>
      <c r="N1395" s="158">
        <v>1.7681</v>
      </c>
      <c r="O1395" s="158">
        <v>20.328900000000001</v>
      </c>
      <c r="P1395" s="158">
        <v>9.9379000000000008</v>
      </c>
      <c r="Q1395" s="158">
        <v>15.981999999999999</v>
      </c>
      <c r="R1395" s="158">
        <v>34.793799999999997</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44827</v>
      </c>
      <c r="E1396" s="158">
        <v>77.42</v>
      </c>
      <c r="F1396" s="158">
        <v>-1.9255</v>
      </c>
      <c r="G1396" s="158">
        <v>-2.1362999999999999</v>
      </c>
      <c r="H1396" s="158">
        <v>-0.74360000000000004</v>
      </c>
      <c r="I1396" s="158">
        <v>-2.3338000000000001</v>
      </c>
      <c r="J1396" s="158">
        <v>1.1101000000000001</v>
      </c>
      <c r="K1396" s="158">
        <v>16.842700000000001</v>
      </c>
      <c r="L1396" s="158">
        <v>4.1711999999999998</v>
      </c>
      <c r="M1396" s="158">
        <v>1.3218000000000001</v>
      </c>
      <c r="N1396" s="158">
        <v>-1.0101</v>
      </c>
      <c r="O1396" s="158">
        <v>23.1191</v>
      </c>
      <c r="P1396" s="158">
        <v>18.6236</v>
      </c>
      <c r="Q1396" s="158">
        <v>19.487100000000002</v>
      </c>
      <c r="R1396" s="158">
        <v>30.6874</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44827</v>
      </c>
      <c r="E1397" s="158">
        <v>68.650000000000006</v>
      </c>
      <c r="F1397" s="158">
        <v>-1.9286000000000001</v>
      </c>
      <c r="G1397" s="158">
        <v>-2.1383000000000001</v>
      </c>
      <c r="H1397" s="158">
        <v>-0.7661</v>
      </c>
      <c r="I1397" s="158">
        <v>-2.3748999999999998</v>
      </c>
      <c r="J1397" s="158">
        <v>1.0153000000000001</v>
      </c>
      <c r="K1397" s="158">
        <v>16.474399999999999</v>
      </c>
      <c r="L1397" s="158">
        <v>3.4977</v>
      </c>
      <c r="M1397" s="158">
        <v>0.3362</v>
      </c>
      <c r="N1397" s="158">
        <v>-2.3054000000000001</v>
      </c>
      <c r="O1397" s="158">
        <v>21.4834</v>
      </c>
      <c r="P1397" s="158">
        <v>17.1313</v>
      </c>
      <c r="Q1397" s="158">
        <v>18.061199999999999</v>
      </c>
      <c r="R1397" s="158">
        <v>28.958600000000001</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1981</v>
      </c>
      <c r="C1398" s="154">
        <v>150212</v>
      </c>
      <c r="D1398" s="157">
        <v>44827</v>
      </c>
      <c r="E1398" s="158">
        <v>68.288600000000002</v>
      </c>
      <c r="F1398" s="158">
        <v>-2.1086999999999998</v>
      </c>
      <c r="G1398" s="158">
        <v>-2.2313999999999998</v>
      </c>
      <c r="H1398" s="158">
        <v>-0.88680000000000003</v>
      </c>
      <c r="I1398" s="158">
        <v>-1.6638999999999999</v>
      </c>
      <c r="J1398" s="158">
        <v>2.7565</v>
      </c>
      <c r="K1398" s="158">
        <v>17.157399999999999</v>
      </c>
      <c r="L1398" s="158">
        <v>5.0392000000000001</v>
      </c>
      <c r="M1398" s="158">
        <v>6.9667000000000003</v>
      </c>
      <c r="N1398" s="158">
        <v>3.6025999999999998</v>
      </c>
      <c r="O1398" s="158">
        <v>25.845700000000001</v>
      </c>
      <c r="P1398" s="158">
        <v>13.8187</v>
      </c>
      <c r="Q1398" s="158">
        <v>19.101600000000001</v>
      </c>
      <c r="R1398" s="158">
        <v>35.817599999999999</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2003</v>
      </c>
      <c r="C1399" s="154">
        <v>150209</v>
      </c>
      <c r="D1399" s="157">
        <v>44827</v>
      </c>
      <c r="E1399" s="158">
        <v>59.808199999999999</v>
      </c>
      <c r="F1399" s="158">
        <v>-2.1131000000000002</v>
      </c>
      <c r="G1399" s="158">
        <v>-2.2444999999999999</v>
      </c>
      <c r="H1399" s="158">
        <v>-0.91779999999999995</v>
      </c>
      <c r="I1399" s="158">
        <v>-1.7336</v>
      </c>
      <c r="J1399" s="158">
        <v>2.6051000000000002</v>
      </c>
      <c r="K1399" s="158">
        <v>16.664300000000001</v>
      </c>
      <c r="L1399" s="158">
        <v>4.1978</v>
      </c>
      <c r="M1399" s="158">
        <v>5.7260999999999997</v>
      </c>
      <c r="N1399" s="158">
        <v>2.0061</v>
      </c>
      <c r="O1399" s="158">
        <v>23.980499999999999</v>
      </c>
      <c r="P1399" s="158">
        <v>12.0884</v>
      </c>
      <c r="Q1399" s="158">
        <v>11.518700000000001</v>
      </c>
      <c r="R1399" s="158">
        <v>33.743699999999997</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44827</v>
      </c>
      <c r="E1402" s="158">
        <v>95.721999999999994</v>
      </c>
      <c r="F1402" s="158">
        <v>-2.0907</v>
      </c>
      <c r="G1402" s="158">
        <v>-2.0165000000000002</v>
      </c>
      <c r="H1402" s="158">
        <v>-0.69199999999999995</v>
      </c>
      <c r="I1402" s="158">
        <v>-2.4796999999999998</v>
      </c>
      <c r="J1402" s="158">
        <v>1.1251</v>
      </c>
      <c r="K1402" s="158">
        <v>15.7629</v>
      </c>
      <c r="L1402" s="158">
        <v>3.7164999999999999</v>
      </c>
      <c r="M1402" s="158">
        <v>-0.59809999999999997</v>
      </c>
      <c r="N1402" s="158">
        <v>-4.4756999999999998</v>
      </c>
      <c r="O1402" s="158">
        <v>18.4084</v>
      </c>
      <c r="P1402" s="158">
        <v>11.950799999999999</v>
      </c>
      <c r="Q1402" s="158">
        <v>17.346</v>
      </c>
      <c r="R1402" s="158">
        <v>22.1663</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44827</v>
      </c>
      <c r="E1403" s="158">
        <v>88.412000000000006</v>
      </c>
      <c r="F1403" s="158">
        <v>-2.093</v>
      </c>
      <c r="G1403" s="158">
        <v>-2.0246</v>
      </c>
      <c r="H1403" s="158">
        <v>-0.71089999999999998</v>
      </c>
      <c r="I1403" s="158">
        <v>-2.5162</v>
      </c>
      <c r="J1403" s="158">
        <v>1.04</v>
      </c>
      <c r="K1403" s="158">
        <v>15.4701</v>
      </c>
      <c r="L1403" s="158">
        <v>3.1909999999999998</v>
      </c>
      <c r="M1403" s="158">
        <v>-1.3446</v>
      </c>
      <c r="N1403" s="158">
        <v>-5.4295999999999998</v>
      </c>
      <c r="O1403" s="158">
        <v>17.283899999999999</v>
      </c>
      <c r="P1403" s="158">
        <v>10.921200000000001</v>
      </c>
      <c r="Q1403" s="158">
        <v>14.722099999999999</v>
      </c>
      <c r="R1403" s="158">
        <v>20.964500000000001</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44827</v>
      </c>
      <c r="E1404" s="158">
        <v>59.290999999999997</v>
      </c>
      <c r="F1404" s="158">
        <v>-2.3003</v>
      </c>
      <c r="G1404" s="158">
        <v>-2.7090999999999998</v>
      </c>
      <c r="H1404" s="158">
        <v>-1.6994</v>
      </c>
      <c r="I1404" s="158">
        <v>-2.5124</v>
      </c>
      <c r="J1404" s="158">
        <v>2.3740999999999999</v>
      </c>
      <c r="K1404" s="158">
        <v>20.5641</v>
      </c>
      <c r="L1404" s="158">
        <v>9.0449000000000002</v>
      </c>
      <c r="M1404" s="158">
        <v>6.07</v>
      </c>
      <c r="N1404" s="158">
        <v>7.7568000000000001</v>
      </c>
      <c r="O1404" s="158">
        <v>27.520900000000001</v>
      </c>
      <c r="P1404" s="158">
        <v>17.033799999999999</v>
      </c>
      <c r="Q1404" s="158">
        <v>21.125399999999999</v>
      </c>
      <c r="R1404" s="158">
        <v>40.3566</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44827</v>
      </c>
      <c r="E1405" s="158">
        <v>52.841000000000001</v>
      </c>
      <c r="F1405" s="158">
        <v>-2.3054999999999999</v>
      </c>
      <c r="G1405" s="158">
        <v>-2.7227999999999999</v>
      </c>
      <c r="H1405" s="158">
        <v>-1.7296</v>
      </c>
      <c r="I1405" s="158">
        <v>-2.5720999999999998</v>
      </c>
      <c r="J1405" s="158">
        <v>2.2345999999999999</v>
      </c>
      <c r="K1405" s="158">
        <v>20.0823</v>
      </c>
      <c r="L1405" s="158">
        <v>8.1920999999999999</v>
      </c>
      <c r="M1405" s="158">
        <v>4.8308</v>
      </c>
      <c r="N1405" s="158">
        <v>6.1043000000000003</v>
      </c>
      <c r="O1405" s="158">
        <v>25.578099999999999</v>
      </c>
      <c r="P1405" s="158">
        <v>15.333</v>
      </c>
      <c r="Q1405" s="158">
        <v>11.944699999999999</v>
      </c>
      <c r="R1405" s="158">
        <v>38.288899999999998</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44827</v>
      </c>
      <c r="E1406" s="158">
        <v>1524.9594</v>
      </c>
      <c r="F1406" s="158">
        <v>-2.1413000000000002</v>
      </c>
      <c r="G1406" s="158">
        <v>-2.7012999999999998</v>
      </c>
      <c r="H1406" s="158">
        <v>-0.9859</v>
      </c>
      <c r="I1406" s="158">
        <v>-1.4761</v>
      </c>
      <c r="J1406" s="158">
        <v>2.9220999999999999</v>
      </c>
      <c r="K1406" s="158">
        <v>20.679200000000002</v>
      </c>
      <c r="L1406" s="158">
        <v>8.2827999999999999</v>
      </c>
      <c r="M1406" s="158">
        <v>2.6680999999999999</v>
      </c>
      <c r="N1406" s="158">
        <v>-2.0886999999999998</v>
      </c>
      <c r="O1406" s="158">
        <v>16.910499999999999</v>
      </c>
      <c r="P1406" s="158">
        <v>10.779500000000001</v>
      </c>
      <c r="Q1406" s="158">
        <v>19.049700000000001</v>
      </c>
      <c r="R1406" s="158">
        <v>30.3642</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44827</v>
      </c>
      <c r="E1407" s="158">
        <v>1674.7561000000001</v>
      </c>
      <c r="F1407" s="158">
        <v>-2.1392000000000002</v>
      </c>
      <c r="G1407" s="158">
        <v>-2.6947999999999999</v>
      </c>
      <c r="H1407" s="158">
        <v>-0.9708</v>
      </c>
      <c r="I1407" s="158">
        <v>-1.4462999999999999</v>
      </c>
      <c r="J1407" s="158">
        <v>2.9912000000000001</v>
      </c>
      <c r="K1407" s="158">
        <v>20.924499999999998</v>
      </c>
      <c r="L1407" s="158">
        <v>8.7254000000000005</v>
      </c>
      <c r="M1407" s="158">
        <v>3.2934000000000001</v>
      </c>
      <c r="N1407" s="158">
        <v>-1.3049999999999999</v>
      </c>
      <c r="O1407" s="158">
        <v>17.866700000000002</v>
      </c>
      <c r="P1407" s="158">
        <v>11.767899999999999</v>
      </c>
      <c r="Q1407" s="158">
        <v>18.049099999999999</v>
      </c>
      <c r="R1407" s="158">
        <v>31.4132</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44827</v>
      </c>
      <c r="E1408" s="158">
        <v>98.966999999999999</v>
      </c>
      <c r="F1408" s="158">
        <v>-2.1775000000000002</v>
      </c>
      <c r="G1408" s="158">
        <v>-2.4523000000000001</v>
      </c>
      <c r="H1408" s="158">
        <v>-1.3851</v>
      </c>
      <c r="I1408" s="158">
        <v>-1.758</v>
      </c>
      <c r="J1408" s="158">
        <v>2.4502999999999999</v>
      </c>
      <c r="K1408" s="158">
        <v>20.541499999999999</v>
      </c>
      <c r="L1408" s="158">
        <v>10.4185</v>
      </c>
      <c r="M1408" s="158">
        <v>10.2598</v>
      </c>
      <c r="N1408" s="158">
        <v>8.0945</v>
      </c>
      <c r="O1408" s="158">
        <v>23.342600000000001</v>
      </c>
      <c r="P1408" s="158">
        <v>13.025399999999999</v>
      </c>
      <c r="Q1408" s="158">
        <v>16.210599999999999</v>
      </c>
      <c r="R1408" s="158">
        <v>36.629899999999999</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44827</v>
      </c>
      <c r="E1409" s="158">
        <v>106.973</v>
      </c>
      <c r="F1409" s="158">
        <v>-2.1755</v>
      </c>
      <c r="G1409" s="158">
        <v>-2.4466999999999999</v>
      </c>
      <c r="H1409" s="158">
        <v>-1.3728</v>
      </c>
      <c r="I1409" s="158">
        <v>-1.7324999999999999</v>
      </c>
      <c r="J1409" s="158">
        <v>2.5068000000000001</v>
      </c>
      <c r="K1409" s="158">
        <v>20.7561</v>
      </c>
      <c r="L1409" s="158">
        <v>10.813800000000001</v>
      </c>
      <c r="M1409" s="158">
        <v>10.8528</v>
      </c>
      <c r="N1409" s="158">
        <v>8.8595000000000006</v>
      </c>
      <c r="O1409" s="158">
        <v>24.192</v>
      </c>
      <c r="P1409" s="158">
        <v>13.9351</v>
      </c>
      <c r="Q1409" s="158">
        <v>19.6615</v>
      </c>
      <c r="R1409" s="158">
        <v>37.5824</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44827</v>
      </c>
      <c r="E1410" s="158">
        <v>165.44</v>
      </c>
      <c r="F1410" s="158">
        <v>-2.4931000000000001</v>
      </c>
      <c r="G1410" s="158">
        <v>-3.2570999999999999</v>
      </c>
      <c r="H1410" s="158">
        <v>-1.5765</v>
      </c>
      <c r="I1410" s="158">
        <v>-2.2799999999999998</v>
      </c>
      <c r="J1410" s="158">
        <v>2.0415999999999999</v>
      </c>
      <c r="K1410" s="158">
        <v>15.289199999999999</v>
      </c>
      <c r="L1410" s="158">
        <v>7.0115999999999996</v>
      </c>
      <c r="M1410" s="158">
        <v>2.6684999999999999</v>
      </c>
      <c r="N1410" s="158">
        <v>1.8655999999999999</v>
      </c>
      <c r="O1410" s="158">
        <v>20.647099999999998</v>
      </c>
      <c r="P1410" s="158">
        <v>11.9802</v>
      </c>
      <c r="Q1410" s="158">
        <v>16.956199999999999</v>
      </c>
      <c r="R1410" s="158">
        <v>35.168700000000001</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44827</v>
      </c>
      <c r="E1411" s="158">
        <v>181</v>
      </c>
      <c r="F1411" s="158">
        <v>-2.4889999999999999</v>
      </c>
      <c r="G1411" s="158">
        <v>-3.2498999999999998</v>
      </c>
      <c r="H1411" s="158">
        <v>-1.5555000000000001</v>
      </c>
      <c r="I1411" s="158">
        <v>-2.2414000000000001</v>
      </c>
      <c r="J1411" s="158">
        <v>2.1272000000000002</v>
      </c>
      <c r="K1411" s="158">
        <v>15.5663</v>
      </c>
      <c r="L1411" s="158">
        <v>7.5460000000000003</v>
      </c>
      <c r="M1411" s="158">
        <v>3.4344999999999999</v>
      </c>
      <c r="N1411" s="158">
        <v>2.8584000000000001</v>
      </c>
      <c r="O1411" s="158">
        <v>21.777999999999999</v>
      </c>
      <c r="P1411" s="158">
        <v>13.1046</v>
      </c>
      <c r="Q1411" s="158">
        <v>18.707799999999999</v>
      </c>
      <c r="R1411" s="158">
        <v>36.446199999999997</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44827</v>
      </c>
      <c r="E1412" s="158">
        <v>17.04</v>
      </c>
      <c r="F1412" s="158">
        <v>-2.5171999999999999</v>
      </c>
      <c r="G1412" s="158">
        <v>-2.8506</v>
      </c>
      <c r="H1412" s="158">
        <v>-1.8997999999999999</v>
      </c>
      <c r="I1412" s="158">
        <v>-3.5108000000000001</v>
      </c>
      <c r="J1412" s="158">
        <v>1.0676000000000001</v>
      </c>
      <c r="K1412" s="158">
        <v>17.355399999999999</v>
      </c>
      <c r="L1412" s="158">
        <v>4.9908000000000001</v>
      </c>
      <c r="M1412" s="158">
        <v>-1.2746</v>
      </c>
      <c r="N1412" s="158">
        <v>-4.2697000000000003</v>
      </c>
      <c r="O1412" s="158">
        <v>18.138200000000001</v>
      </c>
      <c r="P1412" s="158">
        <v>8.2101000000000006</v>
      </c>
      <c r="Q1412" s="158">
        <v>9.8687000000000005</v>
      </c>
      <c r="R1412" s="158">
        <v>27.634799999999998</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44827</v>
      </c>
      <c r="E1413" s="158">
        <v>18.55</v>
      </c>
      <c r="F1413" s="158">
        <v>-2.4710999999999999</v>
      </c>
      <c r="G1413" s="158">
        <v>-2.8287</v>
      </c>
      <c r="H1413" s="158">
        <v>-1.8519000000000001</v>
      </c>
      <c r="I1413" s="158">
        <v>-3.4357000000000002</v>
      </c>
      <c r="J1413" s="158">
        <v>1.145</v>
      </c>
      <c r="K1413" s="158">
        <v>17.628399999999999</v>
      </c>
      <c r="L1413" s="158">
        <v>5.4576000000000002</v>
      </c>
      <c r="M1413" s="158">
        <v>-0.64270000000000005</v>
      </c>
      <c r="N1413" s="158">
        <v>-3.3854000000000002</v>
      </c>
      <c r="O1413" s="158">
        <v>19.117699999999999</v>
      </c>
      <c r="P1413" s="158">
        <v>9.7010000000000005</v>
      </c>
      <c r="Q1413" s="158">
        <v>11.5284</v>
      </c>
      <c r="R1413" s="158">
        <v>28.7529</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44827</v>
      </c>
      <c r="E1414" s="158">
        <v>87.52</v>
      </c>
      <c r="F1414" s="158">
        <v>-2.0480999999999998</v>
      </c>
      <c r="G1414" s="158">
        <v>-2.2778</v>
      </c>
      <c r="H1414" s="158">
        <v>-1.0513999999999999</v>
      </c>
      <c r="I1414" s="158">
        <v>-2.5714999999999999</v>
      </c>
      <c r="J1414" s="158">
        <v>2.0640999999999998</v>
      </c>
      <c r="K1414" s="158">
        <v>16.197600000000001</v>
      </c>
      <c r="L1414" s="158">
        <v>3.4148999999999998</v>
      </c>
      <c r="M1414" s="158">
        <v>-0.25069999999999998</v>
      </c>
      <c r="N1414" s="158">
        <v>1.2611000000000001</v>
      </c>
      <c r="O1414" s="158">
        <v>22.425999999999998</v>
      </c>
      <c r="P1414" s="158">
        <v>14.447699999999999</v>
      </c>
      <c r="Q1414" s="158">
        <v>15.083500000000001</v>
      </c>
      <c r="R1414" s="158">
        <v>29.509499999999999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44827</v>
      </c>
      <c r="E1415" s="158">
        <v>101.52</v>
      </c>
      <c r="F1415" s="158">
        <v>-2.0455000000000001</v>
      </c>
      <c r="G1415" s="158">
        <v>-2.2624</v>
      </c>
      <c r="H1415" s="158">
        <v>-1.0237000000000001</v>
      </c>
      <c r="I1415" s="158">
        <v>-2.5158</v>
      </c>
      <c r="J1415" s="158">
        <v>2.1842000000000001</v>
      </c>
      <c r="K1415" s="158">
        <v>16.609200000000001</v>
      </c>
      <c r="L1415" s="158">
        <v>4.1764999999999999</v>
      </c>
      <c r="M1415" s="158">
        <v>0.87439999999999996</v>
      </c>
      <c r="N1415" s="158">
        <v>2.7633999999999999</v>
      </c>
      <c r="O1415" s="158">
        <v>24.206</v>
      </c>
      <c r="P1415" s="158">
        <v>16.224799999999998</v>
      </c>
      <c r="Q1415" s="158">
        <v>19.6953</v>
      </c>
      <c r="R1415" s="158">
        <v>31.453399999999998</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1799</v>
      </c>
      <c r="C1416" s="154">
        <v>148733</v>
      </c>
      <c r="D1416" s="157">
        <v>44827</v>
      </c>
      <c r="E1416" s="158">
        <v>12.068300000000001</v>
      </c>
      <c r="F1416" s="158">
        <v>-2.1335999999999999</v>
      </c>
      <c r="G1416" s="158">
        <v>-2.5390000000000001</v>
      </c>
      <c r="H1416" s="158">
        <v>-1.2875000000000001</v>
      </c>
      <c r="I1416" s="158">
        <v>-2.2667000000000002</v>
      </c>
      <c r="J1416" s="158">
        <v>2.6608999999999998</v>
      </c>
      <c r="K1416" s="158">
        <v>19.6492</v>
      </c>
      <c r="L1416" s="158">
        <v>11.47</v>
      </c>
      <c r="M1416" s="158">
        <v>4.6867999999999999</v>
      </c>
      <c r="N1416" s="158">
        <v>8.0000000000000004E-4</v>
      </c>
      <c r="O1416" s="158"/>
      <c r="P1416" s="158"/>
      <c r="Q1416" s="158">
        <v>12.8649</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1800</v>
      </c>
      <c r="C1417" s="154">
        <v>148732</v>
      </c>
      <c r="D1417" s="157">
        <v>44827</v>
      </c>
      <c r="E1417" s="158">
        <v>11.639200000000001</v>
      </c>
      <c r="F1417" s="158">
        <v>-2.1398000000000001</v>
      </c>
      <c r="G1417" s="158">
        <v>-2.5568</v>
      </c>
      <c r="H1417" s="158">
        <v>-1.3292999999999999</v>
      </c>
      <c r="I1417" s="158">
        <v>-2.3475000000000001</v>
      </c>
      <c r="J1417" s="158">
        <v>2.4740000000000002</v>
      </c>
      <c r="K1417" s="158">
        <v>18.994399999999999</v>
      </c>
      <c r="L1417" s="158">
        <v>10.143599999999999</v>
      </c>
      <c r="M1417" s="158">
        <v>2.8689</v>
      </c>
      <c r="N1417" s="158">
        <v>-2.2982999999999998</v>
      </c>
      <c r="O1417" s="158"/>
      <c r="P1417" s="158"/>
      <c r="Q1417" s="158">
        <v>10.264900000000001</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44827</v>
      </c>
      <c r="E1418" s="158">
        <v>76.266999999999996</v>
      </c>
      <c r="F1418" s="158">
        <v>-2.3256999999999999</v>
      </c>
      <c r="G1418" s="158">
        <v>-2.6187999999999998</v>
      </c>
      <c r="H1418" s="158">
        <v>-1.4715</v>
      </c>
      <c r="I1418" s="158">
        <v>-2.7343000000000002</v>
      </c>
      <c r="J1418" s="158">
        <v>1.1498999999999999</v>
      </c>
      <c r="K1418" s="158">
        <v>18.6721</v>
      </c>
      <c r="L1418" s="158">
        <v>8.4802</v>
      </c>
      <c r="M1418" s="158">
        <v>6.3192000000000004</v>
      </c>
      <c r="N1418" s="158">
        <v>7.6336000000000004</v>
      </c>
      <c r="O1418" s="158">
        <v>25.1431</v>
      </c>
      <c r="P1418" s="158">
        <v>15.258900000000001</v>
      </c>
      <c r="Q1418" s="158">
        <v>14.0092</v>
      </c>
      <c r="R1418" s="158">
        <v>37.9876</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44827</v>
      </c>
      <c r="E1419" s="158">
        <v>85.558999999999997</v>
      </c>
      <c r="F1419" s="158">
        <v>-2.3220999999999998</v>
      </c>
      <c r="G1419" s="158">
        <v>-2.6078999999999999</v>
      </c>
      <c r="H1419" s="158">
        <v>-1.4479</v>
      </c>
      <c r="I1419" s="158">
        <v>-2.6886999999999999</v>
      </c>
      <c r="J1419" s="158">
        <v>1.2544999999999999</v>
      </c>
      <c r="K1419" s="158">
        <v>19.040299999999998</v>
      </c>
      <c r="L1419" s="158">
        <v>9.1690000000000005</v>
      </c>
      <c r="M1419" s="158">
        <v>7.3270999999999997</v>
      </c>
      <c r="N1419" s="158">
        <v>8.9895999999999994</v>
      </c>
      <c r="O1419" s="158">
        <v>26.725300000000001</v>
      </c>
      <c r="P1419" s="158">
        <v>16.691199999999998</v>
      </c>
      <c r="Q1419" s="158">
        <v>20.519600000000001</v>
      </c>
      <c r="R1419" s="158">
        <v>39.725900000000003</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44827</v>
      </c>
      <c r="E1420" s="158">
        <v>227.8</v>
      </c>
      <c r="F1420" s="158">
        <v>-1.6747000000000001</v>
      </c>
      <c r="G1420" s="158">
        <v>-1.7171000000000001</v>
      </c>
      <c r="H1420" s="158">
        <v>-0.30199999999999999</v>
      </c>
      <c r="I1420" s="158">
        <v>-2.1183000000000001</v>
      </c>
      <c r="J1420" s="158">
        <v>1.5604</v>
      </c>
      <c r="K1420" s="158">
        <v>14.8764</v>
      </c>
      <c r="L1420" s="158">
        <v>4.5674000000000001</v>
      </c>
      <c r="M1420" s="158">
        <v>2.9744000000000002</v>
      </c>
      <c r="N1420" s="158">
        <v>-1.5854999999999999</v>
      </c>
      <c r="O1420" s="158">
        <v>18.317399999999999</v>
      </c>
      <c r="P1420" s="158">
        <v>9.9459999999999997</v>
      </c>
      <c r="Q1420" s="158">
        <v>18.724799999999998</v>
      </c>
      <c r="R1420" s="158">
        <v>25.336600000000001</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44827</v>
      </c>
      <c r="E1421" s="158">
        <v>207.74</v>
      </c>
      <c r="F1421" s="158">
        <v>-1.6801999999999999</v>
      </c>
      <c r="G1421" s="158">
        <v>-1.7266999999999999</v>
      </c>
      <c r="H1421" s="158">
        <v>-0.32629999999999998</v>
      </c>
      <c r="I1421" s="158">
        <v>-2.1617000000000002</v>
      </c>
      <c r="J1421" s="158">
        <v>1.4653</v>
      </c>
      <c r="K1421" s="158">
        <v>14.552</v>
      </c>
      <c r="L1421" s="158">
        <v>3.9792000000000001</v>
      </c>
      <c r="M1421" s="158">
        <v>2.1135999999999999</v>
      </c>
      <c r="N1421" s="158">
        <v>-2.6842000000000001</v>
      </c>
      <c r="O1421" s="158">
        <v>16.958200000000001</v>
      </c>
      <c r="P1421" s="158">
        <v>8.7505000000000006</v>
      </c>
      <c r="Q1421" s="158">
        <v>18.209900000000001</v>
      </c>
      <c r="R1421" s="158">
        <v>23.9297</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44827</v>
      </c>
      <c r="E1422" s="158">
        <v>19.207100000000001</v>
      </c>
      <c r="F1422" s="158">
        <v>-2.0750000000000002</v>
      </c>
      <c r="G1422" s="158">
        <v>-2.5436000000000001</v>
      </c>
      <c r="H1422" s="158">
        <v>-1.4767999999999999</v>
      </c>
      <c r="I1422" s="158">
        <v>-3.2031999999999998</v>
      </c>
      <c r="J1422" s="158">
        <v>1.0246</v>
      </c>
      <c r="K1422" s="158">
        <v>18.523599999999998</v>
      </c>
      <c r="L1422" s="158">
        <v>5.8842999999999996</v>
      </c>
      <c r="M1422" s="158">
        <v>4.6315</v>
      </c>
      <c r="N1422" s="158">
        <v>5.4686000000000003</v>
      </c>
      <c r="O1422" s="158">
        <v>24.886800000000001</v>
      </c>
      <c r="P1422" s="158"/>
      <c r="Q1422" s="158">
        <v>15.0717</v>
      </c>
      <c r="R1422" s="158">
        <v>36.881799999999998</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44827</v>
      </c>
      <c r="E1423" s="158">
        <v>17.710100000000001</v>
      </c>
      <c r="F1423" s="158">
        <v>-2.0794999999999999</v>
      </c>
      <c r="G1423" s="158">
        <v>-2.5573999999999999</v>
      </c>
      <c r="H1423" s="158">
        <v>-1.5093000000000001</v>
      </c>
      <c r="I1423" s="158">
        <v>-3.2673999999999999</v>
      </c>
      <c r="J1423" s="158">
        <v>0.876</v>
      </c>
      <c r="K1423" s="158">
        <v>18.005199999999999</v>
      </c>
      <c r="L1423" s="158">
        <v>4.9692999999999996</v>
      </c>
      <c r="M1423" s="158">
        <v>3.2972000000000001</v>
      </c>
      <c r="N1423" s="158">
        <v>3.6739000000000002</v>
      </c>
      <c r="O1423" s="158">
        <v>22.846800000000002</v>
      </c>
      <c r="P1423" s="158"/>
      <c r="Q1423" s="158">
        <v>13.0808</v>
      </c>
      <c r="R1423" s="158">
        <v>34.6111</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44827</v>
      </c>
      <c r="E1424" s="158">
        <v>22.442</v>
      </c>
      <c r="F1424" s="158">
        <v>-2.4430999999999998</v>
      </c>
      <c r="G1424" s="158">
        <v>-3.4876999999999998</v>
      </c>
      <c r="H1424" s="158">
        <v>-1.7598</v>
      </c>
      <c r="I1424" s="158">
        <v>-2.798</v>
      </c>
      <c r="J1424" s="158">
        <v>0.2054</v>
      </c>
      <c r="K1424" s="158">
        <v>16.903700000000001</v>
      </c>
      <c r="L1424" s="158">
        <v>6.2293000000000003</v>
      </c>
      <c r="M1424" s="158">
        <v>5.9333999999999998</v>
      </c>
      <c r="N1424" s="158">
        <v>4.9230999999999998</v>
      </c>
      <c r="O1424" s="158">
        <v>27.462199999999999</v>
      </c>
      <c r="P1424" s="158"/>
      <c r="Q1424" s="158">
        <v>29.1905</v>
      </c>
      <c r="R1424" s="158">
        <v>40.627800000000001</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44827</v>
      </c>
      <c r="E1425" s="158">
        <v>21.411999999999999</v>
      </c>
      <c r="F1425" s="158">
        <v>-2.4466000000000001</v>
      </c>
      <c r="G1425" s="158">
        <v>-3.4973999999999998</v>
      </c>
      <c r="H1425" s="158">
        <v>-1.7843</v>
      </c>
      <c r="I1425" s="158">
        <v>-2.8450000000000002</v>
      </c>
      <c r="J1425" s="158">
        <v>9.8199999999999996E-2</v>
      </c>
      <c r="K1425" s="158">
        <v>16.546900000000001</v>
      </c>
      <c r="L1425" s="158">
        <v>5.5975000000000001</v>
      </c>
      <c r="M1425" s="158">
        <v>4.9659000000000004</v>
      </c>
      <c r="N1425" s="158">
        <v>3.5998000000000001</v>
      </c>
      <c r="O1425" s="158">
        <v>25.595500000000001</v>
      </c>
      <c r="P1425" s="158"/>
      <c r="Q1425" s="158">
        <v>27.281600000000001</v>
      </c>
      <c r="R1425" s="158">
        <v>38.701500000000003</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2059</v>
      </c>
      <c r="C1426" s="154">
        <v>127042</v>
      </c>
      <c r="D1426" s="157">
        <v>44827</v>
      </c>
      <c r="E1426" s="158">
        <v>58.3782</v>
      </c>
      <c r="F1426" s="158">
        <v>-1.5888</v>
      </c>
      <c r="G1426" s="158">
        <v>-1.2910999999999999</v>
      </c>
      <c r="H1426" s="158">
        <v>1.8434999999999999</v>
      </c>
      <c r="I1426" s="158">
        <v>1.8683000000000001</v>
      </c>
      <c r="J1426" s="158">
        <v>8.4201999999999995</v>
      </c>
      <c r="K1426" s="158">
        <v>28.5886</v>
      </c>
      <c r="L1426" s="158">
        <v>20.778300000000002</v>
      </c>
      <c r="M1426" s="158">
        <v>17.704899999999999</v>
      </c>
      <c r="N1426" s="158">
        <v>26.337599999999998</v>
      </c>
      <c r="O1426" s="158">
        <v>27.132999999999999</v>
      </c>
      <c r="P1426" s="158">
        <v>16.825500000000002</v>
      </c>
      <c r="Q1426" s="158">
        <v>22.8201</v>
      </c>
      <c r="R1426" s="158">
        <v>49.308100000000003</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2060</v>
      </c>
      <c r="C1427" s="154">
        <v>127039</v>
      </c>
      <c r="D1427" s="157">
        <v>44827</v>
      </c>
      <c r="E1427" s="158">
        <v>52.530900000000003</v>
      </c>
      <c r="F1427" s="158">
        <v>-1.5918000000000001</v>
      </c>
      <c r="G1427" s="158">
        <v>-1.3006</v>
      </c>
      <c r="H1427" s="158">
        <v>1.8208</v>
      </c>
      <c r="I1427" s="158">
        <v>1.8228</v>
      </c>
      <c r="J1427" s="158">
        <v>8.3126999999999995</v>
      </c>
      <c r="K1427" s="158">
        <v>28.212599999999998</v>
      </c>
      <c r="L1427" s="158">
        <v>20.0778</v>
      </c>
      <c r="M1427" s="158">
        <v>16.708100000000002</v>
      </c>
      <c r="N1427" s="158">
        <v>24.900500000000001</v>
      </c>
      <c r="O1427" s="158">
        <v>25.617799999999999</v>
      </c>
      <c r="P1427" s="158">
        <v>15.4057</v>
      </c>
      <c r="Q1427" s="158">
        <v>21.319199999999999</v>
      </c>
      <c r="R1427" s="158">
        <v>47.497599999999998</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1112</v>
      </c>
      <c r="C1428" s="154">
        <v>100377</v>
      </c>
      <c r="D1428" s="157">
        <v>44827</v>
      </c>
      <c r="E1428" s="158">
        <v>2163.5740000000001</v>
      </c>
      <c r="F1428" s="158">
        <v>-2.3111999999999999</v>
      </c>
      <c r="G1428" s="158">
        <v>-2.6720000000000002</v>
      </c>
      <c r="H1428" s="158">
        <v>-1.3883000000000001</v>
      </c>
      <c r="I1428" s="158">
        <v>-1.9008</v>
      </c>
      <c r="J1428" s="158">
        <v>2.9510999999999998</v>
      </c>
      <c r="K1428" s="158">
        <v>18.771799999999999</v>
      </c>
      <c r="L1428" s="158">
        <v>8.7200000000000006</v>
      </c>
      <c r="M1428" s="158">
        <v>7.1506999999999996</v>
      </c>
      <c r="N1428" s="158">
        <v>4.8135000000000003</v>
      </c>
      <c r="O1428" s="158">
        <v>24.808199999999999</v>
      </c>
      <c r="P1428" s="158">
        <v>15.1121</v>
      </c>
      <c r="Q1428" s="158">
        <v>22.055700000000002</v>
      </c>
      <c r="R1428" s="158">
        <v>37.998100000000001</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1113</v>
      </c>
      <c r="C1429" s="154">
        <v>118668</v>
      </c>
      <c r="D1429" s="157">
        <v>44827</v>
      </c>
      <c r="E1429" s="158">
        <v>2317.0360000000001</v>
      </c>
      <c r="F1429" s="158">
        <v>-2.3085</v>
      </c>
      <c r="G1429" s="158">
        <v>-2.6638999999999999</v>
      </c>
      <c r="H1429" s="158">
        <v>-1.3691</v>
      </c>
      <c r="I1429" s="158">
        <v>-1.8642000000000001</v>
      </c>
      <c r="J1429" s="158">
        <v>3.0327999999999999</v>
      </c>
      <c r="K1429" s="158">
        <v>19.0183</v>
      </c>
      <c r="L1429" s="158">
        <v>9.1736000000000004</v>
      </c>
      <c r="M1429" s="158">
        <v>7.7835999999999999</v>
      </c>
      <c r="N1429" s="158">
        <v>5.6449999999999996</v>
      </c>
      <c r="O1429" s="158">
        <v>25.717500000000001</v>
      </c>
      <c r="P1429" s="158">
        <v>15.931800000000001</v>
      </c>
      <c r="Q1429" s="158">
        <v>16.938199999999998</v>
      </c>
      <c r="R1429" s="158">
        <v>39.049700000000001</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1114</v>
      </c>
      <c r="C1430" s="154">
        <v>125307</v>
      </c>
      <c r="D1430" s="157">
        <v>44827</v>
      </c>
      <c r="E1430" s="158">
        <v>50.08</v>
      </c>
      <c r="F1430" s="158">
        <v>-2.3401000000000001</v>
      </c>
      <c r="G1430" s="158">
        <v>-2.3972000000000002</v>
      </c>
      <c r="H1430" s="158">
        <v>-1.2229000000000001</v>
      </c>
      <c r="I1430" s="158">
        <v>-2.7761999999999998</v>
      </c>
      <c r="J1430" s="158">
        <v>2.2040999999999999</v>
      </c>
      <c r="K1430" s="158">
        <v>19.4087</v>
      </c>
      <c r="L1430" s="158">
        <v>8.3983000000000008</v>
      </c>
      <c r="M1430" s="158">
        <v>5.4316000000000004</v>
      </c>
      <c r="N1430" s="158">
        <v>6.5305</v>
      </c>
      <c r="O1430" s="158">
        <v>39.426600000000001</v>
      </c>
      <c r="P1430" s="158">
        <v>21.198799999999999</v>
      </c>
      <c r="Q1430" s="158">
        <v>20.056000000000001</v>
      </c>
      <c r="R1430" s="158">
        <v>46.1372</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1115</v>
      </c>
      <c r="C1431" s="154">
        <v>125305</v>
      </c>
      <c r="D1431" s="157">
        <v>44827</v>
      </c>
      <c r="E1431" s="158">
        <v>44.87</v>
      </c>
      <c r="F1431" s="158">
        <v>-2.3290999999999999</v>
      </c>
      <c r="G1431" s="158">
        <v>-2.4140999999999999</v>
      </c>
      <c r="H1431" s="158">
        <v>-1.2326999999999999</v>
      </c>
      <c r="I1431" s="158">
        <v>-2.8157000000000001</v>
      </c>
      <c r="J1431" s="158">
        <v>2.0933000000000002</v>
      </c>
      <c r="K1431" s="158">
        <v>18.955500000000001</v>
      </c>
      <c r="L1431" s="158">
        <v>7.5503</v>
      </c>
      <c r="M1431" s="158">
        <v>4.1551</v>
      </c>
      <c r="N1431" s="158">
        <v>4.7629999999999999</v>
      </c>
      <c r="O1431" s="158">
        <v>37.012900000000002</v>
      </c>
      <c r="P1431" s="158">
        <v>19.145900000000001</v>
      </c>
      <c r="Q1431" s="158">
        <v>18.568899999999999</v>
      </c>
      <c r="R1431" s="158">
        <v>43.565100000000001</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1116</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1117</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1118</v>
      </c>
      <c r="C1434" s="154">
        <v>101065</v>
      </c>
      <c r="D1434" s="157">
        <v>44827</v>
      </c>
      <c r="E1434" s="158">
        <v>133.3613</v>
      </c>
      <c r="F1434" s="158">
        <v>-2.2315999999999998</v>
      </c>
      <c r="G1434" s="158">
        <v>-2.9498000000000002</v>
      </c>
      <c r="H1434" s="158">
        <v>-0.64</v>
      </c>
      <c r="I1434" s="158">
        <v>-1.131</v>
      </c>
      <c r="J1434" s="158">
        <v>5.7432999999999996</v>
      </c>
      <c r="K1434" s="158">
        <v>21.132300000000001</v>
      </c>
      <c r="L1434" s="158">
        <v>11.87</v>
      </c>
      <c r="M1434" s="158">
        <v>14.053000000000001</v>
      </c>
      <c r="N1434" s="158">
        <v>16.075099999999999</v>
      </c>
      <c r="O1434" s="158">
        <v>35.796599999999998</v>
      </c>
      <c r="P1434" s="158">
        <v>20.655899999999999</v>
      </c>
      <c r="Q1434" s="158">
        <v>12.750299999999999</v>
      </c>
      <c r="R1434" s="158">
        <v>46.344099999999997</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1119</v>
      </c>
      <c r="C1435" s="154">
        <v>120841</v>
      </c>
      <c r="D1435" s="157">
        <v>44827</v>
      </c>
      <c r="E1435" s="158">
        <v>143.75640000000001</v>
      </c>
      <c r="F1435" s="158">
        <v>-2.2248000000000001</v>
      </c>
      <c r="G1435" s="158">
        <v>-2.9327999999999999</v>
      </c>
      <c r="H1435" s="158">
        <v>-0.60260000000000002</v>
      </c>
      <c r="I1435" s="158">
        <v>-1.0590999999999999</v>
      </c>
      <c r="J1435" s="158">
        <v>5.9169</v>
      </c>
      <c r="K1435" s="158">
        <v>21.755299999999998</v>
      </c>
      <c r="L1435" s="158">
        <v>12.9703</v>
      </c>
      <c r="M1435" s="158">
        <v>15.7523</v>
      </c>
      <c r="N1435" s="158">
        <v>18.460100000000001</v>
      </c>
      <c r="O1435" s="158">
        <v>38.433500000000002</v>
      </c>
      <c r="P1435" s="158">
        <v>22.352699999999999</v>
      </c>
      <c r="Q1435" s="158">
        <v>17.260100000000001</v>
      </c>
      <c r="R1435" s="158">
        <v>49.303899999999999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1120</v>
      </c>
      <c r="C1436" s="154">
        <v>119716</v>
      </c>
      <c r="D1436" s="157">
        <v>44827</v>
      </c>
      <c r="E1436" s="158">
        <v>165.0548</v>
      </c>
      <c r="F1436" s="158">
        <v>-1.9371</v>
      </c>
      <c r="G1436" s="158">
        <v>-2.0222000000000002</v>
      </c>
      <c r="H1436" s="158">
        <v>-1.1049</v>
      </c>
      <c r="I1436" s="158">
        <v>-2.6654</v>
      </c>
      <c r="J1436" s="158">
        <v>3.0364</v>
      </c>
      <c r="K1436" s="158">
        <v>21.001200000000001</v>
      </c>
      <c r="L1436" s="158">
        <v>13.007300000000001</v>
      </c>
      <c r="M1436" s="158">
        <v>9.1516999999999999</v>
      </c>
      <c r="N1436" s="158">
        <v>13.498699999999999</v>
      </c>
      <c r="O1436" s="158">
        <v>29.9848</v>
      </c>
      <c r="P1436" s="158">
        <v>15.416399999999999</v>
      </c>
      <c r="Q1436" s="158">
        <v>20.072800000000001</v>
      </c>
      <c r="R1436" s="158">
        <v>45.463900000000002</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1121</v>
      </c>
      <c r="C1437" s="154">
        <v>102941</v>
      </c>
      <c r="D1437" s="157">
        <v>44827</v>
      </c>
      <c r="E1437" s="158">
        <v>150.92750000000001</v>
      </c>
      <c r="F1437" s="158">
        <v>-1.9393</v>
      </c>
      <c r="G1437" s="158">
        <v>-2.0287000000000002</v>
      </c>
      <c r="H1437" s="158">
        <v>-1.1204000000000001</v>
      </c>
      <c r="I1437" s="158">
        <v>-2.6960000000000002</v>
      </c>
      <c r="J1437" s="158">
        <v>2.9647000000000001</v>
      </c>
      <c r="K1437" s="158">
        <v>20.744399999999999</v>
      </c>
      <c r="L1437" s="158">
        <v>12.517300000000001</v>
      </c>
      <c r="M1437" s="158">
        <v>8.4252000000000002</v>
      </c>
      <c r="N1437" s="158">
        <v>12.4991</v>
      </c>
      <c r="O1437" s="158">
        <v>28.823899999999998</v>
      </c>
      <c r="P1437" s="158">
        <v>14.340299999999999</v>
      </c>
      <c r="Q1437" s="158">
        <v>16.778700000000001</v>
      </c>
      <c r="R1437" s="158">
        <v>44.177999999999997</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1122</v>
      </c>
      <c r="C1438" s="154">
        <v>119581</v>
      </c>
      <c r="D1438" s="157">
        <v>44827</v>
      </c>
      <c r="E1438" s="158">
        <v>801.47080000000005</v>
      </c>
      <c r="F1438" s="158">
        <v>-2.3046000000000002</v>
      </c>
      <c r="G1438" s="158">
        <v>-2.6966000000000001</v>
      </c>
      <c r="H1438" s="158">
        <v>-1.401</v>
      </c>
      <c r="I1438" s="158">
        <v>-2.5663</v>
      </c>
      <c r="J1438" s="158">
        <v>2.6676000000000002</v>
      </c>
      <c r="K1438" s="158">
        <v>22.123699999999999</v>
      </c>
      <c r="L1438" s="158">
        <v>9.9185999999999996</v>
      </c>
      <c r="M1438" s="158">
        <v>8.6545000000000005</v>
      </c>
      <c r="N1438" s="158">
        <v>5.8217999999999996</v>
      </c>
      <c r="O1438" s="158">
        <v>19.417999999999999</v>
      </c>
      <c r="P1438" s="158">
        <v>9.9573</v>
      </c>
      <c r="Q1438" s="158">
        <v>17.014800000000001</v>
      </c>
      <c r="R1438" s="158">
        <v>34.384999999999998</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2061</v>
      </c>
      <c r="C1439" s="154">
        <v>101539</v>
      </c>
      <c r="D1439" s="157">
        <v>44827</v>
      </c>
      <c r="E1439" s="158">
        <v>751.6164</v>
      </c>
      <c r="F1439" s="158">
        <v>-2.3071999999999999</v>
      </c>
      <c r="G1439" s="158">
        <v>-2.7040999999999999</v>
      </c>
      <c r="H1439" s="158">
        <v>-1.4187000000000001</v>
      </c>
      <c r="I1439" s="158">
        <v>-2.6015000000000001</v>
      </c>
      <c r="J1439" s="158">
        <v>2.5853000000000002</v>
      </c>
      <c r="K1439" s="158">
        <v>21.831700000000001</v>
      </c>
      <c r="L1439" s="158">
        <v>9.3909000000000002</v>
      </c>
      <c r="M1439" s="158">
        <v>7.8852000000000002</v>
      </c>
      <c r="N1439" s="158">
        <v>4.8731999999999998</v>
      </c>
      <c r="O1439" s="158">
        <v>18.428999999999998</v>
      </c>
      <c r="P1439" s="158">
        <v>9.0709999999999997</v>
      </c>
      <c r="Q1439" s="158">
        <v>23.850100000000001</v>
      </c>
      <c r="R1439" s="158">
        <v>33.24</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1123</v>
      </c>
      <c r="C1440" s="154">
        <v>102328</v>
      </c>
      <c r="D1440" s="157">
        <v>44827</v>
      </c>
      <c r="E1440" s="158">
        <v>246.7612</v>
      </c>
      <c r="F1440" s="158">
        <v>-2.2323</v>
      </c>
      <c r="G1440" s="158">
        <v>-2.8645999999999998</v>
      </c>
      <c r="H1440" s="158">
        <v>-1.298</v>
      </c>
      <c r="I1440" s="158">
        <v>-2.3246000000000002</v>
      </c>
      <c r="J1440" s="158">
        <v>1.0162</v>
      </c>
      <c r="K1440" s="158">
        <v>16.091000000000001</v>
      </c>
      <c r="L1440" s="158">
        <v>3.4794</v>
      </c>
      <c r="M1440" s="158">
        <v>1.9204000000000001</v>
      </c>
      <c r="N1440" s="158">
        <v>1.5224</v>
      </c>
      <c r="O1440" s="158">
        <v>20.9178</v>
      </c>
      <c r="P1440" s="158">
        <v>13.0091</v>
      </c>
      <c r="Q1440" s="158">
        <v>12.0174</v>
      </c>
      <c r="R1440" s="158">
        <v>31.1401</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1124</v>
      </c>
      <c r="C1441" s="154">
        <v>119178</v>
      </c>
      <c r="D1441" s="157">
        <v>44827</v>
      </c>
      <c r="E1441" s="158">
        <v>271.28410000000002</v>
      </c>
      <c r="F1441" s="158">
        <v>-2.2288000000000001</v>
      </c>
      <c r="G1441" s="158">
        <v>-2.8542000000000001</v>
      </c>
      <c r="H1441" s="158">
        <v>-1.2721</v>
      </c>
      <c r="I1441" s="158">
        <v>-2.2738</v>
      </c>
      <c r="J1441" s="158">
        <v>1.1335</v>
      </c>
      <c r="K1441" s="158">
        <v>16.481999999999999</v>
      </c>
      <c r="L1441" s="158">
        <v>4.1677999999999997</v>
      </c>
      <c r="M1441" s="158">
        <v>2.9211999999999998</v>
      </c>
      <c r="N1441" s="158">
        <v>2.8368000000000002</v>
      </c>
      <c r="O1441" s="158">
        <v>22.466699999999999</v>
      </c>
      <c r="P1441" s="158">
        <v>14.360799999999999</v>
      </c>
      <c r="Q1441" s="158">
        <v>19.1523</v>
      </c>
      <c r="R1441" s="158">
        <v>32.785600000000002</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1125</v>
      </c>
      <c r="C1442" s="154">
        <v>118872</v>
      </c>
      <c r="D1442" s="157">
        <v>44827</v>
      </c>
      <c r="E1442" s="158">
        <v>77.72</v>
      </c>
      <c r="F1442" s="158">
        <v>-2.2267000000000001</v>
      </c>
      <c r="G1442" s="158">
        <v>-2.8986000000000001</v>
      </c>
      <c r="H1442" s="158">
        <v>-1.8563000000000001</v>
      </c>
      <c r="I1442" s="158">
        <v>-3.5133000000000001</v>
      </c>
      <c r="J1442" s="158">
        <v>1.3033999999999999</v>
      </c>
      <c r="K1442" s="158">
        <v>17.9542</v>
      </c>
      <c r="L1442" s="158">
        <v>5.3544999999999998</v>
      </c>
      <c r="M1442" s="158">
        <v>4.1265000000000001</v>
      </c>
      <c r="N1442" s="158">
        <v>0.76490000000000002</v>
      </c>
      <c r="O1442" s="158">
        <v>21.349399999999999</v>
      </c>
      <c r="P1442" s="158">
        <v>12.6578</v>
      </c>
      <c r="Q1442" s="158">
        <v>16.413599999999999</v>
      </c>
      <c r="R1442" s="158">
        <v>26.641100000000002</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1126</v>
      </c>
      <c r="C1443" s="154">
        <v>100477</v>
      </c>
      <c r="D1443" s="157">
        <v>44827</v>
      </c>
      <c r="E1443" s="158">
        <v>74.41</v>
      </c>
      <c r="F1443" s="158">
        <v>-2.2336</v>
      </c>
      <c r="G1443" s="158">
        <v>-2.9097</v>
      </c>
      <c r="H1443" s="158">
        <v>-1.8726</v>
      </c>
      <c r="I1443" s="158">
        <v>-3.5390000000000001</v>
      </c>
      <c r="J1443" s="158">
        <v>1.2794000000000001</v>
      </c>
      <c r="K1443" s="158">
        <v>17.867899999999999</v>
      </c>
      <c r="L1443" s="158">
        <v>5.1879999999999997</v>
      </c>
      <c r="M1443" s="158">
        <v>3.8666</v>
      </c>
      <c r="N1443" s="158">
        <v>0.41839999999999999</v>
      </c>
      <c r="O1443" s="158">
        <v>20.895099999999999</v>
      </c>
      <c r="P1443" s="158">
        <v>12.1951</v>
      </c>
      <c r="Q1443" s="158">
        <v>7.4122000000000003</v>
      </c>
      <c r="R1443" s="158">
        <v>26.187899999999999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1127</v>
      </c>
      <c r="C1444" s="154">
        <v>148073</v>
      </c>
      <c r="D1444" s="157">
        <v>44827</v>
      </c>
      <c r="E1444" s="158">
        <v>29.92</v>
      </c>
      <c r="F1444" s="158">
        <v>-1.6113</v>
      </c>
      <c r="G1444" s="158">
        <v>-1.4817</v>
      </c>
      <c r="H1444" s="158">
        <v>-0.4657</v>
      </c>
      <c r="I1444" s="158">
        <v>-2.3816999999999999</v>
      </c>
      <c r="J1444" s="158">
        <v>3.4220999999999999</v>
      </c>
      <c r="K1444" s="158">
        <v>20.7425</v>
      </c>
      <c r="L1444" s="158">
        <v>10.691800000000001</v>
      </c>
      <c r="M1444" s="158">
        <v>4.9088000000000003</v>
      </c>
      <c r="N1444" s="158">
        <v>6.0993000000000004</v>
      </c>
      <c r="O1444" s="158"/>
      <c r="P1444" s="158"/>
      <c r="Q1444" s="158">
        <v>54.907400000000003</v>
      </c>
      <c r="R1444" s="158">
        <v>38.936</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1128</v>
      </c>
      <c r="C1445" s="154">
        <v>148071</v>
      </c>
      <c r="D1445" s="157">
        <v>44827</v>
      </c>
      <c r="E1445" s="158">
        <v>28.98</v>
      </c>
      <c r="F1445" s="158">
        <v>-1.5959000000000001</v>
      </c>
      <c r="G1445" s="158">
        <v>-1.4956</v>
      </c>
      <c r="H1445" s="158">
        <v>-0.48080000000000001</v>
      </c>
      <c r="I1445" s="158">
        <v>-2.4241999999999999</v>
      </c>
      <c r="J1445" s="158">
        <v>3.2787000000000002</v>
      </c>
      <c r="K1445" s="158">
        <v>20.248999999999999</v>
      </c>
      <c r="L1445" s="158">
        <v>9.8559999999999999</v>
      </c>
      <c r="M1445" s="158">
        <v>3.7593999999999999</v>
      </c>
      <c r="N1445" s="158">
        <v>4.5831999999999997</v>
      </c>
      <c r="O1445" s="158"/>
      <c r="P1445" s="158"/>
      <c r="Q1445" s="158">
        <v>52.945300000000003</v>
      </c>
      <c r="R1445" s="158">
        <v>37.134900000000002</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1801</v>
      </c>
      <c r="C1446" s="154">
        <v>120726</v>
      </c>
      <c r="D1446" s="157">
        <v>44827</v>
      </c>
      <c r="E1446" s="158">
        <v>208.5694</v>
      </c>
      <c r="F1446" s="158">
        <v>-1.7863</v>
      </c>
      <c r="G1446" s="158">
        <v>-2.0110000000000001</v>
      </c>
      <c r="H1446" s="158">
        <v>-0.8367</v>
      </c>
      <c r="I1446" s="158">
        <v>-2.0994999999999999</v>
      </c>
      <c r="J1446" s="158">
        <v>2.6351</v>
      </c>
      <c r="K1446" s="158">
        <v>19.331600000000002</v>
      </c>
      <c r="L1446" s="158">
        <v>8.2452000000000005</v>
      </c>
      <c r="M1446" s="158">
        <v>4.0735000000000001</v>
      </c>
      <c r="N1446" s="158">
        <v>2.9388000000000001</v>
      </c>
      <c r="O1446" s="158">
        <v>26.119199999999999</v>
      </c>
      <c r="P1446" s="158">
        <v>14.573499999999999</v>
      </c>
      <c r="Q1446" s="158">
        <v>19.668600000000001</v>
      </c>
      <c r="R1446" s="158">
        <v>35.280999999999999</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1853</v>
      </c>
      <c r="C1447" s="154">
        <v>120727</v>
      </c>
      <c r="D1447" s="157">
        <v>44827</v>
      </c>
      <c r="E1447" s="158">
        <v>142.238005184022</v>
      </c>
      <c r="F1447" s="158">
        <v>-1.7863</v>
      </c>
      <c r="G1447" s="158">
        <v>-2.0110000000000001</v>
      </c>
      <c r="H1447" s="158">
        <v>-0.83679999999999999</v>
      </c>
      <c r="I1447" s="158">
        <v>-2.0994999999999999</v>
      </c>
      <c r="J1447" s="158">
        <v>2.6351</v>
      </c>
      <c r="K1447" s="158">
        <v>19.331700000000001</v>
      </c>
      <c r="L1447" s="158">
        <v>8.2451000000000008</v>
      </c>
      <c r="M1447" s="158">
        <v>4.0734000000000004</v>
      </c>
      <c r="N1447" s="158">
        <v>2.9386999999999999</v>
      </c>
      <c r="O1447" s="158">
        <v>26.1205</v>
      </c>
      <c r="P1447" s="158">
        <v>14.5745</v>
      </c>
      <c r="Q1447" s="158">
        <v>19.670000000000002</v>
      </c>
      <c r="R1447" s="158">
        <v>35.281300000000002</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1802</v>
      </c>
      <c r="C1448" s="154">
        <v>102394</v>
      </c>
      <c r="D1448" s="157">
        <v>44827</v>
      </c>
      <c r="E1448" s="158">
        <v>192.0746</v>
      </c>
      <c r="F1448" s="158">
        <v>-1.7892999999999999</v>
      </c>
      <c r="G1448" s="158">
        <v>-2.0198999999999998</v>
      </c>
      <c r="H1448" s="158">
        <v>-0.85650000000000004</v>
      </c>
      <c r="I1448" s="158">
        <v>-2.1377000000000002</v>
      </c>
      <c r="J1448" s="158">
        <v>2.5482</v>
      </c>
      <c r="K1448" s="158">
        <v>19.037600000000001</v>
      </c>
      <c r="L1448" s="158">
        <v>7.6920999999999999</v>
      </c>
      <c r="M1448" s="158">
        <v>3.2732000000000001</v>
      </c>
      <c r="N1448" s="158">
        <v>1.8982000000000001</v>
      </c>
      <c r="O1448" s="158">
        <v>24.943300000000001</v>
      </c>
      <c r="P1448" s="158">
        <v>13.529</v>
      </c>
      <c r="Q1448" s="158">
        <v>15.6975</v>
      </c>
      <c r="R1448" s="158">
        <v>33.973599999999998</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1854</v>
      </c>
      <c r="C1449" s="154">
        <v>102393</v>
      </c>
      <c r="D1449" s="157">
        <v>44827</v>
      </c>
      <c r="E1449" s="158">
        <v>210.792165982548</v>
      </c>
      <c r="F1449" s="158">
        <v>-1.7894000000000001</v>
      </c>
      <c r="G1449" s="158">
        <v>-2.0198999999999998</v>
      </c>
      <c r="H1449" s="158">
        <v>-0.85650000000000004</v>
      </c>
      <c r="I1449" s="158">
        <v>-2.1377000000000002</v>
      </c>
      <c r="J1449" s="158">
        <v>2.5482</v>
      </c>
      <c r="K1449" s="158">
        <v>19.037600000000001</v>
      </c>
      <c r="L1449" s="158">
        <v>7.6920999999999999</v>
      </c>
      <c r="M1449" s="158">
        <v>3.2730999999999999</v>
      </c>
      <c r="N1449" s="158">
        <v>1.8980999999999999</v>
      </c>
      <c r="O1449" s="158">
        <v>24.943300000000001</v>
      </c>
      <c r="P1449" s="158">
        <v>13.529299999999999</v>
      </c>
      <c r="Q1449" s="158">
        <v>17.939800000000002</v>
      </c>
      <c r="R1449" s="158">
        <v>33.973700000000001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-2.1263153846153844</v>
      </c>
      <c r="G1450" s="160">
        <v>-2.4705884615384615</v>
      </c>
      <c r="H1450" s="160">
        <v>-1.0833788461538463</v>
      </c>
      <c r="I1450" s="160">
        <v>-2.2326730769230769</v>
      </c>
      <c r="J1450" s="160">
        <v>2.3195134615384605</v>
      </c>
      <c r="K1450" s="160">
        <v>18.682698076923074</v>
      </c>
      <c r="L1450" s="160">
        <v>7.7307711538461508</v>
      </c>
      <c r="M1450" s="160">
        <v>4.9935942307692311</v>
      </c>
      <c r="N1450" s="160">
        <v>4.2568461538461539</v>
      </c>
      <c r="O1450" s="160">
        <v>24.118760416666664</v>
      </c>
      <c r="P1450" s="160">
        <v>13.941920454545453</v>
      </c>
      <c r="Q1450" s="160">
        <v>18.842867307692309</v>
      </c>
      <c r="R1450" s="160">
        <v>35.398479999999999</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-2.1584000000000003</v>
      </c>
      <c r="G1451" s="160">
        <v>-2.5502000000000002</v>
      </c>
      <c r="H1451" s="160">
        <v>-1.2524</v>
      </c>
      <c r="I1451" s="160">
        <v>-2.3782999999999999</v>
      </c>
      <c r="J1451" s="160">
        <v>2.2193499999999999</v>
      </c>
      <c r="K1451" s="160">
        <v>18.86365</v>
      </c>
      <c r="L1451" s="160">
        <v>7.6920999999999999</v>
      </c>
      <c r="M1451" s="160">
        <v>4.0999999999999996</v>
      </c>
      <c r="N1451" s="160">
        <v>2.9387499999999998</v>
      </c>
      <c r="O1451" s="160">
        <v>24.08625</v>
      </c>
      <c r="P1451" s="160">
        <v>13.876899999999999</v>
      </c>
      <c r="Q1451" s="160">
        <v>18.055149999999998</v>
      </c>
      <c r="R1451" s="160">
        <v>35.224850000000004</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1129</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1130</v>
      </c>
      <c r="B1454" s="154" t="s">
        <v>1131</v>
      </c>
      <c r="C1454" s="154">
        <v>101976</v>
      </c>
      <c r="D1454" s="157">
        <v>44827</v>
      </c>
      <c r="E1454" s="158">
        <v>302.03879999999998</v>
      </c>
      <c r="F1454" s="158">
        <v>-0.32629999999999998</v>
      </c>
      <c r="G1454" s="158">
        <v>-0.2417</v>
      </c>
      <c r="H1454" s="158">
        <v>1.6318999999999999</v>
      </c>
      <c r="I1454" s="158">
        <v>2.1373000000000002</v>
      </c>
      <c r="J1454" s="158">
        <v>4.0594999999999999</v>
      </c>
      <c r="K1454" s="158">
        <v>5.2404999999999999</v>
      </c>
      <c r="L1454" s="158">
        <v>4.1307</v>
      </c>
      <c r="M1454" s="158">
        <v>4.1856</v>
      </c>
      <c r="N1454" s="158">
        <v>4.0014000000000003</v>
      </c>
      <c r="O1454" s="158">
        <v>5.0858999999999996</v>
      </c>
      <c r="P1454" s="158">
        <v>6.2382</v>
      </c>
      <c r="Q1454" s="158">
        <v>6.7352999999999996</v>
      </c>
      <c r="R1454" s="158">
        <v>4.0336999999999996</v>
      </c>
      <c r="S1454" t="s">
        <v>1859</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1130</v>
      </c>
      <c r="B1455" s="154" t="s">
        <v>1132</v>
      </c>
      <c r="C1455" s="154">
        <v>119511</v>
      </c>
      <c r="D1455" s="157">
        <v>44827</v>
      </c>
      <c r="E1455" s="158">
        <v>304.90109999999999</v>
      </c>
      <c r="F1455" s="158">
        <v>-0.20349999999999999</v>
      </c>
      <c r="G1455" s="158">
        <v>-0.1197</v>
      </c>
      <c r="H1455" s="158">
        <v>1.7518</v>
      </c>
      <c r="I1455" s="158">
        <v>2.2576000000000001</v>
      </c>
      <c r="J1455" s="158">
        <v>4.1791999999999998</v>
      </c>
      <c r="K1455" s="158">
        <v>5.3634000000000004</v>
      </c>
      <c r="L1455" s="158">
        <v>4.2544000000000004</v>
      </c>
      <c r="M1455" s="158">
        <v>4.3102999999999998</v>
      </c>
      <c r="N1455" s="158">
        <v>4.1269</v>
      </c>
      <c r="O1455" s="158">
        <v>5.2093999999999996</v>
      </c>
      <c r="P1455" s="158">
        <v>6.3678999999999997</v>
      </c>
      <c r="Q1455" s="158">
        <v>7.3708999999999998</v>
      </c>
      <c r="R1455" s="158">
        <v>4.1527000000000003</v>
      </c>
      <c r="S1455" t="s">
        <v>1859</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1130</v>
      </c>
      <c r="B1456" s="154" t="s">
        <v>1133</v>
      </c>
      <c r="C1456" s="154">
        <v>147567</v>
      </c>
      <c r="D1456" s="157">
        <v>44827</v>
      </c>
      <c r="E1456" s="158">
        <v>1174.8416</v>
      </c>
      <c r="F1456" s="158">
        <v>-1.5223</v>
      </c>
      <c r="G1456" s="158">
        <v>-0.31069999999999998</v>
      </c>
      <c r="H1456" s="158">
        <v>1.6120000000000001</v>
      </c>
      <c r="I1456" s="158">
        <v>2.1575000000000002</v>
      </c>
      <c r="J1456" s="158">
        <v>4.1346999999999996</v>
      </c>
      <c r="K1456" s="158">
        <v>5.2333999999999996</v>
      </c>
      <c r="L1456" s="158">
        <v>4.2602000000000002</v>
      </c>
      <c r="M1456" s="158">
        <v>4.3188000000000004</v>
      </c>
      <c r="N1456" s="158">
        <v>4.1223000000000001</v>
      </c>
      <c r="O1456" s="158">
        <v>5.1193999999999997</v>
      </c>
      <c r="P1456" s="158"/>
      <c r="Q1456" s="158">
        <v>5.2755000000000001</v>
      </c>
      <c r="R1456" s="158">
        <v>4.1176000000000004</v>
      </c>
      <c r="S1456" t="s">
        <v>1858</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1130</v>
      </c>
      <c r="B1457" s="154" t="s">
        <v>1134</v>
      </c>
      <c r="C1457" s="154">
        <v>147568</v>
      </c>
      <c r="D1457" s="157">
        <v>44827</v>
      </c>
      <c r="E1457" s="158">
        <v>1169.3480999999999</v>
      </c>
      <c r="F1457" s="158">
        <v>-1.673</v>
      </c>
      <c r="G1457" s="158">
        <v>-0.46400000000000002</v>
      </c>
      <c r="H1457" s="158">
        <v>1.4584999999999999</v>
      </c>
      <c r="I1457" s="158">
        <v>2.0034999999999998</v>
      </c>
      <c r="J1457" s="158">
        <v>3.9803999999999999</v>
      </c>
      <c r="K1457" s="158">
        <v>5.0776000000000003</v>
      </c>
      <c r="L1457" s="158">
        <v>4.1025999999999998</v>
      </c>
      <c r="M1457" s="158">
        <v>4.1588000000000003</v>
      </c>
      <c r="N1457" s="158">
        <v>3.9643999999999999</v>
      </c>
      <c r="O1457" s="158">
        <v>4.9619999999999997</v>
      </c>
      <c r="P1457" s="158"/>
      <c r="Q1457" s="158">
        <v>5.1181999999999999</v>
      </c>
      <c r="R1457" s="158">
        <v>3.9578000000000002</v>
      </c>
      <c r="S1457" t="s">
        <v>1858</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1130</v>
      </c>
      <c r="B1458" s="154" t="s">
        <v>1982</v>
      </c>
      <c r="C1458" s="154">
        <v>147377</v>
      </c>
      <c r="D1458" s="157">
        <v>44827</v>
      </c>
      <c r="E1458" s="158">
        <v>1148.2991</v>
      </c>
      <c r="F1458" s="158">
        <v>1.5448999999999999</v>
      </c>
      <c r="G1458" s="158">
        <v>0.82969999999999999</v>
      </c>
      <c r="H1458" s="158">
        <v>1.0959000000000001</v>
      </c>
      <c r="I1458" s="158">
        <v>1.8344</v>
      </c>
      <c r="J1458" s="158">
        <v>3.5670000000000002</v>
      </c>
      <c r="K1458" s="158">
        <v>4.3558000000000003</v>
      </c>
      <c r="L1458" s="158">
        <v>3.5775000000000001</v>
      </c>
      <c r="M1458" s="158">
        <v>3.7425999999999999</v>
      </c>
      <c r="N1458" s="158">
        <v>3.6848999999999998</v>
      </c>
      <c r="O1458" s="158">
        <v>3.9820000000000002</v>
      </c>
      <c r="P1458" s="158"/>
      <c r="Q1458" s="158">
        <v>4.3251999999999997</v>
      </c>
      <c r="R1458" s="158">
        <v>3.4367999999999999</v>
      </c>
      <c r="S1458" t="s">
        <v>1859</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1130</v>
      </c>
      <c r="B1459" s="154" t="s">
        <v>1983</v>
      </c>
      <c r="C1459" s="154">
        <v>147382</v>
      </c>
      <c r="D1459" s="157">
        <v>44827</v>
      </c>
      <c r="E1459" s="158">
        <v>1137.8516999999999</v>
      </c>
      <c r="F1459" s="158">
        <v>1.3569</v>
      </c>
      <c r="G1459" s="158">
        <v>0.64159999999999995</v>
      </c>
      <c r="H1459" s="158">
        <v>0.90839999999999999</v>
      </c>
      <c r="I1459" s="158">
        <v>1.6226</v>
      </c>
      <c r="J1459" s="158">
        <v>3.3721000000000001</v>
      </c>
      <c r="K1459" s="158">
        <v>4.1607000000000003</v>
      </c>
      <c r="L1459" s="158">
        <v>3.3517999999999999</v>
      </c>
      <c r="M1459" s="158">
        <v>3.5188999999999999</v>
      </c>
      <c r="N1459" s="158">
        <v>3.4504999999999999</v>
      </c>
      <c r="O1459" s="158">
        <v>3.6922000000000001</v>
      </c>
      <c r="P1459" s="158"/>
      <c r="Q1459" s="158">
        <v>4.0336999999999996</v>
      </c>
      <c r="R1459" s="158">
        <v>3.1564000000000001</v>
      </c>
      <c r="S1459" t="s">
        <v>1859</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1130</v>
      </c>
      <c r="B1460" s="154" t="s">
        <v>1135</v>
      </c>
      <c r="C1460" s="154">
        <v>119106</v>
      </c>
      <c r="D1460" s="157">
        <v>44827</v>
      </c>
      <c r="E1460" s="158">
        <v>44.387799999999999</v>
      </c>
      <c r="F1460" s="158">
        <v>2.7959999999999998</v>
      </c>
      <c r="G1460" s="158">
        <v>-0.74</v>
      </c>
      <c r="H1460" s="158">
        <v>1.4923</v>
      </c>
      <c r="I1460" s="158">
        <v>1.8927</v>
      </c>
      <c r="J1460" s="158">
        <v>3.8508</v>
      </c>
      <c r="K1460" s="158">
        <v>5.1627999999999998</v>
      </c>
      <c r="L1460" s="158">
        <v>3.1212</v>
      </c>
      <c r="M1460" s="158">
        <v>3.3774999999999999</v>
      </c>
      <c r="N1460" s="158">
        <v>3.3592</v>
      </c>
      <c r="O1460" s="158">
        <v>4.6623999999999999</v>
      </c>
      <c r="P1460" s="158">
        <v>5.8746999999999998</v>
      </c>
      <c r="Q1460" s="158">
        <v>6.9063999999999997</v>
      </c>
      <c r="R1460" s="158">
        <v>3.6753</v>
      </c>
      <c r="S1460" t="s">
        <v>1859</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1130</v>
      </c>
      <c r="B1461" s="154" t="s">
        <v>1136</v>
      </c>
      <c r="C1461" s="154">
        <v>100087</v>
      </c>
      <c r="D1461" s="157">
        <v>44827</v>
      </c>
      <c r="E1461" s="158">
        <v>43.356900000000003</v>
      </c>
      <c r="F1461" s="158">
        <v>2.5257000000000001</v>
      </c>
      <c r="G1461" s="158">
        <v>-0.98209999999999997</v>
      </c>
      <c r="H1461" s="158">
        <v>1.2390000000000001</v>
      </c>
      <c r="I1461" s="158">
        <v>1.6426000000000001</v>
      </c>
      <c r="J1461" s="158">
        <v>3.5983000000000001</v>
      </c>
      <c r="K1461" s="158">
        <v>4.9013999999999998</v>
      </c>
      <c r="L1461" s="158">
        <v>2.8656000000000001</v>
      </c>
      <c r="M1461" s="158">
        <v>3.1236999999999999</v>
      </c>
      <c r="N1461" s="158">
        <v>3.1055000000000001</v>
      </c>
      <c r="O1461" s="158">
        <v>4.4238999999999997</v>
      </c>
      <c r="P1461" s="158">
        <v>5.6243999999999996</v>
      </c>
      <c r="Q1461" s="158">
        <v>6.5862999999999996</v>
      </c>
      <c r="R1461" s="158">
        <v>3.4327999999999999</v>
      </c>
      <c r="S1461" t="s">
        <v>1859</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1130</v>
      </c>
      <c r="B1462" s="154" t="s">
        <v>1649</v>
      </c>
      <c r="C1462" s="154">
        <v>140237</v>
      </c>
      <c r="D1462" s="157">
        <v>44827</v>
      </c>
      <c r="E1462" s="158">
        <v>25.6754</v>
      </c>
      <c r="F1462" s="158">
        <v>-12.3637</v>
      </c>
      <c r="G1462" s="158">
        <v>-7.1985000000000001</v>
      </c>
      <c r="H1462" s="158">
        <v>-2.7402000000000002</v>
      </c>
      <c r="I1462" s="158">
        <v>-1.36</v>
      </c>
      <c r="J1462" s="158">
        <v>2.1823000000000001</v>
      </c>
      <c r="K1462" s="158">
        <v>4.2889999999999997</v>
      </c>
      <c r="L1462" s="158">
        <v>3.3708</v>
      </c>
      <c r="M1462" s="158">
        <v>3.5758999999999999</v>
      </c>
      <c r="N1462" s="158">
        <v>3.5102000000000002</v>
      </c>
      <c r="O1462" s="158">
        <v>5.1809000000000003</v>
      </c>
      <c r="P1462" s="158">
        <v>6.5031999999999996</v>
      </c>
      <c r="Q1462" s="158">
        <v>7.5057</v>
      </c>
      <c r="R1462" s="158">
        <v>3.6545999999999998</v>
      </c>
      <c r="S1462" t="s">
        <v>1859</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1130</v>
      </c>
      <c r="B1463" s="154" t="s">
        <v>1650</v>
      </c>
      <c r="C1463" s="154">
        <v>140230</v>
      </c>
      <c r="D1463" s="157">
        <v>44827</v>
      </c>
      <c r="E1463" s="158">
        <v>20.3171</v>
      </c>
      <c r="F1463" s="158">
        <v>-13.1099</v>
      </c>
      <c r="G1463" s="158">
        <v>-7.9592999999999998</v>
      </c>
      <c r="H1463" s="158">
        <v>-3.4624000000000001</v>
      </c>
      <c r="I1463" s="158">
        <v>-2.09</v>
      </c>
      <c r="J1463" s="158">
        <v>1.4563999999999999</v>
      </c>
      <c r="K1463" s="158">
        <v>3.5444</v>
      </c>
      <c r="L1463" s="158">
        <v>2.6206</v>
      </c>
      <c r="M1463" s="158">
        <v>2.8077999999999999</v>
      </c>
      <c r="N1463" s="158">
        <v>2.7263000000000002</v>
      </c>
      <c r="O1463" s="158">
        <v>4.38</v>
      </c>
      <c r="P1463" s="158">
        <v>5.7961999999999998</v>
      </c>
      <c r="Q1463" s="158">
        <v>5.0986000000000002</v>
      </c>
      <c r="R1463" s="158">
        <v>2.8624000000000001</v>
      </c>
      <c r="S1463" t="s">
        <v>1859</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1130</v>
      </c>
      <c r="B1464" s="154" t="s">
        <v>1651</v>
      </c>
      <c r="C1464" s="154">
        <v>140229</v>
      </c>
      <c r="D1464" s="157">
        <v>44827</v>
      </c>
      <c r="E1464" s="158">
        <v>23.739899999999999</v>
      </c>
      <c r="F1464" s="158">
        <v>-12.910399999999999</v>
      </c>
      <c r="G1464" s="158">
        <v>-7.9385000000000003</v>
      </c>
      <c r="H1464" s="158">
        <v>-3.468</v>
      </c>
      <c r="I1464" s="158">
        <v>-2.0849000000000002</v>
      </c>
      <c r="J1464" s="158">
        <v>1.45</v>
      </c>
      <c r="K1464" s="158">
        <v>3.5425</v>
      </c>
      <c r="L1464" s="158">
        <v>2.6219999999999999</v>
      </c>
      <c r="M1464" s="158">
        <v>2.8109999999999999</v>
      </c>
      <c r="N1464" s="158">
        <v>2.7301000000000002</v>
      </c>
      <c r="O1464" s="158">
        <v>4.3813000000000004</v>
      </c>
      <c r="P1464" s="158">
        <v>5.7672999999999996</v>
      </c>
      <c r="Q1464" s="158">
        <v>6.2553000000000001</v>
      </c>
      <c r="R1464" s="158">
        <v>2.8643000000000001</v>
      </c>
      <c r="S1464" t="s">
        <v>1859</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1130</v>
      </c>
      <c r="B1465" s="154" t="s">
        <v>1137</v>
      </c>
      <c r="C1465" s="154">
        <v>101357</v>
      </c>
      <c r="D1465" s="157">
        <v>44827</v>
      </c>
      <c r="E1465" s="158">
        <v>41.075000000000003</v>
      </c>
      <c r="F1465" s="158">
        <v>1.1552</v>
      </c>
      <c r="G1465" s="158">
        <v>-0.68120000000000003</v>
      </c>
      <c r="H1465" s="158">
        <v>1.0539000000000001</v>
      </c>
      <c r="I1465" s="158">
        <v>1.5497000000000001</v>
      </c>
      <c r="J1465" s="158">
        <v>3.6114000000000002</v>
      </c>
      <c r="K1465" s="158">
        <v>4.8048000000000002</v>
      </c>
      <c r="L1465" s="158">
        <v>3.7385999999999999</v>
      </c>
      <c r="M1465" s="158">
        <v>3.7403</v>
      </c>
      <c r="N1465" s="158">
        <v>3.6248</v>
      </c>
      <c r="O1465" s="158">
        <v>4.7279</v>
      </c>
      <c r="P1465" s="158">
        <v>5.9531000000000001</v>
      </c>
      <c r="Q1465" s="158">
        <v>7.0891999999999999</v>
      </c>
      <c r="R1465" s="158">
        <v>3.6644000000000001</v>
      </c>
      <c r="S1465" t="s">
        <v>1859</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1130</v>
      </c>
      <c r="B1466" s="154" t="s">
        <v>1138</v>
      </c>
      <c r="C1466" s="154">
        <v>118506</v>
      </c>
      <c r="D1466" s="157">
        <v>44827</v>
      </c>
      <c r="E1466" s="158">
        <v>42.253999999999998</v>
      </c>
      <c r="F1466" s="158">
        <v>1.3822000000000001</v>
      </c>
      <c r="G1466" s="158">
        <v>-0.51829999999999998</v>
      </c>
      <c r="H1466" s="158">
        <v>1.222</v>
      </c>
      <c r="I1466" s="158">
        <v>1.7163999999999999</v>
      </c>
      <c r="J1466" s="158">
        <v>3.7738999999999998</v>
      </c>
      <c r="K1466" s="158">
        <v>4.9711999999999996</v>
      </c>
      <c r="L1466" s="158">
        <v>3.9058000000000002</v>
      </c>
      <c r="M1466" s="158">
        <v>3.9081000000000001</v>
      </c>
      <c r="N1466" s="158">
        <v>3.7945000000000002</v>
      </c>
      <c r="O1466" s="158">
        <v>4.8947000000000003</v>
      </c>
      <c r="P1466" s="158">
        <v>6.1326000000000001</v>
      </c>
      <c r="Q1466" s="158">
        <v>7.4679000000000002</v>
      </c>
      <c r="R1466" s="158">
        <v>3.8307000000000002</v>
      </c>
      <c r="S1466" t="s">
        <v>1859</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1130</v>
      </c>
      <c r="B1467" s="154" t="s">
        <v>1139</v>
      </c>
      <c r="C1467" s="154">
        <v>101993</v>
      </c>
      <c r="D1467" s="157">
        <v>44827</v>
      </c>
      <c r="E1467" s="158">
        <v>4678.4839000000002</v>
      </c>
      <c r="F1467" s="158">
        <v>0.14979999999999999</v>
      </c>
      <c r="G1467" s="158">
        <v>0.43090000000000001</v>
      </c>
      <c r="H1467" s="158">
        <v>1.9601999999999999</v>
      </c>
      <c r="I1467" s="158">
        <v>2.3765000000000001</v>
      </c>
      <c r="J1467" s="158">
        <v>4.1585999999999999</v>
      </c>
      <c r="K1467" s="158">
        <v>5.0563000000000002</v>
      </c>
      <c r="L1467" s="158">
        <v>4.0784000000000002</v>
      </c>
      <c r="M1467" s="158">
        <v>4.0891000000000002</v>
      </c>
      <c r="N1467" s="158">
        <v>3.9237000000000002</v>
      </c>
      <c r="O1467" s="158">
        <v>5.0162000000000004</v>
      </c>
      <c r="P1467" s="158">
        <v>6.0801999999999996</v>
      </c>
      <c r="Q1467" s="158">
        <v>6.9687999999999999</v>
      </c>
      <c r="R1467" s="158">
        <v>3.9300999999999999</v>
      </c>
      <c r="S1467" t="s">
        <v>1859</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1130</v>
      </c>
      <c r="B1468" s="154" t="s">
        <v>1140</v>
      </c>
      <c r="C1468" s="154">
        <v>119092</v>
      </c>
      <c r="D1468" s="157">
        <v>44827</v>
      </c>
      <c r="E1468" s="158">
        <v>4748.4249</v>
      </c>
      <c r="F1468" s="158">
        <v>0.3498</v>
      </c>
      <c r="G1468" s="158">
        <v>0.63090000000000002</v>
      </c>
      <c r="H1468" s="158">
        <v>2.1591999999999998</v>
      </c>
      <c r="I1468" s="158">
        <v>2.5707</v>
      </c>
      <c r="J1468" s="158">
        <v>4.3574999999999999</v>
      </c>
      <c r="K1468" s="158">
        <v>5.2548000000000004</v>
      </c>
      <c r="L1468" s="158">
        <v>4.2805</v>
      </c>
      <c r="M1468" s="158">
        <v>4.2786</v>
      </c>
      <c r="N1468" s="158">
        <v>4.1033999999999997</v>
      </c>
      <c r="O1468" s="158">
        <v>5.1898999999999997</v>
      </c>
      <c r="P1468" s="158">
        <v>6.2706</v>
      </c>
      <c r="Q1468" s="158">
        <v>7.2648999999999999</v>
      </c>
      <c r="R1468" s="158">
        <v>4.0925000000000002</v>
      </c>
      <c r="S1468" t="s">
        <v>1859</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1130</v>
      </c>
      <c r="B1469" s="154" t="s">
        <v>1141</v>
      </c>
      <c r="C1469" s="154">
        <v>103633</v>
      </c>
      <c r="D1469" s="157">
        <v>44827</v>
      </c>
      <c r="E1469" s="158">
        <v>310.08789999999999</v>
      </c>
      <c r="F1469" s="158">
        <v>2.8605</v>
      </c>
      <c r="G1469" s="158">
        <v>1.9739</v>
      </c>
      <c r="H1469" s="158">
        <v>3.0251999999999999</v>
      </c>
      <c r="I1469" s="158">
        <v>3.1490999999999998</v>
      </c>
      <c r="J1469" s="158">
        <v>4.5761000000000003</v>
      </c>
      <c r="K1469" s="158">
        <v>5.1611000000000002</v>
      </c>
      <c r="L1469" s="158">
        <v>4.1037999999999997</v>
      </c>
      <c r="M1469" s="158">
        <v>4.0766999999999998</v>
      </c>
      <c r="N1469" s="158">
        <v>3.9064000000000001</v>
      </c>
      <c r="O1469" s="158">
        <v>4.8920000000000003</v>
      </c>
      <c r="P1469" s="158">
        <v>6.0232000000000001</v>
      </c>
      <c r="Q1469" s="158">
        <v>7.0744999999999996</v>
      </c>
      <c r="R1469" s="158">
        <v>3.8887</v>
      </c>
      <c r="S1469" t="s">
        <v>1859</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1130</v>
      </c>
      <c r="B1470" s="154" t="s">
        <v>1142</v>
      </c>
      <c r="C1470" s="154">
        <v>120211</v>
      </c>
      <c r="D1470" s="157">
        <v>44827</v>
      </c>
      <c r="E1470" s="158">
        <v>312.97890000000001</v>
      </c>
      <c r="F1470" s="158">
        <v>2.9857</v>
      </c>
      <c r="G1470" s="158">
        <v>2.0918000000000001</v>
      </c>
      <c r="H1470" s="158">
        <v>3.1457000000000002</v>
      </c>
      <c r="I1470" s="158">
        <v>3.2694999999999999</v>
      </c>
      <c r="J1470" s="158">
        <v>4.6966999999999999</v>
      </c>
      <c r="K1470" s="158">
        <v>5.2826000000000004</v>
      </c>
      <c r="L1470" s="158">
        <v>4.2263000000000002</v>
      </c>
      <c r="M1470" s="158">
        <v>4.2004000000000001</v>
      </c>
      <c r="N1470" s="158">
        <v>4.0311000000000003</v>
      </c>
      <c r="O1470" s="158">
        <v>5.0171999999999999</v>
      </c>
      <c r="P1470" s="158">
        <v>6.1492000000000004</v>
      </c>
      <c r="Q1470" s="158">
        <v>7.2125000000000004</v>
      </c>
      <c r="R1470" s="158">
        <v>4.0133999999999999</v>
      </c>
      <c r="S1470" t="s">
        <v>1859</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1130</v>
      </c>
      <c r="B1471" s="154" t="s">
        <v>1143</v>
      </c>
      <c r="C1471" s="154">
        <v>118384</v>
      </c>
      <c r="D1471" s="157">
        <v>44827</v>
      </c>
      <c r="E1471" s="158">
        <v>35.586100000000002</v>
      </c>
      <c r="F1471" s="158">
        <v>-0.1026</v>
      </c>
      <c r="G1471" s="158">
        <v>0.47870000000000001</v>
      </c>
      <c r="H1471" s="158">
        <v>1.9935</v>
      </c>
      <c r="I1471" s="158">
        <v>2.0455999999999999</v>
      </c>
      <c r="J1471" s="158">
        <v>3.8772000000000002</v>
      </c>
      <c r="K1471" s="158">
        <v>5.0709</v>
      </c>
      <c r="L1471" s="158">
        <v>4.0807000000000002</v>
      </c>
      <c r="M1471" s="158">
        <v>4.1128999999999998</v>
      </c>
      <c r="N1471" s="158">
        <v>3.9256000000000002</v>
      </c>
      <c r="O1471" s="158">
        <v>4.7683</v>
      </c>
      <c r="P1471" s="158">
        <v>5.6102999999999996</v>
      </c>
      <c r="Q1471" s="158">
        <v>7.1416000000000004</v>
      </c>
      <c r="R1471" s="158">
        <v>3.8273999999999999</v>
      </c>
      <c r="S1471" t="s">
        <v>1859</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1130</v>
      </c>
      <c r="B1472" s="154" t="s">
        <v>1144</v>
      </c>
      <c r="C1472" s="154">
        <v>108756</v>
      </c>
      <c r="D1472" s="157">
        <v>44827</v>
      </c>
      <c r="E1472" s="158">
        <v>33.404499999999999</v>
      </c>
      <c r="F1472" s="158">
        <v>-0.76490000000000002</v>
      </c>
      <c r="G1472" s="158">
        <v>-0.2185</v>
      </c>
      <c r="H1472" s="158">
        <v>1.2959000000000001</v>
      </c>
      <c r="I1472" s="158">
        <v>1.3352999999999999</v>
      </c>
      <c r="J1472" s="158">
        <v>3.1596000000000002</v>
      </c>
      <c r="K1472" s="158">
        <v>4.3647</v>
      </c>
      <c r="L1472" s="158">
        <v>3.3864999999999998</v>
      </c>
      <c r="M1472" s="158">
        <v>3.4177</v>
      </c>
      <c r="N1472" s="158">
        <v>3.2284000000000002</v>
      </c>
      <c r="O1472" s="158">
        <v>4.0210999999999997</v>
      </c>
      <c r="P1472" s="158">
        <v>4.8895999999999997</v>
      </c>
      <c r="Q1472" s="158">
        <v>6.3441000000000001</v>
      </c>
      <c r="R1472" s="158">
        <v>3.1171000000000002</v>
      </c>
      <c r="S1472" t="s">
        <v>1859</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1130</v>
      </c>
      <c r="B1473" s="154" t="s">
        <v>1145</v>
      </c>
      <c r="C1473" s="154">
        <v>144994</v>
      </c>
      <c r="D1473" s="157"/>
      <c r="E1473" s="158"/>
      <c r="F1473" s="158"/>
      <c r="G1473" s="158"/>
      <c r="H1473" s="158"/>
      <c r="I1473" s="158"/>
      <c r="J1473" s="158"/>
      <c r="K1473" s="158"/>
      <c r="L1473" s="158"/>
      <c r="M1473" s="158"/>
      <c r="N1473" s="158"/>
      <c r="O1473" s="158"/>
      <c r="P1473" s="158"/>
      <c r="Q1473" s="158"/>
      <c r="R1473" s="158"/>
      <c r="S1473" t="s">
        <v>1859</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1130</v>
      </c>
      <c r="B1474" s="154" t="s">
        <v>1146</v>
      </c>
      <c r="C1474" s="154">
        <v>144997</v>
      </c>
      <c r="D1474" s="157"/>
      <c r="E1474" s="158"/>
      <c r="F1474" s="158"/>
      <c r="G1474" s="158"/>
      <c r="H1474" s="158"/>
      <c r="I1474" s="158"/>
      <c r="J1474" s="158"/>
      <c r="K1474" s="158"/>
      <c r="L1474" s="158"/>
      <c r="M1474" s="158"/>
      <c r="N1474" s="158"/>
      <c r="O1474" s="158"/>
      <c r="P1474" s="158"/>
      <c r="Q1474" s="158"/>
      <c r="R1474" s="158"/>
      <c r="S1474" t="s">
        <v>1859</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1130</v>
      </c>
      <c r="B1475" s="154" t="s">
        <v>1147</v>
      </c>
      <c r="C1475" s="154">
        <v>112123</v>
      </c>
      <c r="D1475" s="157">
        <v>44827</v>
      </c>
      <c r="E1475" s="158">
        <v>2508.7541000000001</v>
      </c>
      <c r="F1475" s="158">
        <v>-2.3146</v>
      </c>
      <c r="G1475" s="158">
        <v>-1.653</v>
      </c>
      <c r="H1475" s="158">
        <v>0.87639999999999996</v>
      </c>
      <c r="I1475" s="158">
        <v>1.0644</v>
      </c>
      <c r="J1475" s="158">
        <v>3.2926000000000002</v>
      </c>
      <c r="K1475" s="158">
        <v>4.8272000000000004</v>
      </c>
      <c r="L1475" s="158">
        <v>2.8376000000000001</v>
      </c>
      <c r="M1475" s="158">
        <v>3.0886</v>
      </c>
      <c r="N1475" s="158">
        <v>3.0396999999999998</v>
      </c>
      <c r="O1475" s="158">
        <v>4.3898999999999999</v>
      </c>
      <c r="P1475" s="158">
        <v>5.5445000000000002</v>
      </c>
      <c r="Q1475" s="158">
        <v>7.2854999999999999</v>
      </c>
      <c r="R1475" s="158">
        <v>3.3774000000000002</v>
      </c>
      <c r="S1475" t="s">
        <v>1859</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1130</v>
      </c>
      <c r="B1476" s="154" t="s">
        <v>1148</v>
      </c>
      <c r="C1476" s="154">
        <v>120507</v>
      </c>
      <c r="D1476" s="157">
        <v>44827</v>
      </c>
      <c r="E1476" s="158">
        <v>2577.2175000000002</v>
      </c>
      <c r="F1476" s="158">
        <v>-1.9841</v>
      </c>
      <c r="G1476" s="158">
        <v>-1.3230999999999999</v>
      </c>
      <c r="H1476" s="158">
        <v>1.2064999999999999</v>
      </c>
      <c r="I1476" s="158">
        <v>1.3952</v>
      </c>
      <c r="J1476" s="158">
        <v>3.6240000000000001</v>
      </c>
      <c r="K1476" s="158">
        <v>5.1592000000000002</v>
      </c>
      <c r="L1476" s="158">
        <v>3.17</v>
      </c>
      <c r="M1476" s="158">
        <v>3.4319999999999999</v>
      </c>
      <c r="N1476" s="158">
        <v>3.3895</v>
      </c>
      <c r="O1476" s="158">
        <v>4.7363</v>
      </c>
      <c r="P1476" s="158">
        <v>5.8594999999999997</v>
      </c>
      <c r="Q1476" s="158">
        <v>7.5132000000000003</v>
      </c>
      <c r="R1476" s="158">
        <v>3.7339000000000002</v>
      </c>
      <c r="S1476" t="s">
        <v>1859</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1130</v>
      </c>
      <c r="B1477" s="154" t="s">
        <v>1149</v>
      </c>
      <c r="C1477" s="154">
        <v>143598</v>
      </c>
      <c r="D1477" s="157"/>
      <c r="E1477" s="158"/>
      <c r="F1477" s="158"/>
      <c r="G1477" s="158"/>
      <c r="H1477" s="158"/>
      <c r="I1477" s="158"/>
      <c r="J1477" s="158"/>
      <c r="K1477" s="158"/>
      <c r="L1477" s="158"/>
      <c r="M1477" s="158"/>
      <c r="N1477" s="158"/>
      <c r="O1477" s="158"/>
      <c r="P1477" s="158"/>
      <c r="Q1477" s="158"/>
      <c r="R1477" s="158"/>
      <c r="S1477" t="s">
        <v>1859</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1130</v>
      </c>
      <c r="B1478" s="154" t="s">
        <v>1150</v>
      </c>
      <c r="C1478" s="154">
        <v>143597</v>
      </c>
      <c r="D1478" s="157"/>
      <c r="E1478" s="158"/>
      <c r="F1478" s="158"/>
      <c r="G1478" s="158"/>
      <c r="H1478" s="158"/>
      <c r="I1478" s="158"/>
      <c r="J1478" s="158"/>
      <c r="K1478" s="158"/>
      <c r="L1478" s="158"/>
      <c r="M1478" s="158"/>
      <c r="N1478" s="158"/>
      <c r="O1478" s="158"/>
      <c r="P1478" s="158"/>
      <c r="Q1478" s="158"/>
      <c r="R1478" s="158"/>
      <c r="S1478" t="s">
        <v>1859</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1130</v>
      </c>
      <c r="B1479" s="154" t="s">
        <v>1151</v>
      </c>
      <c r="C1479" s="154">
        <v>101893</v>
      </c>
      <c r="D1479" s="157">
        <v>44827</v>
      </c>
      <c r="E1479" s="158">
        <v>3673.1583000000001</v>
      </c>
      <c r="F1479" s="158">
        <v>-0.22850000000000001</v>
      </c>
      <c r="G1479" s="158">
        <v>-0.5343</v>
      </c>
      <c r="H1479" s="158">
        <v>1.5999000000000001</v>
      </c>
      <c r="I1479" s="158">
        <v>2.2639999999999998</v>
      </c>
      <c r="J1479" s="158">
        <v>4.1031000000000004</v>
      </c>
      <c r="K1479" s="158">
        <v>5.0807000000000002</v>
      </c>
      <c r="L1479" s="158">
        <v>4.2881</v>
      </c>
      <c r="M1479" s="158">
        <v>4.2632000000000003</v>
      </c>
      <c r="N1479" s="158">
        <v>4.0616000000000003</v>
      </c>
      <c r="O1479" s="158">
        <v>4.7636000000000003</v>
      </c>
      <c r="P1479" s="158">
        <v>5.9722999999999997</v>
      </c>
      <c r="Q1479" s="158">
        <v>7.0080999999999998</v>
      </c>
      <c r="R1479" s="158">
        <v>3.9662999999999999</v>
      </c>
      <c r="S1479" t="s">
        <v>1859</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1130</v>
      </c>
      <c r="B1480" s="154" t="s">
        <v>1152</v>
      </c>
      <c r="C1480" s="154">
        <v>119746</v>
      </c>
      <c r="D1480" s="157">
        <v>44827</v>
      </c>
      <c r="E1480" s="158">
        <v>3695.3487</v>
      </c>
      <c r="F1480" s="158">
        <v>-0.12540000000000001</v>
      </c>
      <c r="G1480" s="158">
        <v>-0.43030000000000002</v>
      </c>
      <c r="H1480" s="158">
        <v>1.7038</v>
      </c>
      <c r="I1480" s="158">
        <v>2.3679999999999999</v>
      </c>
      <c r="J1480" s="158">
        <v>4.2064000000000004</v>
      </c>
      <c r="K1480" s="158">
        <v>5.1856</v>
      </c>
      <c r="L1480" s="158">
        <v>4.3773</v>
      </c>
      <c r="M1480" s="158">
        <v>4.3484999999999996</v>
      </c>
      <c r="N1480" s="158">
        <v>4.1454000000000004</v>
      </c>
      <c r="O1480" s="158">
        <v>4.8554000000000004</v>
      </c>
      <c r="P1480" s="158">
        <v>6.0505000000000004</v>
      </c>
      <c r="Q1480" s="158">
        <v>7.1795999999999998</v>
      </c>
      <c r="R1480" s="158">
        <v>4.0538999999999996</v>
      </c>
      <c r="S1480" t="s">
        <v>1859</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1130</v>
      </c>
      <c r="B1481" s="154" t="s">
        <v>1153</v>
      </c>
      <c r="C1481" s="154">
        <v>119431</v>
      </c>
      <c r="D1481" s="157">
        <v>44827</v>
      </c>
      <c r="E1481" s="158">
        <v>33.945852707364601</v>
      </c>
      <c r="F1481" s="158">
        <v>0.48380000000000001</v>
      </c>
      <c r="G1481" s="158">
        <v>0.37630000000000002</v>
      </c>
      <c r="H1481" s="158">
        <v>2.2357999999999998</v>
      </c>
      <c r="I1481" s="158">
        <v>2.5253000000000001</v>
      </c>
      <c r="J1481" s="158">
        <v>4.1977000000000002</v>
      </c>
      <c r="K1481" s="158">
        <v>4.9682000000000004</v>
      </c>
      <c r="L1481" s="158">
        <v>3.8001</v>
      </c>
      <c r="M1481" s="158">
        <v>3.8567999999999998</v>
      </c>
      <c r="N1481" s="158">
        <v>3.7238000000000002</v>
      </c>
      <c r="O1481" s="158">
        <v>4.6475999999999997</v>
      </c>
      <c r="P1481" s="158">
        <v>6.0793999999999997</v>
      </c>
      <c r="Q1481" s="158">
        <v>7.4672999999999998</v>
      </c>
      <c r="R1481" s="158">
        <v>3.6345999999999998</v>
      </c>
      <c r="S1481" t="s">
        <v>1859</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1130</v>
      </c>
      <c r="B1482" s="154" t="s">
        <v>1154</v>
      </c>
      <c r="C1482" s="154">
        <v>114216</v>
      </c>
      <c r="D1482" s="157">
        <v>44827</v>
      </c>
      <c r="E1482" s="158">
        <v>32.629218539073101</v>
      </c>
      <c r="F1482" s="158">
        <v>0</v>
      </c>
      <c r="G1482" s="158">
        <v>-0.1119</v>
      </c>
      <c r="H1482" s="158">
        <v>1.7504</v>
      </c>
      <c r="I1482" s="158">
        <v>2.0390000000000001</v>
      </c>
      <c r="J1482" s="158">
        <v>3.7138</v>
      </c>
      <c r="K1482" s="158">
        <v>4.4836999999999998</v>
      </c>
      <c r="L1482" s="158">
        <v>3.3294999999999999</v>
      </c>
      <c r="M1482" s="158">
        <v>3.3767</v>
      </c>
      <c r="N1482" s="158">
        <v>3.2364999999999999</v>
      </c>
      <c r="O1482" s="158">
        <v>4.1482999999999999</v>
      </c>
      <c r="P1482" s="158">
        <v>5.5701999999999998</v>
      </c>
      <c r="Q1482" s="158">
        <v>7.1471</v>
      </c>
      <c r="R1482" s="158">
        <v>3.1436000000000002</v>
      </c>
      <c r="S1482" t="s">
        <v>1859</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1130</v>
      </c>
      <c r="B1483" s="154" t="s">
        <v>1155</v>
      </c>
      <c r="C1483" s="154">
        <v>103048</v>
      </c>
      <c r="D1483" s="157">
        <v>44827</v>
      </c>
      <c r="E1483" s="158">
        <v>3390.3553000000002</v>
      </c>
      <c r="F1483" s="158">
        <v>0.32840000000000003</v>
      </c>
      <c r="G1483" s="158">
        <v>0.13569999999999999</v>
      </c>
      <c r="H1483" s="158">
        <v>2.0411999999999999</v>
      </c>
      <c r="I1483" s="158">
        <v>2.6078999999999999</v>
      </c>
      <c r="J1483" s="158">
        <v>4.3783000000000003</v>
      </c>
      <c r="K1483" s="158">
        <v>5.3034999999999997</v>
      </c>
      <c r="L1483" s="158">
        <v>4.4070999999999998</v>
      </c>
      <c r="M1483" s="158">
        <v>4.3872</v>
      </c>
      <c r="N1483" s="158">
        <v>4.1717000000000004</v>
      </c>
      <c r="O1483" s="158">
        <v>4.9382000000000001</v>
      </c>
      <c r="P1483" s="158">
        <v>6.125</v>
      </c>
      <c r="Q1483" s="158">
        <v>7.319</v>
      </c>
      <c r="R1483" s="158">
        <v>4.0740999999999996</v>
      </c>
      <c r="S1483" t="s">
        <v>1859</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1130</v>
      </c>
      <c r="B1484" s="154" t="s">
        <v>1156</v>
      </c>
      <c r="C1484" s="154">
        <v>118719</v>
      </c>
      <c r="D1484" s="157">
        <v>44827</v>
      </c>
      <c r="E1484" s="158">
        <v>3421.7212</v>
      </c>
      <c r="F1484" s="158">
        <v>0.45760000000000001</v>
      </c>
      <c r="G1484" s="158">
        <v>0.2656</v>
      </c>
      <c r="H1484" s="158">
        <v>2.1541000000000001</v>
      </c>
      <c r="I1484" s="158">
        <v>2.7143000000000002</v>
      </c>
      <c r="J1484" s="158">
        <v>4.4816000000000003</v>
      </c>
      <c r="K1484" s="158">
        <v>5.4058000000000002</v>
      </c>
      <c r="L1484" s="158">
        <v>4.5176999999999996</v>
      </c>
      <c r="M1484" s="158">
        <v>4.4966999999999997</v>
      </c>
      <c r="N1484" s="158">
        <v>4.2805999999999997</v>
      </c>
      <c r="O1484" s="158">
        <v>5.0446999999999997</v>
      </c>
      <c r="P1484" s="158">
        <v>6.2321999999999997</v>
      </c>
      <c r="Q1484" s="158">
        <v>7.2584</v>
      </c>
      <c r="R1484" s="158">
        <v>4.1805000000000003</v>
      </c>
      <c r="S1484" t="s">
        <v>1859</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1130</v>
      </c>
      <c r="B1485" s="154" t="s">
        <v>1157</v>
      </c>
      <c r="C1485" s="154">
        <v>148161</v>
      </c>
      <c r="D1485" s="157">
        <v>44827</v>
      </c>
      <c r="E1485" s="158">
        <v>1117.2308</v>
      </c>
      <c r="F1485" s="158">
        <v>5.4763000000000002</v>
      </c>
      <c r="G1485" s="158">
        <v>1.5978000000000001</v>
      </c>
      <c r="H1485" s="158">
        <v>3.3868</v>
      </c>
      <c r="I1485" s="158">
        <v>3.5158</v>
      </c>
      <c r="J1485" s="158">
        <v>4.4823000000000004</v>
      </c>
      <c r="K1485" s="158">
        <v>4.9401000000000002</v>
      </c>
      <c r="L1485" s="158">
        <v>4.4565000000000001</v>
      </c>
      <c r="M1485" s="158">
        <v>4.3773</v>
      </c>
      <c r="N1485" s="158">
        <v>4.1361999999999997</v>
      </c>
      <c r="O1485" s="158"/>
      <c r="P1485" s="158"/>
      <c r="Q1485" s="158">
        <v>4.4417999999999997</v>
      </c>
      <c r="R1485" s="158">
        <v>4.0387000000000004</v>
      </c>
      <c r="S1485" t="s">
        <v>1859</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1130</v>
      </c>
      <c r="B1486" s="154" t="s">
        <v>1158</v>
      </c>
      <c r="C1486" s="154">
        <v>148159</v>
      </c>
      <c r="D1486" s="157">
        <v>44827</v>
      </c>
      <c r="E1486" s="158">
        <v>1094.4628</v>
      </c>
      <c r="F1486" s="158">
        <v>4.8730000000000002</v>
      </c>
      <c r="G1486" s="158">
        <v>0.99280000000000002</v>
      </c>
      <c r="H1486" s="158">
        <v>2.7789999999999999</v>
      </c>
      <c r="I1486" s="158">
        <v>2.9066000000000001</v>
      </c>
      <c r="J1486" s="158">
        <v>3.8755999999999999</v>
      </c>
      <c r="K1486" s="158">
        <v>4.3177000000000003</v>
      </c>
      <c r="L1486" s="158">
        <v>3.8327</v>
      </c>
      <c r="M1486" s="158">
        <v>3.7031999999999998</v>
      </c>
      <c r="N1486" s="158">
        <v>3.3988</v>
      </c>
      <c r="O1486" s="158"/>
      <c r="P1486" s="158"/>
      <c r="Q1486" s="158">
        <v>3.6021999999999998</v>
      </c>
      <c r="R1486" s="158">
        <v>3.21</v>
      </c>
      <c r="S1486" t="s">
        <v>1859</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1130</v>
      </c>
      <c r="B1487" s="154" t="s">
        <v>1159</v>
      </c>
      <c r="C1487" s="154">
        <v>103464</v>
      </c>
      <c r="D1487" s="157"/>
      <c r="E1487" s="158"/>
      <c r="F1487" s="158"/>
      <c r="G1487" s="158"/>
      <c r="H1487" s="158"/>
      <c r="I1487" s="158"/>
      <c r="J1487" s="158"/>
      <c r="K1487" s="158"/>
      <c r="L1487" s="158"/>
      <c r="M1487" s="158"/>
      <c r="N1487" s="158"/>
      <c r="O1487" s="158"/>
      <c r="P1487" s="158"/>
      <c r="Q1487" s="158"/>
      <c r="R1487" s="158"/>
      <c r="S1487" t="s">
        <v>1858</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1130</v>
      </c>
      <c r="B1488" s="154" t="s">
        <v>1160</v>
      </c>
      <c r="C1488" s="154">
        <v>120845</v>
      </c>
      <c r="D1488" s="157"/>
      <c r="E1488" s="158"/>
      <c r="F1488" s="158"/>
      <c r="G1488" s="158"/>
      <c r="H1488" s="158"/>
      <c r="I1488" s="158"/>
      <c r="J1488" s="158"/>
      <c r="K1488" s="158"/>
      <c r="L1488" s="158"/>
      <c r="M1488" s="158"/>
      <c r="N1488" s="158"/>
      <c r="O1488" s="158"/>
      <c r="P1488" s="158"/>
      <c r="Q1488" s="158"/>
      <c r="R1488" s="158"/>
      <c r="S1488" t="s">
        <v>1858</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1130</v>
      </c>
      <c r="B1489" s="154" t="s">
        <v>1161</v>
      </c>
      <c r="C1489" s="154">
        <v>119821</v>
      </c>
      <c r="D1489" s="157">
        <v>44827</v>
      </c>
      <c r="E1489" s="158">
        <v>36.253599999999999</v>
      </c>
      <c r="F1489" s="158">
        <v>-3.7248000000000001</v>
      </c>
      <c r="G1489" s="158">
        <v>-0.67120000000000002</v>
      </c>
      <c r="H1489" s="158">
        <v>1.3955</v>
      </c>
      <c r="I1489" s="158">
        <v>2.4041000000000001</v>
      </c>
      <c r="J1489" s="158">
        <v>4.1980000000000004</v>
      </c>
      <c r="K1489" s="158">
        <v>5.2390999999999996</v>
      </c>
      <c r="L1489" s="158">
        <v>4.1436999999999999</v>
      </c>
      <c r="M1489" s="158">
        <v>4.2027999999999999</v>
      </c>
      <c r="N1489" s="158">
        <v>4.0407000000000002</v>
      </c>
      <c r="O1489" s="158">
        <v>5.0545999999999998</v>
      </c>
      <c r="P1489" s="158">
        <v>6.1741999999999999</v>
      </c>
      <c r="Q1489" s="158">
        <v>7.5430999999999999</v>
      </c>
      <c r="R1489" s="158">
        <v>4.0640000000000001</v>
      </c>
      <c r="S1489" t="s">
        <v>1859</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1130</v>
      </c>
      <c r="B1490" s="154" t="s">
        <v>1162</v>
      </c>
      <c r="C1490" s="154">
        <v>102503</v>
      </c>
      <c r="D1490" s="157">
        <v>44827</v>
      </c>
      <c r="E1490" s="158">
        <v>34.261600000000001</v>
      </c>
      <c r="F1490" s="158">
        <v>-4.2607999999999997</v>
      </c>
      <c r="G1490" s="158">
        <v>-1.2073</v>
      </c>
      <c r="H1490" s="158">
        <v>0.86760000000000004</v>
      </c>
      <c r="I1490" s="158">
        <v>1.8733</v>
      </c>
      <c r="J1490" s="158">
        <v>3.6644000000000001</v>
      </c>
      <c r="K1490" s="158">
        <v>4.7031999999999998</v>
      </c>
      <c r="L1490" s="158">
        <v>3.6084000000000001</v>
      </c>
      <c r="M1490" s="158">
        <v>3.6600999999999999</v>
      </c>
      <c r="N1490" s="158">
        <v>3.4927999999999999</v>
      </c>
      <c r="O1490" s="158">
        <v>4.49</v>
      </c>
      <c r="P1490" s="158">
        <v>5.5488</v>
      </c>
      <c r="Q1490" s="158">
        <v>6.9981</v>
      </c>
      <c r="R1490" s="158">
        <v>3.5246</v>
      </c>
      <c r="S1490" t="s">
        <v>1859</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1130</v>
      </c>
      <c r="B1491" s="154" t="s">
        <v>1163</v>
      </c>
      <c r="C1491" s="154">
        <v>145050</v>
      </c>
      <c r="D1491" s="157">
        <v>44827</v>
      </c>
      <c r="E1491" s="158">
        <v>12.3775</v>
      </c>
      <c r="F1491" s="158">
        <v>3.5390000000000001</v>
      </c>
      <c r="G1491" s="158">
        <v>4.3266</v>
      </c>
      <c r="H1491" s="158">
        <v>4.8491</v>
      </c>
      <c r="I1491" s="158">
        <v>4.452</v>
      </c>
      <c r="J1491" s="158">
        <v>5.0250000000000004</v>
      </c>
      <c r="K1491" s="158">
        <v>5.0180999999999996</v>
      </c>
      <c r="L1491" s="158">
        <v>4.4219999999999997</v>
      </c>
      <c r="M1491" s="158">
        <v>4.1391</v>
      </c>
      <c r="N1491" s="158">
        <v>3.9287999999999998</v>
      </c>
      <c r="O1491" s="158">
        <v>4.5389999999999997</v>
      </c>
      <c r="P1491" s="158"/>
      <c r="Q1491" s="158">
        <v>5.4847999999999999</v>
      </c>
      <c r="R1491" s="158">
        <v>3.7378999999999998</v>
      </c>
      <c r="S1491" t="s">
        <v>1859</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1130</v>
      </c>
      <c r="B1492" s="154" t="s">
        <v>1164</v>
      </c>
      <c r="C1492" s="154">
        <v>145042</v>
      </c>
      <c r="D1492" s="157">
        <v>44827</v>
      </c>
      <c r="E1492" s="158">
        <v>12.332000000000001</v>
      </c>
      <c r="F1492" s="158">
        <v>3.5520999999999998</v>
      </c>
      <c r="G1492" s="158">
        <v>4.2438000000000002</v>
      </c>
      <c r="H1492" s="158">
        <v>4.7823000000000002</v>
      </c>
      <c r="I1492" s="158">
        <v>4.3624000000000001</v>
      </c>
      <c r="J1492" s="158">
        <v>4.9279999999999999</v>
      </c>
      <c r="K1492" s="158">
        <v>4.9279999999999999</v>
      </c>
      <c r="L1492" s="158">
        <v>4.3513000000000002</v>
      </c>
      <c r="M1492" s="158">
        <v>4.0595999999999997</v>
      </c>
      <c r="N1492" s="158">
        <v>3.8449</v>
      </c>
      <c r="O1492" s="158">
        <v>4.4593999999999996</v>
      </c>
      <c r="P1492" s="158"/>
      <c r="Q1492" s="158">
        <v>5.3875999999999999</v>
      </c>
      <c r="R1492" s="158">
        <v>3.6543000000000001</v>
      </c>
      <c r="S1492" t="s">
        <v>1859</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1130</v>
      </c>
      <c r="B1493" s="154" t="s">
        <v>1165</v>
      </c>
      <c r="C1493" s="154">
        <v>119424</v>
      </c>
      <c r="D1493" s="157">
        <v>44827</v>
      </c>
      <c r="E1493" s="158">
        <v>3902.7656000000002</v>
      </c>
      <c r="F1493" s="158">
        <v>-0.77159999999999995</v>
      </c>
      <c r="G1493" s="158">
        <v>1.1592</v>
      </c>
      <c r="H1493" s="158">
        <v>2.4689000000000001</v>
      </c>
      <c r="I1493" s="158">
        <v>2.8397000000000001</v>
      </c>
      <c r="J1493" s="158">
        <v>4.5734000000000004</v>
      </c>
      <c r="K1493" s="158">
        <v>5.4058000000000002</v>
      </c>
      <c r="L1493" s="158">
        <v>4.3597999999999999</v>
      </c>
      <c r="M1493" s="158">
        <v>4.4071999999999996</v>
      </c>
      <c r="N1493" s="158">
        <v>4.2110000000000003</v>
      </c>
      <c r="O1493" s="158">
        <v>5.2217000000000002</v>
      </c>
      <c r="P1493" s="158">
        <v>4.7457000000000003</v>
      </c>
      <c r="Q1493" s="158">
        <v>6.4661999999999997</v>
      </c>
      <c r="R1493" s="158">
        <v>4.2774000000000001</v>
      </c>
      <c r="S1493" t="s">
        <v>1859</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1130</v>
      </c>
      <c r="B1494" s="154" t="s">
        <v>1166</v>
      </c>
      <c r="C1494" s="154">
        <v>101847</v>
      </c>
      <c r="D1494" s="157">
        <v>44827</v>
      </c>
      <c r="E1494" s="158">
        <v>3858.1891999999998</v>
      </c>
      <c r="F1494" s="158">
        <v>-1.0274000000000001</v>
      </c>
      <c r="G1494" s="158">
        <v>0.90259999999999996</v>
      </c>
      <c r="H1494" s="158">
        <v>2.2570999999999999</v>
      </c>
      <c r="I1494" s="158">
        <v>2.6206999999999998</v>
      </c>
      <c r="J1494" s="158">
        <v>4.3274999999999997</v>
      </c>
      <c r="K1494" s="158">
        <v>5.1733000000000002</v>
      </c>
      <c r="L1494" s="158">
        <v>4.1123000000000003</v>
      </c>
      <c r="M1494" s="158">
        <v>4.1464999999999996</v>
      </c>
      <c r="N1494" s="158">
        <v>3.9565999999999999</v>
      </c>
      <c r="O1494" s="158">
        <v>5.0186999999999999</v>
      </c>
      <c r="P1494" s="158">
        <v>4.5781000000000001</v>
      </c>
      <c r="Q1494" s="158">
        <v>6.6432000000000002</v>
      </c>
      <c r="R1494" s="158">
        <v>4.0499000000000001</v>
      </c>
      <c r="S1494" t="s">
        <v>1859</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1130</v>
      </c>
      <c r="B1495" s="154" t="s">
        <v>1167</v>
      </c>
      <c r="C1495" s="154">
        <v>120299</v>
      </c>
      <c r="D1495" s="157">
        <v>44827</v>
      </c>
      <c r="E1495" s="158">
        <v>2541.6230999999998</v>
      </c>
      <c r="F1495" s="158">
        <v>0.85589999999999999</v>
      </c>
      <c r="G1495" s="158">
        <v>0.754</v>
      </c>
      <c r="H1495" s="158">
        <v>2.5053000000000001</v>
      </c>
      <c r="I1495" s="158">
        <v>2.9257</v>
      </c>
      <c r="J1495" s="158">
        <v>4.4337999999999997</v>
      </c>
      <c r="K1495" s="158">
        <v>5.2178000000000004</v>
      </c>
      <c r="L1495" s="158">
        <v>4.3365999999999998</v>
      </c>
      <c r="M1495" s="158">
        <v>4.3544999999999998</v>
      </c>
      <c r="N1495" s="158">
        <v>4.1620999999999997</v>
      </c>
      <c r="O1495" s="158">
        <v>4.9884000000000004</v>
      </c>
      <c r="P1495" s="158">
        <v>6.1817000000000002</v>
      </c>
      <c r="Q1495" s="158">
        <v>7.2465000000000002</v>
      </c>
      <c r="R1495" s="158">
        <v>4.0915999999999997</v>
      </c>
      <c r="S1495" t="s">
        <v>1859</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1130</v>
      </c>
      <c r="B1496" s="154" t="s">
        <v>1168</v>
      </c>
      <c r="C1496" s="154">
        <v>112077</v>
      </c>
      <c r="D1496" s="157">
        <v>44827</v>
      </c>
      <c r="E1496" s="158">
        <v>2516.7844</v>
      </c>
      <c r="F1496" s="158">
        <v>0.78610000000000002</v>
      </c>
      <c r="G1496" s="158">
        <v>0.68410000000000004</v>
      </c>
      <c r="H1496" s="158">
        <v>2.4352999999999998</v>
      </c>
      <c r="I1496" s="158">
        <v>2.8557000000000001</v>
      </c>
      <c r="J1496" s="158">
        <v>4.3635000000000002</v>
      </c>
      <c r="K1496" s="158">
        <v>5.1468999999999996</v>
      </c>
      <c r="L1496" s="158">
        <v>4.2557</v>
      </c>
      <c r="M1496" s="158">
        <v>4.2689000000000004</v>
      </c>
      <c r="N1496" s="158">
        <v>4.0739000000000001</v>
      </c>
      <c r="O1496" s="158">
        <v>4.8925000000000001</v>
      </c>
      <c r="P1496" s="158">
        <v>6.0705999999999998</v>
      </c>
      <c r="Q1496" s="158">
        <v>7.2332000000000001</v>
      </c>
      <c r="R1496" s="158">
        <v>4.0007000000000001</v>
      </c>
      <c r="S1496" t="s">
        <v>1859</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-0.53932162162162134</v>
      </c>
      <c r="G1497" s="160">
        <v>-0.29155675675675669</v>
      </c>
      <c r="H1497" s="160">
        <v>1.5856702702702701</v>
      </c>
      <c r="I1497" s="160">
        <v>2.047572972972973</v>
      </c>
      <c r="J1497" s="160">
        <v>3.8894783783783766</v>
      </c>
      <c r="K1497" s="160">
        <v>4.9011297297297309</v>
      </c>
      <c r="L1497" s="160">
        <v>3.8563351351351356</v>
      </c>
      <c r="M1497" s="160">
        <v>3.9006378378378379</v>
      </c>
      <c r="N1497" s="160">
        <v>3.7463297297297293</v>
      </c>
      <c r="O1497" s="160">
        <v>4.7369999999999992</v>
      </c>
      <c r="P1497" s="160">
        <v>5.8625310344827604</v>
      </c>
      <c r="Q1497" s="160">
        <v>6.5135000000000005</v>
      </c>
      <c r="R1497" s="160">
        <v>3.7438405405405404</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0.14979999999999999</v>
      </c>
      <c r="G1498" s="160">
        <v>-0.1119</v>
      </c>
      <c r="H1498" s="160">
        <v>1.7038</v>
      </c>
      <c r="I1498" s="160">
        <v>2.2576000000000001</v>
      </c>
      <c r="J1498" s="160">
        <v>4.1031000000000004</v>
      </c>
      <c r="K1498" s="160">
        <v>5.0709</v>
      </c>
      <c r="L1498" s="160">
        <v>4.1025999999999998</v>
      </c>
      <c r="M1498" s="160">
        <v>4.0891000000000002</v>
      </c>
      <c r="N1498" s="160">
        <v>3.9237000000000002</v>
      </c>
      <c r="O1498" s="160">
        <v>4.8554000000000004</v>
      </c>
      <c r="P1498" s="160">
        <v>6.0232000000000001</v>
      </c>
      <c r="Q1498" s="160">
        <v>7.0080999999999998</v>
      </c>
      <c r="R1498" s="160">
        <v>3.8307000000000002</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1169</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1170</v>
      </c>
      <c r="B1501" s="154" t="s">
        <v>1171</v>
      </c>
      <c r="C1501" s="154">
        <v>120524</v>
      </c>
      <c r="D1501" s="157">
        <v>44827</v>
      </c>
      <c r="E1501" s="158">
        <v>32.7639</v>
      </c>
      <c r="F1501" s="158">
        <v>-1.3602000000000001</v>
      </c>
      <c r="G1501" s="158">
        <v>-1.9643999999999999</v>
      </c>
      <c r="H1501" s="158">
        <v>-0.84079999999999999</v>
      </c>
      <c r="I1501" s="158">
        <v>-2.5874999999999999</v>
      </c>
      <c r="J1501" s="158">
        <v>-1.4003000000000001</v>
      </c>
      <c r="K1501" s="158">
        <v>9.1399000000000008</v>
      </c>
      <c r="L1501" s="158">
        <v>-1.7250000000000001</v>
      </c>
      <c r="M1501" s="158">
        <v>-4.0071000000000003</v>
      </c>
      <c r="N1501" s="158">
        <v>-4.6505000000000001</v>
      </c>
      <c r="O1501" s="158">
        <v>13.6938</v>
      </c>
      <c r="P1501" s="158">
        <v>11.7525</v>
      </c>
      <c r="Q1501" s="158">
        <v>10.2399</v>
      </c>
      <c r="R1501" s="158">
        <v>19.265000000000001</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1170</v>
      </c>
      <c r="B1502" s="154" t="s">
        <v>1172</v>
      </c>
      <c r="C1502" s="154">
        <v>113064</v>
      </c>
      <c r="D1502" s="157">
        <v>44827</v>
      </c>
      <c r="E1502" s="158">
        <v>29.142499999999998</v>
      </c>
      <c r="F1502" s="158">
        <v>-1.3643000000000001</v>
      </c>
      <c r="G1502" s="158">
        <v>-1.9761</v>
      </c>
      <c r="H1502" s="158">
        <v>-0.86839999999999995</v>
      </c>
      <c r="I1502" s="158">
        <v>-2.6419000000000001</v>
      </c>
      <c r="J1502" s="158">
        <v>-1.5206999999999999</v>
      </c>
      <c r="K1502" s="158">
        <v>8.7341999999999995</v>
      </c>
      <c r="L1502" s="158">
        <v>-2.4738000000000002</v>
      </c>
      <c r="M1502" s="158">
        <v>-5.1273999999999997</v>
      </c>
      <c r="N1502" s="158">
        <v>-6.1490999999999998</v>
      </c>
      <c r="O1502" s="158">
        <v>11.981299999999999</v>
      </c>
      <c r="P1502" s="158">
        <v>10.287699999999999</v>
      </c>
      <c r="Q1502" s="158">
        <v>9.2477</v>
      </c>
      <c r="R1502" s="158">
        <v>17.3597</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1170</v>
      </c>
      <c r="B1503" s="154" t="s">
        <v>1173</v>
      </c>
      <c r="C1503" s="154">
        <v>103131</v>
      </c>
      <c r="D1503" s="157">
        <v>44827</v>
      </c>
      <c r="E1503" s="158">
        <v>48.246000000000002</v>
      </c>
      <c r="F1503" s="158">
        <v>-0.95050000000000001</v>
      </c>
      <c r="G1503" s="158">
        <v>-1.4683999999999999</v>
      </c>
      <c r="H1503" s="158">
        <v>-0.59140000000000004</v>
      </c>
      <c r="I1503" s="158">
        <v>-1.7353000000000001</v>
      </c>
      <c r="J1503" s="158">
        <v>-0.40260000000000001</v>
      </c>
      <c r="K1503" s="158">
        <v>6.6917</v>
      </c>
      <c r="L1503" s="158">
        <v>2.6903999999999999</v>
      </c>
      <c r="M1503" s="158">
        <v>1.7547999999999999</v>
      </c>
      <c r="N1503" s="158">
        <v>2.2985000000000002</v>
      </c>
      <c r="O1503" s="158">
        <v>14.031499999999999</v>
      </c>
      <c r="P1503" s="158">
        <v>9.9259000000000004</v>
      </c>
      <c r="Q1503" s="158">
        <v>9.6326000000000001</v>
      </c>
      <c r="R1503" s="158">
        <v>17.253699999999998</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1170</v>
      </c>
      <c r="B1504" s="154" t="s">
        <v>1174</v>
      </c>
      <c r="C1504" s="154">
        <v>119131</v>
      </c>
      <c r="D1504" s="157">
        <v>44827</v>
      </c>
      <c r="E1504" s="158">
        <v>52.069000000000003</v>
      </c>
      <c r="F1504" s="158">
        <v>-0.94550000000000001</v>
      </c>
      <c r="G1504" s="158">
        <v>-1.4573</v>
      </c>
      <c r="H1504" s="158">
        <v>-0.56530000000000002</v>
      </c>
      <c r="I1504" s="158">
        <v>-1.6823999999999999</v>
      </c>
      <c r="J1504" s="158">
        <v>-0.28149999999999997</v>
      </c>
      <c r="K1504" s="158">
        <v>7.0476000000000001</v>
      </c>
      <c r="L1504" s="158">
        <v>3.3812000000000002</v>
      </c>
      <c r="M1504" s="158">
        <v>2.8279999999999998</v>
      </c>
      <c r="N1504" s="158">
        <v>3.7437999999999998</v>
      </c>
      <c r="O1504" s="158">
        <v>15.447900000000001</v>
      </c>
      <c r="P1504" s="158">
        <v>11.0023</v>
      </c>
      <c r="Q1504" s="158">
        <v>10.825900000000001</v>
      </c>
      <c r="R1504" s="158">
        <v>18.8858</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1170</v>
      </c>
      <c r="B1505" s="154" t="s">
        <v>1175</v>
      </c>
      <c r="C1505" s="154">
        <v>101144</v>
      </c>
      <c r="D1505" s="157">
        <v>44827</v>
      </c>
      <c r="E1505" s="158">
        <v>448.4855</v>
      </c>
      <c r="F1505" s="158">
        <v>-1.1651</v>
      </c>
      <c r="G1505" s="158">
        <v>-1.7425999999999999</v>
      </c>
      <c r="H1505" s="158">
        <v>-1.0849</v>
      </c>
      <c r="I1505" s="158">
        <v>-1.4087000000000001</v>
      </c>
      <c r="J1505" s="158">
        <v>-0.20860000000000001</v>
      </c>
      <c r="K1505" s="158">
        <v>8.8391000000000002</v>
      </c>
      <c r="L1505" s="158">
        <v>4.0427</v>
      </c>
      <c r="M1505" s="158">
        <v>10.3931</v>
      </c>
      <c r="N1505" s="158">
        <v>11.7027</v>
      </c>
      <c r="O1505" s="158">
        <v>18.754799999999999</v>
      </c>
      <c r="P1505" s="158">
        <v>13.176299999999999</v>
      </c>
      <c r="Q1505" s="158">
        <v>21.049299999999999</v>
      </c>
      <c r="R1505" s="158">
        <v>32.694000000000003</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1170</v>
      </c>
      <c r="B1506" s="154" t="s">
        <v>1176</v>
      </c>
      <c r="C1506" s="154">
        <v>120334</v>
      </c>
      <c r="D1506" s="157">
        <v>44827</v>
      </c>
      <c r="E1506" s="158">
        <v>483.4812</v>
      </c>
      <c r="F1506" s="158">
        <v>-1.1633</v>
      </c>
      <c r="G1506" s="158">
        <v>-1.7371000000000001</v>
      </c>
      <c r="H1506" s="158">
        <v>-1.0721000000000001</v>
      </c>
      <c r="I1506" s="158">
        <v>-1.3835999999999999</v>
      </c>
      <c r="J1506" s="158">
        <v>-0.15310000000000001</v>
      </c>
      <c r="K1506" s="158">
        <v>9.0166000000000004</v>
      </c>
      <c r="L1506" s="158">
        <v>4.3834</v>
      </c>
      <c r="M1506" s="158">
        <v>10.928599999999999</v>
      </c>
      <c r="N1506" s="158">
        <v>12.4123</v>
      </c>
      <c r="O1506" s="158">
        <v>19.503599999999999</v>
      </c>
      <c r="P1506" s="158">
        <v>14.0463</v>
      </c>
      <c r="Q1506" s="158">
        <v>15.688599999999999</v>
      </c>
      <c r="R1506" s="158">
        <v>33.513300000000001</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1170</v>
      </c>
      <c r="B1507" s="154" t="s">
        <v>1803</v>
      </c>
      <c r="C1507" s="154">
        <v>148454</v>
      </c>
      <c r="D1507" s="157">
        <v>44827</v>
      </c>
      <c r="E1507" s="158">
        <v>10.9445</v>
      </c>
      <c r="F1507" s="158">
        <v>-0.5353</v>
      </c>
      <c r="G1507" s="158">
        <v>-0.92249999999999999</v>
      </c>
      <c r="H1507" s="158">
        <v>-0.4249</v>
      </c>
      <c r="I1507" s="158">
        <v>-1.2853000000000001</v>
      </c>
      <c r="J1507" s="158">
        <v>-1.1757</v>
      </c>
      <c r="K1507" s="158">
        <v>2.9034</v>
      </c>
      <c r="L1507" s="158">
        <v>-0.88660000000000005</v>
      </c>
      <c r="M1507" s="158">
        <v>-1.1006</v>
      </c>
      <c r="N1507" s="158">
        <v>6.7699999999999996E-2</v>
      </c>
      <c r="O1507" s="158"/>
      <c r="P1507" s="158"/>
      <c r="Q1507" s="158">
        <v>4.3137999999999996</v>
      </c>
      <c r="R1507" s="158">
        <v>4.7107999999999999</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1170</v>
      </c>
      <c r="B1508" s="154" t="s">
        <v>1804</v>
      </c>
      <c r="C1508" s="154">
        <v>148455</v>
      </c>
      <c r="D1508" s="157">
        <v>44827</v>
      </c>
      <c r="E1508" s="158">
        <v>10.620699999999999</v>
      </c>
      <c r="F1508" s="158">
        <v>-0.53849999999999998</v>
      </c>
      <c r="G1508" s="158">
        <v>-0.93189999999999995</v>
      </c>
      <c r="H1508" s="158">
        <v>-0.44619999999999999</v>
      </c>
      <c r="I1508" s="158">
        <v>-1.3275999999999999</v>
      </c>
      <c r="J1508" s="158">
        <v>-1.268</v>
      </c>
      <c r="K1508" s="158">
        <v>2.6183999999999998</v>
      </c>
      <c r="L1508" s="158">
        <v>-1.5143</v>
      </c>
      <c r="M1508" s="158">
        <v>-2.0230999999999999</v>
      </c>
      <c r="N1508" s="158">
        <v>-1.2055</v>
      </c>
      <c r="O1508" s="158"/>
      <c r="P1508" s="158"/>
      <c r="Q1508" s="158">
        <v>2.8580999999999999</v>
      </c>
      <c r="R1508" s="158">
        <v>3.2593999999999999</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1170</v>
      </c>
      <c r="B1509" s="154" t="s">
        <v>1875</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1170</v>
      </c>
      <c r="B1510" s="154" t="s">
        <v>1932</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1170</v>
      </c>
      <c r="B1511" s="154" t="s">
        <v>1805</v>
      </c>
      <c r="C1511" s="154">
        <v>148457</v>
      </c>
      <c r="D1511" s="157">
        <v>44827</v>
      </c>
      <c r="E1511" s="158">
        <v>13.382400000000001</v>
      </c>
      <c r="F1511" s="158">
        <v>-1.4622999999999999</v>
      </c>
      <c r="G1511" s="158">
        <v>-1.8159000000000001</v>
      </c>
      <c r="H1511" s="158">
        <v>-1.1355</v>
      </c>
      <c r="I1511" s="158">
        <v>-3.0310000000000001</v>
      </c>
      <c r="J1511" s="158">
        <v>-2.1381999999999999</v>
      </c>
      <c r="K1511" s="158">
        <v>5.8156999999999996</v>
      </c>
      <c r="L1511" s="158">
        <v>-0.77780000000000005</v>
      </c>
      <c r="M1511" s="158">
        <v>0.1512</v>
      </c>
      <c r="N1511" s="158">
        <v>1.3872</v>
      </c>
      <c r="O1511" s="158"/>
      <c r="P1511" s="158"/>
      <c r="Q1511" s="158">
        <v>15.104200000000001</v>
      </c>
      <c r="R1511" s="158">
        <v>17.999600000000001</v>
      </c>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1170</v>
      </c>
      <c r="B1512" s="154" t="s">
        <v>1806</v>
      </c>
      <c r="C1512" s="154">
        <v>148459</v>
      </c>
      <c r="D1512" s="157">
        <v>44827</v>
      </c>
      <c r="E1512" s="158">
        <v>12.9786</v>
      </c>
      <c r="F1512" s="158">
        <v>-1.4675</v>
      </c>
      <c r="G1512" s="158">
        <v>-1.829</v>
      </c>
      <c r="H1512" s="158">
        <v>-1.1658999999999999</v>
      </c>
      <c r="I1512" s="158">
        <v>-3.0905</v>
      </c>
      <c r="J1512" s="158">
        <v>-2.2673999999999999</v>
      </c>
      <c r="K1512" s="158">
        <v>5.4416000000000002</v>
      </c>
      <c r="L1512" s="158">
        <v>-1.4338</v>
      </c>
      <c r="M1512" s="158">
        <v>-0.82220000000000004</v>
      </c>
      <c r="N1512" s="158">
        <v>4.7E-2</v>
      </c>
      <c r="O1512" s="158"/>
      <c r="P1512" s="158"/>
      <c r="Q1512" s="158">
        <v>13.414099999999999</v>
      </c>
      <c r="R1512" s="158">
        <v>16.271000000000001</v>
      </c>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1170</v>
      </c>
      <c r="B1513" s="154" t="s">
        <v>1177</v>
      </c>
      <c r="C1513" s="154">
        <v>101072</v>
      </c>
      <c r="D1513" s="157">
        <v>44827</v>
      </c>
      <c r="E1513" s="158">
        <v>85.582800000000006</v>
      </c>
      <c r="F1513" s="158">
        <v>-1.4401999999999999</v>
      </c>
      <c r="G1513" s="158">
        <v>-0.93049999999999999</v>
      </c>
      <c r="H1513" s="158">
        <v>4.2000000000000003E-2</v>
      </c>
      <c r="I1513" s="158">
        <v>-0.253</v>
      </c>
      <c r="J1513" s="158">
        <v>4.6036000000000001</v>
      </c>
      <c r="K1513" s="158">
        <v>17.508800000000001</v>
      </c>
      <c r="L1513" s="158">
        <v>9.6358999999999995</v>
      </c>
      <c r="M1513" s="158">
        <v>9.9387000000000008</v>
      </c>
      <c r="N1513" s="158">
        <v>16.4283</v>
      </c>
      <c r="O1513" s="158">
        <v>30.7819</v>
      </c>
      <c r="P1513" s="158">
        <v>19.633199999999999</v>
      </c>
      <c r="Q1513" s="158">
        <v>10.4878</v>
      </c>
      <c r="R1513" s="158">
        <v>37.658999999999999</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1170</v>
      </c>
      <c r="B1514" s="154" t="s">
        <v>1178</v>
      </c>
      <c r="C1514" s="154">
        <v>120821</v>
      </c>
      <c r="D1514" s="157">
        <v>44827</v>
      </c>
      <c r="E1514" s="158">
        <v>88.196899999999999</v>
      </c>
      <c r="F1514" s="158">
        <v>-1.4354</v>
      </c>
      <c r="G1514" s="158">
        <v>-0.91649999999999998</v>
      </c>
      <c r="H1514" s="158">
        <v>7.6999999999999999E-2</v>
      </c>
      <c r="I1514" s="158">
        <v>-0.1862</v>
      </c>
      <c r="J1514" s="158">
        <v>4.7637</v>
      </c>
      <c r="K1514" s="158">
        <v>18.034199999999998</v>
      </c>
      <c r="L1514" s="158">
        <v>10.619</v>
      </c>
      <c r="M1514" s="158">
        <v>11.4099</v>
      </c>
      <c r="N1514" s="158">
        <v>18.532299999999999</v>
      </c>
      <c r="O1514" s="158">
        <v>32.2408</v>
      </c>
      <c r="P1514" s="158">
        <v>20.354399999999998</v>
      </c>
      <c r="Q1514" s="158">
        <v>14.125299999999999</v>
      </c>
      <c r="R1514" s="158">
        <v>39.863500000000002</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1170</v>
      </c>
      <c r="B1515" s="154" t="s">
        <v>1179</v>
      </c>
      <c r="C1515" s="154">
        <v>119843</v>
      </c>
      <c r="D1515" s="157">
        <v>44827</v>
      </c>
      <c r="E1515" s="158">
        <v>41.244100000000003</v>
      </c>
      <c r="F1515" s="158">
        <v>-1.0992</v>
      </c>
      <c r="G1515" s="158">
        <v>-1.6689000000000001</v>
      </c>
      <c r="H1515" s="158">
        <v>-0.82220000000000004</v>
      </c>
      <c r="I1515" s="158">
        <v>-1.8698999999999999</v>
      </c>
      <c r="J1515" s="158">
        <v>0.64249999999999996</v>
      </c>
      <c r="K1515" s="158">
        <v>7.8379000000000003</v>
      </c>
      <c r="L1515" s="158">
        <v>2.8824000000000001</v>
      </c>
      <c r="M1515" s="158">
        <v>3.5779000000000001</v>
      </c>
      <c r="N1515" s="158">
        <v>3.2408000000000001</v>
      </c>
      <c r="O1515" s="158">
        <v>11.129899999999999</v>
      </c>
      <c r="P1515" s="158">
        <v>9.6861999999999995</v>
      </c>
      <c r="Q1515" s="158">
        <v>10.799099999999999</v>
      </c>
      <c r="R1515" s="158">
        <v>13.7751</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1170</v>
      </c>
      <c r="B1516" s="154" t="s">
        <v>1180</v>
      </c>
      <c r="C1516" s="154">
        <v>103408</v>
      </c>
      <c r="D1516" s="157">
        <v>44827</v>
      </c>
      <c r="E1516" s="158">
        <v>38.1541</v>
      </c>
      <c r="F1516" s="158">
        <v>-1.1015999999999999</v>
      </c>
      <c r="G1516" s="158">
        <v>-1.6766000000000001</v>
      </c>
      <c r="H1516" s="158">
        <v>-0.84</v>
      </c>
      <c r="I1516" s="158">
        <v>-1.9056</v>
      </c>
      <c r="J1516" s="158">
        <v>0.56299999999999994</v>
      </c>
      <c r="K1516" s="158">
        <v>7.5936000000000003</v>
      </c>
      <c r="L1516" s="158">
        <v>2.4112</v>
      </c>
      <c r="M1516" s="158">
        <v>2.8628999999999998</v>
      </c>
      <c r="N1516" s="158">
        <v>2.3029999999999999</v>
      </c>
      <c r="O1516" s="158">
        <v>10.280799999999999</v>
      </c>
      <c r="P1516" s="158">
        <v>8.7406000000000006</v>
      </c>
      <c r="Q1516" s="158">
        <v>8.2841000000000005</v>
      </c>
      <c r="R1516" s="158">
        <v>12.820499999999999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1170</v>
      </c>
      <c r="B1517" s="154" t="s">
        <v>1181</v>
      </c>
      <c r="C1517" s="154">
        <v>148053</v>
      </c>
      <c r="D1517" s="157">
        <v>44827</v>
      </c>
      <c r="E1517" s="158">
        <v>16.4939</v>
      </c>
      <c r="F1517" s="158">
        <v>-1.4053</v>
      </c>
      <c r="G1517" s="158">
        <v>-1.9702</v>
      </c>
      <c r="H1517" s="158">
        <v>-1.1660999999999999</v>
      </c>
      <c r="I1517" s="158">
        <v>-1.7887</v>
      </c>
      <c r="J1517" s="158">
        <v>0.54010000000000002</v>
      </c>
      <c r="K1517" s="158">
        <v>9.2289999999999992</v>
      </c>
      <c r="L1517" s="158">
        <v>2.9247999999999998</v>
      </c>
      <c r="M1517" s="158">
        <v>4.4584999999999999</v>
      </c>
      <c r="N1517" s="158">
        <v>5.1585000000000001</v>
      </c>
      <c r="O1517" s="158"/>
      <c r="P1517" s="158"/>
      <c r="Q1517" s="158">
        <v>21.623999999999999</v>
      </c>
      <c r="R1517" s="158">
        <v>22.904599999999999</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1170</v>
      </c>
      <c r="B1518" s="154" t="s">
        <v>1182</v>
      </c>
      <c r="C1518" s="154">
        <v>148050</v>
      </c>
      <c r="D1518" s="157">
        <v>44827</v>
      </c>
      <c r="E1518" s="158">
        <v>15.7339</v>
      </c>
      <c r="F1518" s="158">
        <v>-1.4111</v>
      </c>
      <c r="G1518" s="158">
        <v>-1.9865999999999999</v>
      </c>
      <c r="H1518" s="158">
        <v>-1.2019</v>
      </c>
      <c r="I1518" s="158">
        <v>-1.8582000000000001</v>
      </c>
      <c r="J1518" s="158">
        <v>0.37509999999999999</v>
      </c>
      <c r="K1518" s="158">
        <v>8.7210999999999999</v>
      </c>
      <c r="L1518" s="158">
        <v>2.0005999999999999</v>
      </c>
      <c r="M1518" s="158">
        <v>3.0541999999999998</v>
      </c>
      <c r="N1518" s="158">
        <v>3.2753999999999999</v>
      </c>
      <c r="O1518" s="158"/>
      <c r="P1518" s="158"/>
      <c r="Q1518" s="158">
        <v>19.400099999999998</v>
      </c>
      <c r="R1518" s="158">
        <v>20.692499999999999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1170</v>
      </c>
      <c r="B1519" s="154" t="s">
        <v>1183</v>
      </c>
      <c r="C1519" s="154">
        <v>120760</v>
      </c>
      <c r="D1519" s="157">
        <v>44827</v>
      </c>
      <c r="E1519" s="158">
        <v>48.033999999999999</v>
      </c>
      <c r="F1519" s="158">
        <v>-1.4293</v>
      </c>
      <c r="G1519" s="158">
        <v>-1.0994999999999999</v>
      </c>
      <c r="H1519" s="158">
        <v>-0.21</v>
      </c>
      <c r="I1519" s="158">
        <v>-1.0470999999999999</v>
      </c>
      <c r="J1519" s="158">
        <v>0.53879999999999995</v>
      </c>
      <c r="K1519" s="158">
        <v>10.8772</v>
      </c>
      <c r="L1519" s="158">
        <v>2.1034999999999999</v>
      </c>
      <c r="M1519" s="158">
        <v>2.8376000000000001</v>
      </c>
      <c r="N1519" s="158">
        <v>1.3030999999999999</v>
      </c>
      <c r="O1519" s="158">
        <v>10.0314</v>
      </c>
      <c r="P1519" s="158">
        <v>7.5791000000000004</v>
      </c>
      <c r="Q1519" s="158">
        <v>7.5666000000000002</v>
      </c>
      <c r="R1519" s="158">
        <v>12.719099999999999</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1170</v>
      </c>
      <c r="B1520" s="154" t="s">
        <v>1184</v>
      </c>
      <c r="C1520" s="154">
        <v>111599</v>
      </c>
      <c r="D1520" s="157">
        <v>44827</v>
      </c>
      <c r="E1520" s="158">
        <v>44.510399999999997</v>
      </c>
      <c r="F1520" s="158">
        <v>-1.4312</v>
      </c>
      <c r="G1520" s="158">
        <v>-1.1057999999999999</v>
      </c>
      <c r="H1520" s="158">
        <v>-0.22509999999999999</v>
      </c>
      <c r="I1520" s="158">
        <v>-1.0766</v>
      </c>
      <c r="J1520" s="158">
        <v>0.47220000000000001</v>
      </c>
      <c r="K1520" s="158">
        <v>10.6563</v>
      </c>
      <c r="L1520" s="158">
        <v>1.6493</v>
      </c>
      <c r="M1520" s="158">
        <v>2.1383999999999999</v>
      </c>
      <c r="N1520" s="158">
        <v>0.40720000000000001</v>
      </c>
      <c r="O1520" s="158">
        <v>9.1418999999999997</v>
      </c>
      <c r="P1520" s="158">
        <v>6.6284999999999998</v>
      </c>
      <c r="Q1520" s="158">
        <v>11.448499999999999</v>
      </c>
      <c r="R1520" s="158">
        <v>11.7797</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-1.2058777777777778</v>
      </c>
      <c r="G1521" s="160">
        <v>-1.5110999999999999</v>
      </c>
      <c r="H1521" s="160">
        <v>-0.69676111111111128</v>
      </c>
      <c r="I1521" s="160">
        <v>-1.6755055555555554</v>
      </c>
      <c r="J1521" s="160">
        <v>9.3494444444444422E-2</v>
      </c>
      <c r="K1521" s="160">
        <v>8.7059055555555531</v>
      </c>
      <c r="L1521" s="160">
        <v>2.217394444444444</v>
      </c>
      <c r="M1521" s="160">
        <v>2.9585222222222227</v>
      </c>
      <c r="N1521" s="160">
        <v>3.9057055555555555</v>
      </c>
      <c r="O1521" s="160">
        <v>16.418299999999999</v>
      </c>
      <c r="P1521" s="160">
        <v>11.901083333333332</v>
      </c>
      <c r="Q1521" s="160">
        <v>12.006094444444445</v>
      </c>
      <c r="R1521" s="160">
        <v>19.634794444444445</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-1.36225</v>
      </c>
      <c r="G1522" s="160">
        <v>-1.6727500000000002</v>
      </c>
      <c r="H1522" s="160">
        <v>-0.83109999999999995</v>
      </c>
      <c r="I1522" s="160">
        <v>-1.70885</v>
      </c>
      <c r="J1522" s="160">
        <v>-0.18085000000000001</v>
      </c>
      <c r="K1522" s="160">
        <v>8.7276500000000006</v>
      </c>
      <c r="L1522" s="160">
        <v>2.2573499999999997</v>
      </c>
      <c r="M1522" s="160">
        <v>2.8327999999999998</v>
      </c>
      <c r="N1522" s="160">
        <v>2.3007499999999999</v>
      </c>
      <c r="O1522" s="160">
        <v>13.862649999999999</v>
      </c>
      <c r="P1522" s="160">
        <v>10.645</v>
      </c>
      <c r="Q1522" s="160">
        <v>10.8125</v>
      </c>
      <c r="R1522" s="160">
        <v>17.679650000000002</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1185</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1186</v>
      </c>
      <c r="B1525" s="154" t="s">
        <v>1984</v>
      </c>
      <c r="C1525" s="154">
        <v>119354</v>
      </c>
      <c r="D1525" s="157">
        <v>44827</v>
      </c>
      <c r="E1525" s="158">
        <v>183.29939999999999</v>
      </c>
      <c r="F1525" s="158">
        <v>-1.8723000000000001</v>
      </c>
      <c r="G1525" s="158">
        <v>-2.7075</v>
      </c>
      <c r="H1525" s="158">
        <v>-1.3924000000000001</v>
      </c>
      <c r="I1525" s="158">
        <v>-2.3702000000000001</v>
      </c>
      <c r="J1525" s="158">
        <v>0.74329999999999996</v>
      </c>
      <c r="K1525" s="158">
        <v>13.9711</v>
      </c>
      <c r="L1525" s="158">
        <v>-0.60070000000000001</v>
      </c>
      <c r="M1525" s="158">
        <v>-2.2559999999999998</v>
      </c>
      <c r="N1525" s="158">
        <v>-0.25609999999999999</v>
      </c>
      <c r="O1525" s="158">
        <v>20.675899999999999</v>
      </c>
      <c r="P1525" s="158">
        <v>12.720700000000001</v>
      </c>
      <c r="Q1525" s="158">
        <v>14.148400000000001</v>
      </c>
      <c r="R1525" s="158">
        <v>34.0214</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1186</v>
      </c>
      <c r="B1526" s="154" t="s">
        <v>2004</v>
      </c>
      <c r="C1526" s="154">
        <v>102020</v>
      </c>
      <c r="D1526" s="157">
        <v>44827</v>
      </c>
      <c r="E1526" s="158">
        <v>168.18459999999999</v>
      </c>
      <c r="F1526" s="158">
        <v>-1.8753</v>
      </c>
      <c r="G1526" s="158">
        <v>-2.7164000000000001</v>
      </c>
      <c r="H1526" s="158">
        <v>-1.4133</v>
      </c>
      <c r="I1526" s="158">
        <v>-2.4142999999999999</v>
      </c>
      <c r="J1526" s="158">
        <v>0.6472</v>
      </c>
      <c r="K1526" s="158">
        <v>13.6639</v>
      </c>
      <c r="L1526" s="158">
        <v>-1.1185</v>
      </c>
      <c r="M1526" s="158">
        <v>-2.9742000000000002</v>
      </c>
      <c r="N1526" s="158">
        <v>-1.2190000000000001</v>
      </c>
      <c r="O1526" s="158">
        <v>19.640799999999999</v>
      </c>
      <c r="P1526" s="158">
        <v>11.721299999999999</v>
      </c>
      <c r="Q1526" s="158">
        <v>15.9756</v>
      </c>
      <c r="R1526" s="158">
        <v>32.817599999999999</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1186</v>
      </c>
      <c r="B1527" s="154" t="s">
        <v>1187</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1186</v>
      </c>
      <c r="B1528" s="154" t="s">
        <v>1188</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1186</v>
      </c>
      <c r="B1529" s="154" t="s">
        <v>1189</v>
      </c>
      <c r="C1529" s="154">
        <v>101228</v>
      </c>
      <c r="D1529" s="157">
        <v>44827</v>
      </c>
      <c r="E1529" s="158">
        <v>451.86</v>
      </c>
      <c r="F1529" s="158">
        <v>-1.8464</v>
      </c>
      <c r="G1529" s="158">
        <v>-2.6311</v>
      </c>
      <c r="H1529" s="158">
        <v>-1.1116999999999999</v>
      </c>
      <c r="I1529" s="158">
        <v>-2.5954000000000002</v>
      </c>
      <c r="J1529" s="158">
        <v>0.79190000000000005</v>
      </c>
      <c r="K1529" s="158">
        <v>14.316800000000001</v>
      </c>
      <c r="L1529" s="158">
        <v>4.7816000000000001</v>
      </c>
      <c r="M1529" s="158">
        <v>2.5718999999999999</v>
      </c>
      <c r="N1529" s="158">
        <v>0.97199999999999998</v>
      </c>
      <c r="O1529" s="158">
        <v>15.958600000000001</v>
      </c>
      <c r="P1529" s="158">
        <v>11.7966</v>
      </c>
      <c r="Q1529" s="158">
        <v>14.581099999999999</v>
      </c>
      <c r="R1529" s="158">
        <v>32.260899999999999</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1186</v>
      </c>
      <c r="B1530" s="154" t="s">
        <v>1190</v>
      </c>
      <c r="C1530" s="154">
        <v>120599</v>
      </c>
      <c r="D1530" s="157">
        <v>44827</v>
      </c>
      <c r="E1530" s="158">
        <v>492.66</v>
      </c>
      <c r="F1530" s="158">
        <v>-1.843</v>
      </c>
      <c r="G1530" s="158">
        <v>-2.6229</v>
      </c>
      <c r="H1530" s="158">
        <v>-1.0941000000000001</v>
      </c>
      <c r="I1530" s="158">
        <v>-2.5613000000000001</v>
      </c>
      <c r="J1530" s="158">
        <v>0.86599999999999999</v>
      </c>
      <c r="K1530" s="158">
        <v>14.572100000000001</v>
      </c>
      <c r="L1530" s="158">
        <v>5.2625000000000002</v>
      </c>
      <c r="M1530" s="158">
        <v>3.2787000000000002</v>
      </c>
      <c r="N1530" s="158">
        <v>1.8987000000000001</v>
      </c>
      <c r="O1530" s="158">
        <v>17.046900000000001</v>
      </c>
      <c r="P1530" s="158">
        <v>12.877700000000001</v>
      </c>
      <c r="Q1530" s="158">
        <v>15.3413</v>
      </c>
      <c r="R1530" s="158">
        <v>33.4758</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1186</v>
      </c>
      <c r="B1531" s="154" t="s">
        <v>1807</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1186</v>
      </c>
      <c r="B1532" s="154" t="s">
        <v>1191</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1186</v>
      </c>
      <c r="B1533" s="154" t="s">
        <v>1192</v>
      </c>
      <c r="C1533" s="154">
        <v>107353</v>
      </c>
      <c r="D1533" s="157">
        <v>44827</v>
      </c>
      <c r="E1533" s="158">
        <v>78.3</v>
      </c>
      <c r="F1533" s="158">
        <v>-1.8182</v>
      </c>
      <c r="G1533" s="158">
        <v>-2.5998000000000001</v>
      </c>
      <c r="H1533" s="158">
        <v>-0.8861</v>
      </c>
      <c r="I1533" s="158">
        <v>-2.0638000000000001</v>
      </c>
      <c r="J1533" s="158">
        <v>2.4333</v>
      </c>
      <c r="K1533" s="158">
        <v>16.552499999999998</v>
      </c>
      <c r="L1533" s="158">
        <v>3.8323999999999998</v>
      </c>
      <c r="M1533" s="158">
        <v>-2.0270000000000001</v>
      </c>
      <c r="N1533" s="158">
        <v>-2.9620000000000002</v>
      </c>
      <c r="O1533" s="158">
        <v>18.544699999999999</v>
      </c>
      <c r="P1533" s="158">
        <v>11.0961</v>
      </c>
      <c r="Q1533" s="158">
        <v>15.217000000000001</v>
      </c>
      <c r="R1533" s="158">
        <v>29.3475</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1186</v>
      </c>
      <c r="B1534" s="154" t="s">
        <v>1193</v>
      </c>
      <c r="C1534" s="154">
        <v>120413</v>
      </c>
      <c r="D1534" s="157">
        <v>44827</v>
      </c>
      <c r="E1534" s="158">
        <v>89.88</v>
      </c>
      <c r="F1534" s="158">
        <v>-1.8133999999999999</v>
      </c>
      <c r="G1534" s="158">
        <v>-2.5901999999999998</v>
      </c>
      <c r="H1534" s="158">
        <v>-0.86040000000000005</v>
      </c>
      <c r="I1534" s="158">
        <v>-2.0167999999999999</v>
      </c>
      <c r="J1534" s="158">
        <v>2.5558999999999998</v>
      </c>
      <c r="K1534" s="158">
        <v>16.939900000000002</v>
      </c>
      <c r="L1534" s="158">
        <v>4.5480999999999998</v>
      </c>
      <c r="M1534" s="158">
        <v>-0.99139999999999995</v>
      </c>
      <c r="N1534" s="158">
        <v>-1.6092</v>
      </c>
      <c r="O1534" s="158">
        <v>20.1294</v>
      </c>
      <c r="P1534" s="158">
        <v>12.688000000000001</v>
      </c>
      <c r="Q1534" s="158">
        <v>18.103999999999999</v>
      </c>
      <c r="R1534" s="158">
        <v>31.118400000000001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1186</v>
      </c>
      <c r="B1535" s="154" t="s">
        <v>1194</v>
      </c>
      <c r="C1535" s="154">
        <v>147183</v>
      </c>
      <c r="D1535" s="157">
        <v>44827</v>
      </c>
      <c r="E1535" s="158">
        <v>14.8375</v>
      </c>
      <c r="F1535" s="158">
        <v>-1.8424</v>
      </c>
      <c r="G1535" s="158">
        <v>-2.4984000000000002</v>
      </c>
      <c r="H1535" s="158">
        <v>-0.95520000000000005</v>
      </c>
      <c r="I1535" s="158">
        <v>-1.4623999999999999</v>
      </c>
      <c r="J1535" s="158">
        <v>1.718</v>
      </c>
      <c r="K1535" s="158">
        <v>16.467600000000001</v>
      </c>
      <c r="L1535" s="158">
        <v>8.5611999999999995</v>
      </c>
      <c r="M1535" s="158">
        <v>3.2562000000000002</v>
      </c>
      <c r="N1535" s="158">
        <v>-4.3765999999999998</v>
      </c>
      <c r="O1535" s="158">
        <v>10.9008</v>
      </c>
      <c r="P1535" s="158"/>
      <c r="Q1535" s="158">
        <v>12.4541</v>
      </c>
      <c r="R1535" s="158">
        <v>24.001100000000001</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1186</v>
      </c>
      <c r="B1536" s="154" t="s">
        <v>1195</v>
      </c>
      <c r="C1536" s="154">
        <v>147184</v>
      </c>
      <c r="D1536" s="157">
        <v>44827</v>
      </c>
      <c r="E1536" s="158">
        <v>13.806100000000001</v>
      </c>
      <c r="F1536" s="158">
        <v>-1.8484</v>
      </c>
      <c r="G1536" s="158">
        <v>-2.5150999999999999</v>
      </c>
      <c r="H1536" s="158">
        <v>-0.99609999999999999</v>
      </c>
      <c r="I1536" s="158">
        <v>-1.5431999999999999</v>
      </c>
      <c r="J1536" s="158">
        <v>1.5326</v>
      </c>
      <c r="K1536" s="158">
        <v>15.8385</v>
      </c>
      <c r="L1536" s="158">
        <v>7.3912000000000004</v>
      </c>
      <c r="M1536" s="158">
        <v>1.6035999999999999</v>
      </c>
      <c r="N1536" s="158">
        <v>-6.4100999999999999</v>
      </c>
      <c r="O1536" s="158">
        <v>8.5367999999999995</v>
      </c>
      <c r="P1536" s="158"/>
      <c r="Q1536" s="158">
        <v>10.069599999999999</v>
      </c>
      <c r="R1536" s="158">
        <v>21.369700000000002</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1186</v>
      </c>
      <c r="B1537" s="154" t="s">
        <v>1196</v>
      </c>
      <c r="C1537" s="154">
        <v>141226</v>
      </c>
      <c r="D1537" s="157">
        <v>44827</v>
      </c>
      <c r="E1537" s="158">
        <v>23.0062</v>
      </c>
      <c r="F1537" s="158">
        <v>-2.0304000000000002</v>
      </c>
      <c r="G1537" s="158">
        <v>-2.7551000000000001</v>
      </c>
      <c r="H1537" s="158">
        <v>-0.96719999999999995</v>
      </c>
      <c r="I1537" s="158">
        <v>-1.7333000000000001</v>
      </c>
      <c r="J1537" s="158">
        <v>2.6655000000000002</v>
      </c>
      <c r="K1537" s="158">
        <v>17.0061</v>
      </c>
      <c r="L1537" s="158">
        <v>3.8294000000000001</v>
      </c>
      <c r="M1537" s="158">
        <v>3.3146</v>
      </c>
      <c r="N1537" s="158">
        <v>3.0895999999999999</v>
      </c>
      <c r="O1537" s="158">
        <v>25.131699999999999</v>
      </c>
      <c r="P1537" s="158">
        <v>16.7316</v>
      </c>
      <c r="Q1537" s="158">
        <v>16.774999999999999</v>
      </c>
      <c r="R1537" s="158">
        <v>38.292499999999997</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1186</v>
      </c>
      <c r="B1538" s="154" t="s">
        <v>1197</v>
      </c>
      <c r="C1538" s="154">
        <v>141224</v>
      </c>
      <c r="D1538" s="157">
        <v>44827</v>
      </c>
      <c r="E1538" s="158">
        <v>20.704999999999998</v>
      </c>
      <c r="F1538" s="158">
        <v>-2.0354999999999999</v>
      </c>
      <c r="G1538" s="158">
        <v>-2.7696999999999998</v>
      </c>
      <c r="H1538" s="158">
        <v>-1.0025999999999999</v>
      </c>
      <c r="I1538" s="158">
        <v>-1.8031999999999999</v>
      </c>
      <c r="J1538" s="158">
        <v>2.5041000000000002</v>
      </c>
      <c r="K1538" s="158">
        <v>16.465499999999999</v>
      </c>
      <c r="L1538" s="158">
        <v>2.8753000000000002</v>
      </c>
      <c r="M1538" s="158">
        <v>1.9132</v>
      </c>
      <c r="N1538" s="158">
        <v>1.2311000000000001</v>
      </c>
      <c r="O1538" s="158">
        <v>22.954499999999999</v>
      </c>
      <c r="P1538" s="158">
        <v>14.524100000000001</v>
      </c>
      <c r="Q1538" s="158">
        <v>14.5067</v>
      </c>
      <c r="R1538" s="158">
        <v>35.846600000000002</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1186</v>
      </c>
      <c r="B1539" s="154" t="s">
        <v>1198</v>
      </c>
      <c r="C1539" s="154">
        <v>101161</v>
      </c>
      <c r="D1539" s="157">
        <v>44827</v>
      </c>
      <c r="E1539" s="158">
        <v>164.2561</v>
      </c>
      <c r="F1539" s="158">
        <v>-1.4995000000000001</v>
      </c>
      <c r="G1539" s="158">
        <v>-1.9295</v>
      </c>
      <c r="H1539" s="158">
        <v>-6.8599999999999994E-2</v>
      </c>
      <c r="I1539" s="158">
        <v>-0.59719999999999995</v>
      </c>
      <c r="J1539" s="158">
        <v>4.1422999999999996</v>
      </c>
      <c r="K1539" s="158">
        <v>21.920400000000001</v>
      </c>
      <c r="L1539" s="158">
        <v>11.327</v>
      </c>
      <c r="M1539" s="158">
        <v>14.1412</v>
      </c>
      <c r="N1539" s="158">
        <v>12.0153</v>
      </c>
      <c r="O1539" s="158">
        <v>19.496200000000002</v>
      </c>
      <c r="P1539" s="158">
        <v>13.543699999999999</v>
      </c>
      <c r="Q1539" s="158">
        <v>17.341899999999999</v>
      </c>
      <c r="R1539" s="158">
        <v>44.650300000000001</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1186</v>
      </c>
      <c r="B1540" s="154" t="s">
        <v>1199</v>
      </c>
      <c r="C1540" s="154">
        <v>118650</v>
      </c>
      <c r="D1540" s="157">
        <v>44827</v>
      </c>
      <c r="E1540" s="158">
        <v>176.31440000000001</v>
      </c>
      <c r="F1540" s="158">
        <v>-1.4971000000000001</v>
      </c>
      <c r="G1540" s="158">
        <v>-1.9221999999999999</v>
      </c>
      <c r="H1540" s="158">
        <v>-5.1700000000000003E-2</v>
      </c>
      <c r="I1540" s="158">
        <v>-0.56499999999999995</v>
      </c>
      <c r="J1540" s="158">
        <v>4.2129000000000003</v>
      </c>
      <c r="K1540" s="158">
        <v>22.131799999999998</v>
      </c>
      <c r="L1540" s="158">
        <v>11.7446</v>
      </c>
      <c r="M1540" s="158">
        <v>14.763</v>
      </c>
      <c r="N1540" s="158">
        <v>12.819100000000001</v>
      </c>
      <c r="O1540" s="158">
        <v>20.3187</v>
      </c>
      <c r="P1540" s="158">
        <v>14.3383</v>
      </c>
      <c r="Q1540" s="158">
        <v>15.148300000000001</v>
      </c>
      <c r="R1540" s="158">
        <v>45.631500000000003</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1186</v>
      </c>
      <c r="B1541" s="154" t="s">
        <v>1200</v>
      </c>
      <c r="C1541" s="154">
        <v>100631</v>
      </c>
      <c r="D1541" s="157">
        <v>44827</v>
      </c>
      <c r="E1541" s="158">
        <v>447.97789999999998</v>
      </c>
      <c r="F1541" s="158">
        <v>-1.7133</v>
      </c>
      <c r="G1541" s="158">
        <v>-2.8468</v>
      </c>
      <c r="H1541" s="158">
        <v>-0.46829999999999999</v>
      </c>
      <c r="I1541" s="158">
        <v>0.49990000000000001</v>
      </c>
      <c r="J1541" s="158">
        <v>5.9196</v>
      </c>
      <c r="K1541" s="158">
        <v>23.641999999999999</v>
      </c>
      <c r="L1541" s="158">
        <v>8.9041999999999994</v>
      </c>
      <c r="M1541" s="158">
        <v>9.0055999999999994</v>
      </c>
      <c r="N1541" s="158">
        <v>9.3533000000000008</v>
      </c>
      <c r="O1541" s="158">
        <v>35.778300000000002</v>
      </c>
      <c r="P1541" s="158">
        <v>22.384399999999999</v>
      </c>
      <c r="Q1541" s="158">
        <v>19.318999999999999</v>
      </c>
      <c r="R1541" s="158">
        <v>43.065600000000003</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1186</v>
      </c>
      <c r="B1542" s="154" t="s">
        <v>1201</v>
      </c>
      <c r="C1542" s="154">
        <v>120823</v>
      </c>
      <c r="D1542" s="157">
        <v>44827</v>
      </c>
      <c r="E1542" s="158">
        <v>473.00920000000002</v>
      </c>
      <c r="F1542" s="158">
        <v>-1.7091000000000001</v>
      </c>
      <c r="G1542" s="158">
        <v>-2.8340000000000001</v>
      </c>
      <c r="H1542" s="158">
        <v>-0.43790000000000001</v>
      </c>
      <c r="I1542" s="158">
        <v>0.56140000000000001</v>
      </c>
      <c r="J1542" s="158">
        <v>6.0643000000000002</v>
      </c>
      <c r="K1542" s="158">
        <v>24.151299999999999</v>
      </c>
      <c r="L1542" s="158">
        <v>9.7331000000000003</v>
      </c>
      <c r="M1542" s="158">
        <v>10.3028</v>
      </c>
      <c r="N1542" s="158">
        <v>11.1495</v>
      </c>
      <c r="O1542" s="158">
        <v>37.628999999999998</v>
      </c>
      <c r="P1542" s="158">
        <v>23.608499999999999</v>
      </c>
      <c r="Q1542" s="158">
        <v>21.0566</v>
      </c>
      <c r="R1542" s="158">
        <v>45.675699999999999</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1186</v>
      </c>
      <c r="B1543" s="154" t="s">
        <v>1202</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1186</v>
      </c>
      <c r="B1544" s="154" t="s">
        <v>1203</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1186</v>
      </c>
      <c r="B1545" s="154" t="s">
        <v>1919</v>
      </c>
      <c r="C1545" s="154">
        <v>149667</v>
      </c>
      <c r="D1545" s="157">
        <v>44827</v>
      </c>
      <c r="E1545" s="158">
        <v>240.61580000000001</v>
      </c>
      <c r="F1545" s="158">
        <v>-1.9198</v>
      </c>
      <c r="G1545" s="158">
        <v>-2.8727</v>
      </c>
      <c r="H1545" s="158">
        <v>-1.7998000000000001</v>
      </c>
      <c r="I1545" s="158">
        <v>-2.6141000000000001</v>
      </c>
      <c r="J1545" s="158">
        <v>0.89359999999999995</v>
      </c>
      <c r="K1545" s="158">
        <v>15.9056</v>
      </c>
      <c r="L1545" s="158">
        <v>3.1743999999999999</v>
      </c>
      <c r="M1545" s="158">
        <v>1.5085</v>
      </c>
      <c r="N1545" s="158">
        <v>2.8976000000000002</v>
      </c>
      <c r="O1545" s="158">
        <v>20.5318</v>
      </c>
      <c r="P1545" s="158">
        <v>12.1196</v>
      </c>
      <c r="Q1545" s="158">
        <v>15.611000000000001</v>
      </c>
      <c r="R1545" s="158">
        <v>33.7423</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1186</v>
      </c>
      <c r="B1546" s="154" t="s">
        <v>1920</v>
      </c>
      <c r="C1546" s="154">
        <v>149669</v>
      </c>
      <c r="D1546" s="157">
        <v>44827</v>
      </c>
      <c r="E1546" s="158">
        <v>259.66370000000001</v>
      </c>
      <c r="F1546" s="158">
        <v>-1.9166000000000001</v>
      </c>
      <c r="G1546" s="158">
        <v>-2.8632</v>
      </c>
      <c r="H1546" s="158">
        <v>-1.778</v>
      </c>
      <c r="I1546" s="158">
        <v>-2.5710000000000002</v>
      </c>
      <c r="J1546" s="158">
        <v>0.99299999999999999</v>
      </c>
      <c r="K1546" s="158">
        <v>16.250299999999999</v>
      </c>
      <c r="L1546" s="158">
        <v>3.8050999999999999</v>
      </c>
      <c r="M1546" s="158">
        <v>2.4192999999999998</v>
      </c>
      <c r="N1546" s="158">
        <v>4.0068999999999999</v>
      </c>
      <c r="O1546" s="158">
        <v>21.596399999999999</v>
      </c>
      <c r="P1546" s="158">
        <v>13.1465</v>
      </c>
      <c r="Q1546" s="158">
        <v>16.609300000000001</v>
      </c>
      <c r="R1546" s="158">
        <v>34.965299999999999</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-1.8175437499999998</v>
      </c>
      <c r="G1547" s="160">
        <v>-2.6046625000000003</v>
      </c>
      <c r="H1547" s="160">
        <v>-0.95521250000000002</v>
      </c>
      <c r="I1547" s="160">
        <v>-1.6156187500000003</v>
      </c>
      <c r="J1547" s="160">
        <v>2.4177187500000001</v>
      </c>
      <c r="K1547" s="160">
        <v>17.487212499999998</v>
      </c>
      <c r="L1547" s="160">
        <v>5.503181249999999</v>
      </c>
      <c r="M1547" s="160">
        <v>3.7393749999999999</v>
      </c>
      <c r="N1547" s="160">
        <v>2.6625062499999999</v>
      </c>
      <c r="O1547" s="160">
        <v>20.92940625</v>
      </c>
      <c r="P1547" s="160">
        <v>14.521221428571426</v>
      </c>
      <c r="Q1547" s="160">
        <v>15.766181249999999</v>
      </c>
      <c r="R1547" s="160">
        <v>35.017637499999999</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-1.8447</v>
      </c>
      <c r="G1548" s="160">
        <v>-2.6692999999999998</v>
      </c>
      <c r="H1548" s="160">
        <v>-0.98164999999999991</v>
      </c>
      <c r="I1548" s="160">
        <v>-1.91</v>
      </c>
      <c r="J1548" s="160">
        <v>2.07565</v>
      </c>
      <c r="K1548" s="160">
        <v>16.466549999999998</v>
      </c>
      <c r="L1548" s="160">
        <v>4.6648499999999995</v>
      </c>
      <c r="M1548" s="160">
        <v>2.4955999999999996</v>
      </c>
      <c r="N1548" s="160">
        <v>1.5649000000000002</v>
      </c>
      <c r="O1548" s="160">
        <v>20.224049999999998</v>
      </c>
      <c r="P1548" s="160">
        <v>13.0121</v>
      </c>
      <c r="Q1548" s="160">
        <v>15.476150000000001</v>
      </c>
      <c r="R1548" s="160">
        <v>33.88185</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1204</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1205</v>
      </c>
      <c r="B1551" s="154" t="s">
        <v>1206</v>
      </c>
      <c r="C1551" s="154">
        <v>145486</v>
      </c>
      <c r="D1551" s="157">
        <v>44829</v>
      </c>
      <c r="E1551" s="158">
        <v>1175.1509000000001</v>
      </c>
      <c r="F1551" s="158">
        <v>5.3647999999999998</v>
      </c>
      <c r="G1551" s="158">
        <v>5.3581000000000003</v>
      </c>
      <c r="H1551" s="158">
        <v>5.4486999999999997</v>
      </c>
      <c r="I1551" s="158">
        <v>5.3529999999999998</v>
      </c>
      <c r="J1551" s="158">
        <v>5.2439</v>
      </c>
      <c r="K1551" s="158">
        <v>5.0293999999999999</v>
      </c>
      <c r="L1551" s="158">
        <v>4.5042</v>
      </c>
      <c r="M1551" s="158">
        <v>4.1715999999999998</v>
      </c>
      <c r="N1551" s="158">
        <v>3.9784000000000002</v>
      </c>
      <c r="O1551" s="158">
        <v>3.6669</v>
      </c>
      <c r="P1551" s="158"/>
      <c r="Q1551" s="158">
        <v>4.2237</v>
      </c>
      <c r="R1551" s="158">
        <v>3.5507</v>
      </c>
      <c r="S1551" t="s">
        <v>1859</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1205</v>
      </c>
      <c r="B1552" s="154" t="s">
        <v>1207</v>
      </c>
      <c r="C1552" s="154">
        <v>145481</v>
      </c>
      <c r="D1552" s="157">
        <v>44829</v>
      </c>
      <c r="E1552" s="158">
        <v>1169.5975000000001</v>
      </c>
      <c r="F1552" s="158">
        <v>5.2622999999999998</v>
      </c>
      <c r="G1552" s="158">
        <v>5.2576000000000001</v>
      </c>
      <c r="H1552" s="158">
        <v>5.3486000000000002</v>
      </c>
      <c r="I1552" s="158">
        <v>5.2511999999999999</v>
      </c>
      <c r="J1552" s="158">
        <v>5.1426999999999996</v>
      </c>
      <c r="K1552" s="158">
        <v>4.9229000000000003</v>
      </c>
      <c r="L1552" s="158">
        <v>4.3890000000000002</v>
      </c>
      <c r="M1552" s="158">
        <v>4.0529999999999999</v>
      </c>
      <c r="N1552" s="158">
        <v>3.8576000000000001</v>
      </c>
      <c r="O1552" s="158">
        <v>3.5453999999999999</v>
      </c>
      <c r="P1552" s="158"/>
      <c r="Q1552" s="158">
        <v>4.0972</v>
      </c>
      <c r="R1552" s="158">
        <v>3.4325999999999999</v>
      </c>
      <c r="S1552" t="s">
        <v>1859</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1205</v>
      </c>
      <c r="B1553" s="154" t="s">
        <v>1208</v>
      </c>
      <c r="C1553" s="154">
        <v>146675</v>
      </c>
      <c r="D1553" s="157">
        <v>44829</v>
      </c>
      <c r="E1553" s="158">
        <v>1148.9235000000001</v>
      </c>
      <c r="F1553" s="158">
        <v>5.3601999999999999</v>
      </c>
      <c r="G1553" s="158">
        <v>5.3501000000000003</v>
      </c>
      <c r="H1553" s="158">
        <v>5.4682000000000004</v>
      </c>
      <c r="I1553" s="158">
        <v>5.3865999999999996</v>
      </c>
      <c r="J1553" s="158">
        <v>5.2942</v>
      </c>
      <c r="K1553" s="158">
        <v>5.0702999999999996</v>
      </c>
      <c r="L1553" s="158">
        <v>4.5388999999999999</v>
      </c>
      <c r="M1553" s="158">
        <v>4.2016</v>
      </c>
      <c r="N1553" s="158">
        <v>4.0029000000000003</v>
      </c>
      <c r="O1553" s="158">
        <v>3.6816</v>
      </c>
      <c r="P1553" s="158"/>
      <c r="Q1553" s="158">
        <v>4.0061999999999998</v>
      </c>
      <c r="R1553" s="158">
        <v>3.5634000000000001</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1205</v>
      </c>
      <c r="B1554" s="154" t="s">
        <v>1209</v>
      </c>
      <c r="C1554" s="154">
        <v>146678</v>
      </c>
      <c r="D1554" s="157">
        <v>44829</v>
      </c>
      <c r="E1554" s="158">
        <v>1146.5150000000001</v>
      </c>
      <c r="F1554" s="158">
        <v>5.3014000000000001</v>
      </c>
      <c r="G1554" s="158">
        <v>5.2901999999999996</v>
      </c>
      <c r="H1554" s="158">
        <v>5.4076000000000004</v>
      </c>
      <c r="I1554" s="158">
        <v>5.3265000000000002</v>
      </c>
      <c r="J1554" s="158">
        <v>5.2337999999999996</v>
      </c>
      <c r="K1554" s="158">
        <v>5.0095000000000001</v>
      </c>
      <c r="L1554" s="158">
        <v>4.4775</v>
      </c>
      <c r="M1554" s="158">
        <v>4.1397000000000004</v>
      </c>
      <c r="N1554" s="158">
        <v>3.9405000000000001</v>
      </c>
      <c r="O1554" s="158">
        <v>3.6244000000000001</v>
      </c>
      <c r="P1554" s="158"/>
      <c r="Q1554" s="158">
        <v>3.9443999999999999</v>
      </c>
      <c r="R1554" s="158">
        <v>3.5034999999999998</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1205</v>
      </c>
      <c r="B1555" s="154" t="s">
        <v>2035</v>
      </c>
      <c r="C1555" s="154">
        <v>147951</v>
      </c>
      <c r="D1555" s="157">
        <v>44829</v>
      </c>
      <c r="E1555" s="158">
        <v>1100.3879999999999</v>
      </c>
      <c r="F1555" s="158">
        <v>5.3943000000000003</v>
      </c>
      <c r="G1555" s="158">
        <v>5.3947000000000003</v>
      </c>
      <c r="H1555" s="158">
        <v>5.4935</v>
      </c>
      <c r="I1555" s="158">
        <v>5.3773</v>
      </c>
      <c r="J1555" s="158">
        <v>5.2903000000000002</v>
      </c>
      <c r="K1555" s="158">
        <v>5.0959000000000003</v>
      </c>
      <c r="L1555" s="158">
        <v>4.5861000000000001</v>
      </c>
      <c r="M1555" s="158">
        <v>4.2807000000000004</v>
      </c>
      <c r="N1555" s="158">
        <v>4.0911999999999997</v>
      </c>
      <c r="O1555" s="158"/>
      <c r="P1555" s="158"/>
      <c r="Q1555" s="158">
        <v>3.6564000000000001</v>
      </c>
      <c r="R1555" s="158">
        <v>3.6373000000000002</v>
      </c>
      <c r="S1555" t="s">
        <v>1859</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1205</v>
      </c>
      <c r="B1556" s="154" t="s">
        <v>2036</v>
      </c>
      <c r="C1556" s="154">
        <v>147936</v>
      </c>
      <c r="D1556" s="157">
        <v>44829</v>
      </c>
      <c r="E1556" s="158">
        <v>1098.1042</v>
      </c>
      <c r="F1556" s="158">
        <v>5.3357000000000001</v>
      </c>
      <c r="G1556" s="158">
        <v>5.3383000000000003</v>
      </c>
      <c r="H1556" s="158">
        <v>5.4374000000000002</v>
      </c>
      <c r="I1556" s="158">
        <v>5.3212999999999999</v>
      </c>
      <c r="J1556" s="158">
        <v>5.2342000000000004</v>
      </c>
      <c r="K1556" s="158">
        <v>5.0426000000000002</v>
      </c>
      <c r="L1556" s="158">
        <v>4.5324999999999998</v>
      </c>
      <c r="M1556" s="158">
        <v>4.2225999999999999</v>
      </c>
      <c r="N1556" s="158">
        <v>4.0319000000000003</v>
      </c>
      <c r="O1556" s="158"/>
      <c r="P1556" s="158"/>
      <c r="Q1556" s="158">
        <v>3.5756000000000001</v>
      </c>
      <c r="R1556" s="158">
        <v>3.5623999999999998</v>
      </c>
      <c r="S1556" t="s">
        <v>1859</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1205</v>
      </c>
      <c r="B1557" s="154" t="s">
        <v>1985</v>
      </c>
      <c r="C1557" s="154">
        <v>147196</v>
      </c>
      <c r="D1557" s="157">
        <v>44829</v>
      </c>
      <c r="E1557" s="158">
        <v>1141.1153999999999</v>
      </c>
      <c r="F1557" s="158">
        <v>5.3808999999999996</v>
      </c>
      <c r="G1557" s="158">
        <v>5.3834999999999997</v>
      </c>
      <c r="H1557" s="158">
        <v>5.4478999999999997</v>
      </c>
      <c r="I1557" s="158">
        <v>5.3573000000000004</v>
      </c>
      <c r="J1557" s="158">
        <v>5.2512999999999996</v>
      </c>
      <c r="K1557" s="158">
        <v>5.0525000000000002</v>
      </c>
      <c r="L1557" s="158">
        <v>4.5147000000000004</v>
      </c>
      <c r="M1557" s="158">
        <v>4.1660000000000004</v>
      </c>
      <c r="N1557" s="158">
        <v>3.9628999999999999</v>
      </c>
      <c r="O1557" s="158">
        <v>3.6850999999999998</v>
      </c>
      <c r="P1557" s="158"/>
      <c r="Q1557" s="158">
        <v>3.9279000000000002</v>
      </c>
      <c r="R1557" s="158">
        <v>3.5487000000000002</v>
      </c>
      <c r="S1557" t="s">
        <v>1859</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1205</v>
      </c>
      <c r="B1558" s="154" t="s">
        <v>1986</v>
      </c>
      <c r="C1558" s="154">
        <v>147193</v>
      </c>
      <c r="D1558" s="157">
        <v>44829</v>
      </c>
      <c r="E1558" s="158">
        <v>1138.9182000000001</v>
      </c>
      <c r="F1558" s="158">
        <v>5.3207000000000004</v>
      </c>
      <c r="G1558" s="158">
        <v>5.3234000000000004</v>
      </c>
      <c r="H1558" s="158">
        <v>5.3878000000000004</v>
      </c>
      <c r="I1558" s="158">
        <v>5.2971000000000004</v>
      </c>
      <c r="J1558" s="158">
        <v>5.1910999999999996</v>
      </c>
      <c r="K1558" s="158">
        <v>4.9913999999999996</v>
      </c>
      <c r="L1558" s="158">
        <v>4.4524999999999997</v>
      </c>
      <c r="M1558" s="158">
        <v>4.1036000000000001</v>
      </c>
      <c r="N1558" s="158">
        <v>3.9001000000000001</v>
      </c>
      <c r="O1558" s="158">
        <v>3.6257999999999999</v>
      </c>
      <c r="P1558" s="158"/>
      <c r="Q1558" s="158">
        <v>3.8694000000000002</v>
      </c>
      <c r="R1558" s="158">
        <v>3.4883000000000002</v>
      </c>
      <c r="S1558" t="s">
        <v>1859</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1205</v>
      </c>
      <c r="B1559" s="154" t="s">
        <v>1210</v>
      </c>
      <c r="C1559" s="154">
        <v>147125</v>
      </c>
      <c r="D1559" s="157"/>
      <c r="E1559" s="158"/>
      <c r="F1559" s="158"/>
      <c r="G1559" s="158"/>
      <c r="H1559" s="158"/>
      <c r="I1559" s="158"/>
      <c r="J1559" s="158"/>
      <c r="K1559" s="158"/>
      <c r="L1559" s="158"/>
      <c r="M1559" s="158"/>
      <c r="N1559" s="158"/>
      <c r="O1559" s="158"/>
      <c r="P1559" s="158"/>
      <c r="Q1559" s="158"/>
      <c r="R1559" s="158"/>
      <c r="S1559" t="s">
        <v>1859</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1205</v>
      </c>
      <c r="B1560" s="154" t="s">
        <v>1211</v>
      </c>
      <c r="C1560" s="154">
        <v>147124</v>
      </c>
      <c r="D1560" s="157"/>
      <c r="E1560" s="158"/>
      <c r="F1560" s="158"/>
      <c r="G1560" s="158"/>
      <c r="H1560" s="158"/>
      <c r="I1560" s="158"/>
      <c r="J1560" s="158"/>
      <c r="K1560" s="158"/>
      <c r="L1560" s="158"/>
      <c r="M1560" s="158"/>
      <c r="N1560" s="158"/>
      <c r="O1560" s="158"/>
      <c r="P1560" s="158"/>
      <c r="Q1560" s="158"/>
      <c r="R1560" s="158"/>
      <c r="S1560" t="s">
        <v>1859</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1205</v>
      </c>
      <c r="B1561" s="154" t="s">
        <v>1212</v>
      </c>
      <c r="C1561" s="154">
        <v>147531</v>
      </c>
      <c r="D1561" s="157">
        <v>44829</v>
      </c>
      <c r="E1561" s="158">
        <v>1124.7355</v>
      </c>
      <c r="F1561" s="158">
        <v>5.3456000000000001</v>
      </c>
      <c r="G1561" s="158">
        <v>5.3472</v>
      </c>
      <c r="H1561" s="158">
        <v>5.4321000000000002</v>
      </c>
      <c r="I1561" s="158">
        <v>5.3220999999999998</v>
      </c>
      <c r="J1561" s="158">
        <v>5.2173999999999996</v>
      </c>
      <c r="K1561" s="158">
        <v>5.0018000000000002</v>
      </c>
      <c r="L1561" s="158">
        <v>4.4946999999999999</v>
      </c>
      <c r="M1561" s="158">
        <v>4.1510999999999996</v>
      </c>
      <c r="N1561" s="158">
        <v>3.9510000000000001</v>
      </c>
      <c r="O1561" s="158">
        <v>3.6703999999999999</v>
      </c>
      <c r="P1561" s="158"/>
      <c r="Q1561" s="158">
        <v>3.7648000000000001</v>
      </c>
      <c r="R1561" s="158">
        <v>3.5196999999999998</v>
      </c>
      <c r="S1561" t="s">
        <v>1859</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1205</v>
      </c>
      <c r="B1562" s="154" t="s">
        <v>1213</v>
      </c>
      <c r="C1562" s="154">
        <v>147534</v>
      </c>
      <c r="D1562" s="157">
        <v>44829</v>
      </c>
      <c r="E1562" s="158">
        <v>1123.9591</v>
      </c>
      <c r="F1562" s="158">
        <v>5.3331</v>
      </c>
      <c r="G1562" s="158">
        <v>5.3368000000000002</v>
      </c>
      <c r="H1562" s="158">
        <v>5.4223999999999997</v>
      </c>
      <c r="I1562" s="158">
        <v>5.3120000000000003</v>
      </c>
      <c r="J1562" s="158">
        <v>5.2073</v>
      </c>
      <c r="K1562" s="158">
        <v>4.9916</v>
      </c>
      <c r="L1562" s="158">
        <v>4.4843999999999999</v>
      </c>
      <c r="M1562" s="158">
        <v>4.1406999999999998</v>
      </c>
      <c r="N1562" s="158">
        <v>3.9392999999999998</v>
      </c>
      <c r="O1562" s="158">
        <v>3.6507000000000001</v>
      </c>
      <c r="P1562" s="158"/>
      <c r="Q1562" s="158">
        <v>3.7423000000000002</v>
      </c>
      <c r="R1562" s="158">
        <v>3.5045000000000002</v>
      </c>
      <c r="S1562" t="s">
        <v>1859</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1205</v>
      </c>
      <c r="B1563" s="154" t="s">
        <v>1214</v>
      </c>
      <c r="C1563" s="154">
        <v>146062</v>
      </c>
      <c r="D1563" s="157">
        <v>44829</v>
      </c>
      <c r="E1563" s="158">
        <v>1163.6812</v>
      </c>
      <c r="F1563" s="158">
        <v>5.4264000000000001</v>
      </c>
      <c r="G1563" s="158">
        <v>5.4099000000000004</v>
      </c>
      <c r="H1563" s="158">
        <v>5.4823000000000004</v>
      </c>
      <c r="I1563" s="158">
        <v>5.3895</v>
      </c>
      <c r="J1563" s="158">
        <v>5.2762000000000002</v>
      </c>
      <c r="K1563" s="158">
        <v>5.0434000000000001</v>
      </c>
      <c r="L1563" s="158">
        <v>4.5213000000000001</v>
      </c>
      <c r="M1563" s="158">
        <v>4.1779000000000002</v>
      </c>
      <c r="N1563" s="158">
        <v>3.9807999999999999</v>
      </c>
      <c r="O1563" s="158">
        <v>3.7172999999999998</v>
      </c>
      <c r="P1563" s="158"/>
      <c r="Q1563" s="158">
        <v>4.1628999999999996</v>
      </c>
      <c r="R1563" s="158">
        <v>3.5467</v>
      </c>
      <c r="S1563" t="s">
        <v>1859</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1205</v>
      </c>
      <c r="B1564" s="154" t="s">
        <v>1215</v>
      </c>
      <c r="C1564" s="154">
        <v>146061</v>
      </c>
      <c r="D1564" s="157">
        <v>44829</v>
      </c>
      <c r="E1564" s="158">
        <v>1160.0360000000001</v>
      </c>
      <c r="F1564" s="158">
        <v>5.3364000000000003</v>
      </c>
      <c r="G1564" s="158">
        <v>5.3197999999999999</v>
      </c>
      <c r="H1564" s="158">
        <v>5.3922999999999996</v>
      </c>
      <c r="I1564" s="158">
        <v>5.2992999999999997</v>
      </c>
      <c r="J1564" s="158">
        <v>5.1862000000000004</v>
      </c>
      <c r="K1564" s="158">
        <v>4.9591000000000003</v>
      </c>
      <c r="L1564" s="158">
        <v>4.4360999999999997</v>
      </c>
      <c r="M1564" s="158">
        <v>4.0922000000000001</v>
      </c>
      <c r="N1564" s="158">
        <v>3.8955000000000002</v>
      </c>
      <c r="O1564" s="158">
        <v>3.6335000000000002</v>
      </c>
      <c r="P1564" s="158"/>
      <c r="Q1564" s="158">
        <v>4.0750000000000002</v>
      </c>
      <c r="R1564" s="158">
        <v>3.4645000000000001</v>
      </c>
      <c r="S1564" t="s">
        <v>1859</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1205</v>
      </c>
      <c r="B1565" s="154" t="s">
        <v>1216</v>
      </c>
      <c r="C1565" s="154">
        <v>147570</v>
      </c>
      <c r="D1565" s="157">
        <v>44829</v>
      </c>
      <c r="E1565" s="158">
        <v>1126.0496000000001</v>
      </c>
      <c r="F1565" s="158">
        <v>5.2454000000000001</v>
      </c>
      <c r="G1565" s="158">
        <v>5.2393000000000001</v>
      </c>
      <c r="H1565" s="158">
        <v>5.3301999999999996</v>
      </c>
      <c r="I1565" s="158">
        <v>5.2595999999999998</v>
      </c>
      <c r="J1565" s="158">
        <v>5.1494999999999997</v>
      </c>
      <c r="K1565" s="158">
        <v>4.9450000000000003</v>
      </c>
      <c r="L1565" s="158">
        <v>4.423</v>
      </c>
      <c r="M1565" s="158">
        <v>4.0824999999999996</v>
      </c>
      <c r="N1565" s="158">
        <v>3.8963000000000001</v>
      </c>
      <c r="O1565" s="158">
        <v>3.7113999999999998</v>
      </c>
      <c r="P1565" s="158"/>
      <c r="Q1565" s="158">
        <v>3.8043999999999998</v>
      </c>
      <c r="R1565" s="158">
        <v>3.5068999999999999</v>
      </c>
      <c r="S1565" t="s">
        <v>1859</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1205</v>
      </c>
      <c r="B1566" s="154" t="s">
        <v>1217</v>
      </c>
      <c r="C1566" s="154">
        <v>147569</v>
      </c>
      <c r="D1566" s="157">
        <v>44829</v>
      </c>
      <c r="E1566" s="158">
        <v>1123.9371000000001</v>
      </c>
      <c r="F1566" s="158">
        <v>5.1935000000000002</v>
      </c>
      <c r="G1566" s="158">
        <v>5.1896000000000004</v>
      </c>
      <c r="H1566" s="158">
        <v>5.2797999999999998</v>
      </c>
      <c r="I1566" s="158">
        <v>5.2093999999999996</v>
      </c>
      <c r="J1566" s="158">
        <v>5.0991999999999997</v>
      </c>
      <c r="K1566" s="158">
        <v>4.8944000000000001</v>
      </c>
      <c r="L1566" s="158">
        <v>4.3718000000000004</v>
      </c>
      <c r="M1566" s="158">
        <v>4.0308999999999999</v>
      </c>
      <c r="N1566" s="158">
        <v>3.8443000000000001</v>
      </c>
      <c r="O1566" s="158">
        <v>3.6520000000000001</v>
      </c>
      <c r="P1566" s="158"/>
      <c r="Q1566" s="158">
        <v>3.7431000000000001</v>
      </c>
      <c r="R1566" s="158">
        <v>3.4552</v>
      </c>
      <c r="S1566" t="s">
        <v>1859</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1205</v>
      </c>
      <c r="B1567" s="154" t="s">
        <v>1218</v>
      </c>
      <c r="C1567" s="154">
        <v>147213</v>
      </c>
      <c r="D1567" s="157">
        <v>44829</v>
      </c>
      <c r="E1567" s="158">
        <v>1132.4899</v>
      </c>
      <c r="F1567" s="158">
        <v>5.2381000000000002</v>
      </c>
      <c r="G1567" s="158">
        <v>5.2342000000000004</v>
      </c>
      <c r="H1567" s="158">
        <v>5.3414000000000001</v>
      </c>
      <c r="I1567" s="158">
        <v>5.2614999999999998</v>
      </c>
      <c r="J1567" s="158">
        <v>5.1531000000000002</v>
      </c>
      <c r="K1567" s="158">
        <v>4.9359000000000002</v>
      </c>
      <c r="L1567" s="158">
        <v>4.4058000000000002</v>
      </c>
      <c r="M1567" s="158">
        <v>4.0625</v>
      </c>
      <c r="N1567" s="158">
        <v>3.8662000000000001</v>
      </c>
      <c r="O1567" s="158">
        <v>3.5194000000000001</v>
      </c>
      <c r="P1567" s="158"/>
      <c r="Q1567" s="158">
        <v>3.7425000000000002</v>
      </c>
      <c r="R1567" s="158">
        <v>3.4338000000000002</v>
      </c>
      <c r="S1567" t="s">
        <v>1859</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1205</v>
      </c>
      <c r="B1568" s="154" t="s">
        <v>1219</v>
      </c>
      <c r="C1568" s="154">
        <v>147214</v>
      </c>
      <c r="D1568" s="157">
        <v>44829</v>
      </c>
      <c r="E1568" s="158">
        <v>1134.5859</v>
      </c>
      <c r="F1568" s="158">
        <v>5.2896000000000001</v>
      </c>
      <c r="G1568" s="158">
        <v>5.2857000000000003</v>
      </c>
      <c r="H1568" s="158">
        <v>5.3917999999999999</v>
      </c>
      <c r="I1568" s="158">
        <v>5.3117999999999999</v>
      </c>
      <c r="J1568" s="158">
        <v>5.2035</v>
      </c>
      <c r="K1568" s="158">
        <v>4.9866000000000001</v>
      </c>
      <c r="L1568" s="158">
        <v>4.4569000000000001</v>
      </c>
      <c r="M1568" s="158">
        <v>4.1140999999999996</v>
      </c>
      <c r="N1568" s="158">
        <v>3.9182000000000001</v>
      </c>
      <c r="O1568" s="158">
        <v>3.5758999999999999</v>
      </c>
      <c r="P1568" s="158"/>
      <c r="Q1568" s="158">
        <v>3.7991999999999999</v>
      </c>
      <c r="R1568" s="158">
        <v>3.4860000000000002</v>
      </c>
      <c r="S1568" t="s">
        <v>1859</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1205</v>
      </c>
      <c r="B1569" s="154" t="s">
        <v>1220</v>
      </c>
      <c r="C1569" s="154">
        <v>101996</v>
      </c>
      <c r="D1569" s="157">
        <v>44829</v>
      </c>
      <c r="E1569" s="158">
        <v>3203.1639</v>
      </c>
      <c r="F1569" s="158">
        <v>5.2195999999999998</v>
      </c>
      <c r="G1569" s="158">
        <v>5.1891999999999996</v>
      </c>
      <c r="H1569" s="158">
        <v>5.2990000000000004</v>
      </c>
      <c r="I1569" s="158">
        <v>5.2028999999999996</v>
      </c>
      <c r="J1569" s="158">
        <v>5.0894000000000004</v>
      </c>
      <c r="K1569" s="158">
        <v>4.8806000000000003</v>
      </c>
      <c r="L1569" s="158">
        <v>4.3558000000000003</v>
      </c>
      <c r="M1569" s="158">
        <v>4.0119999999999996</v>
      </c>
      <c r="N1569" s="158">
        <v>3.8235000000000001</v>
      </c>
      <c r="O1569" s="158">
        <v>3.5158999999999998</v>
      </c>
      <c r="P1569" s="158">
        <v>4.4912999999999998</v>
      </c>
      <c r="Q1569" s="158">
        <v>5.8003999999999998</v>
      </c>
      <c r="R1569" s="158">
        <v>3.4011</v>
      </c>
      <c r="S1569" t="s">
        <v>1859</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1205</v>
      </c>
      <c r="B1570" s="154" t="s">
        <v>1221</v>
      </c>
      <c r="C1570" s="154">
        <v>119110</v>
      </c>
      <c r="D1570" s="157">
        <v>44829</v>
      </c>
      <c r="E1570" s="158">
        <v>3226.6765999999998</v>
      </c>
      <c r="F1570" s="158">
        <v>5.3197000000000001</v>
      </c>
      <c r="G1570" s="158">
        <v>5.2891000000000004</v>
      </c>
      <c r="H1570" s="158">
        <v>5.3994</v>
      </c>
      <c r="I1570" s="158">
        <v>5.3034999999999997</v>
      </c>
      <c r="J1570" s="158">
        <v>5.1902999999999997</v>
      </c>
      <c r="K1570" s="158">
        <v>4.9832999999999998</v>
      </c>
      <c r="L1570" s="158">
        <v>4.4588000000000001</v>
      </c>
      <c r="M1570" s="158">
        <v>4.1157000000000004</v>
      </c>
      <c r="N1570" s="158">
        <v>3.9279000000000002</v>
      </c>
      <c r="O1570" s="158">
        <v>3.6200999999999999</v>
      </c>
      <c r="P1570" s="158">
        <v>4.5864000000000003</v>
      </c>
      <c r="Q1570" s="158">
        <v>5.9101999999999997</v>
      </c>
      <c r="R1570" s="158">
        <v>3.5047999999999999</v>
      </c>
      <c r="S1570" t="s">
        <v>1859</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1205</v>
      </c>
      <c r="B1571" s="154" t="s">
        <v>1222</v>
      </c>
      <c r="C1571" s="154">
        <v>147287</v>
      </c>
      <c r="D1571" s="157">
        <v>44829</v>
      </c>
      <c r="E1571" s="158">
        <v>1136.8109999999999</v>
      </c>
      <c r="F1571" s="158">
        <v>5.4374000000000002</v>
      </c>
      <c r="G1571" s="158">
        <v>5.4211</v>
      </c>
      <c r="H1571" s="158">
        <v>5.4736000000000002</v>
      </c>
      <c r="I1571" s="158">
        <v>5.3654000000000002</v>
      </c>
      <c r="J1571" s="158">
        <v>5.2755999999999998</v>
      </c>
      <c r="K1571" s="158">
        <v>5.0457000000000001</v>
      </c>
      <c r="L1571" s="158">
        <v>4.5244999999999997</v>
      </c>
      <c r="M1571" s="158">
        <v>4.1989999999999998</v>
      </c>
      <c r="N1571" s="158">
        <v>4.0102000000000002</v>
      </c>
      <c r="O1571" s="158">
        <v>3.7073</v>
      </c>
      <c r="P1571" s="158"/>
      <c r="Q1571" s="158">
        <v>3.8993000000000002</v>
      </c>
      <c r="R1571" s="158">
        <v>3.59</v>
      </c>
      <c r="S1571" t="s">
        <v>1859</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1205</v>
      </c>
      <c r="B1572" s="154" t="s">
        <v>1223</v>
      </c>
      <c r="C1572" s="154">
        <v>147290</v>
      </c>
      <c r="D1572" s="157">
        <v>44829</v>
      </c>
      <c r="E1572" s="158">
        <v>1131.1018999999999</v>
      </c>
      <c r="F1572" s="158">
        <v>5.2873000000000001</v>
      </c>
      <c r="G1572" s="158">
        <v>5.2718999999999996</v>
      </c>
      <c r="H1572" s="158">
        <v>5.3234000000000004</v>
      </c>
      <c r="I1572" s="158">
        <v>5.2149999999999999</v>
      </c>
      <c r="J1572" s="158">
        <v>5.1249000000000002</v>
      </c>
      <c r="K1572" s="158">
        <v>4.8936999999999999</v>
      </c>
      <c r="L1572" s="158">
        <v>4.3711000000000002</v>
      </c>
      <c r="M1572" s="158">
        <v>4.0442999999999998</v>
      </c>
      <c r="N1572" s="158">
        <v>3.8542000000000001</v>
      </c>
      <c r="O1572" s="158">
        <v>3.5514999999999999</v>
      </c>
      <c r="P1572" s="158"/>
      <c r="Q1572" s="158">
        <v>3.7433000000000001</v>
      </c>
      <c r="R1572" s="158">
        <v>3.4346999999999999</v>
      </c>
      <c r="S1572" t="s">
        <v>1859</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1205</v>
      </c>
      <c r="B1573" s="154" t="s">
        <v>1224</v>
      </c>
      <c r="C1573" s="154">
        <v>145535</v>
      </c>
      <c r="D1573" s="157">
        <v>44829</v>
      </c>
      <c r="E1573" s="158">
        <v>1166.9399000000001</v>
      </c>
      <c r="F1573" s="158">
        <v>5.2735000000000003</v>
      </c>
      <c r="G1573" s="158">
        <v>5.2716000000000003</v>
      </c>
      <c r="H1573" s="158">
        <v>5.3586</v>
      </c>
      <c r="I1573" s="158">
        <v>5.2577999999999996</v>
      </c>
      <c r="J1573" s="158">
        <v>5.1527000000000003</v>
      </c>
      <c r="K1573" s="158">
        <v>4.9211999999999998</v>
      </c>
      <c r="L1573" s="158">
        <v>4.4000000000000004</v>
      </c>
      <c r="M1573" s="158">
        <v>4.0579999999999998</v>
      </c>
      <c r="N1573" s="158">
        <v>3.8580000000000001</v>
      </c>
      <c r="O1573" s="158">
        <v>3.5362</v>
      </c>
      <c r="P1573" s="158"/>
      <c r="Q1573" s="158">
        <v>4.0731999999999999</v>
      </c>
      <c r="R1573" s="158">
        <v>3.4251999999999998</v>
      </c>
      <c r="S1573" t="s">
        <v>1858</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1205</v>
      </c>
      <c r="B1574" s="154" t="s">
        <v>1225</v>
      </c>
      <c r="C1574" s="154">
        <v>145536</v>
      </c>
      <c r="D1574" s="157">
        <v>44829</v>
      </c>
      <c r="E1574" s="158">
        <v>1171.3846000000001</v>
      </c>
      <c r="F1574" s="158">
        <v>5.3642000000000003</v>
      </c>
      <c r="G1574" s="158">
        <v>5.3617999999999997</v>
      </c>
      <c r="H1574" s="158">
        <v>5.4493</v>
      </c>
      <c r="I1574" s="158">
        <v>5.3482000000000003</v>
      </c>
      <c r="J1574" s="158">
        <v>5.2431999999999999</v>
      </c>
      <c r="K1574" s="158">
        <v>5.0124000000000004</v>
      </c>
      <c r="L1574" s="158">
        <v>4.4920999999999998</v>
      </c>
      <c r="M1574" s="158">
        <v>4.1524000000000001</v>
      </c>
      <c r="N1574" s="158">
        <v>3.9552999999999998</v>
      </c>
      <c r="O1574" s="158">
        <v>3.6375999999999999</v>
      </c>
      <c r="P1574" s="158"/>
      <c r="Q1574" s="158">
        <v>4.1756000000000002</v>
      </c>
      <c r="R1574" s="158">
        <v>3.5253999999999999</v>
      </c>
      <c r="S1574" t="s">
        <v>1858</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1205</v>
      </c>
      <c r="B1575" s="154" t="s">
        <v>1226</v>
      </c>
      <c r="C1575" s="154">
        <v>146191</v>
      </c>
      <c r="D1575" s="157">
        <v>44829</v>
      </c>
      <c r="E1575" s="158">
        <v>1158.8735999999999</v>
      </c>
      <c r="F1575" s="158">
        <v>5.3960999999999997</v>
      </c>
      <c r="G1575" s="158">
        <v>5.4313000000000002</v>
      </c>
      <c r="H1575" s="158">
        <v>5.4762000000000004</v>
      </c>
      <c r="I1575" s="158">
        <v>5.3781999999999996</v>
      </c>
      <c r="J1575" s="158">
        <v>5.2676999999999996</v>
      </c>
      <c r="K1575" s="158">
        <v>5.0277000000000003</v>
      </c>
      <c r="L1575" s="158">
        <v>4.4996999999999998</v>
      </c>
      <c r="M1575" s="158">
        <v>4.1704999999999997</v>
      </c>
      <c r="N1575" s="158">
        <v>3.9672999999999998</v>
      </c>
      <c r="O1575" s="158">
        <v>3.6438999999999999</v>
      </c>
      <c r="P1575" s="158"/>
      <c r="Q1575" s="158">
        <v>4.0793999999999997</v>
      </c>
      <c r="R1575" s="158">
        <v>3.5283000000000002</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1205</v>
      </c>
      <c r="B1576" s="154" t="s">
        <v>1227</v>
      </c>
      <c r="C1576" s="154">
        <v>146187</v>
      </c>
      <c r="D1576" s="157">
        <v>44829</v>
      </c>
      <c r="E1576" s="158">
        <v>1153.9875999999999</v>
      </c>
      <c r="F1576" s="158">
        <v>5.2954999999999997</v>
      </c>
      <c r="G1576" s="158">
        <v>5.3308</v>
      </c>
      <c r="H1576" s="158">
        <v>5.3753000000000002</v>
      </c>
      <c r="I1576" s="158">
        <v>5.2778999999999998</v>
      </c>
      <c r="J1576" s="158">
        <v>5.1669999999999998</v>
      </c>
      <c r="K1576" s="158">
        <v>4.9259000000000004</v>
      </c>
      <c r="L1576" s="158">
        <v>4.3963000000000001</v>
      </c>
      <c r="M1576" s="158">
        <v>4.0655000000000001</v>
      </c>
      <c r="N1576" s="158">
        <v>3.8618999999999999</v>
      </c>
      <c r="O1576" s="158">
        <v>3.5253000000000001</v>
      </c>
      <c r="P1576" s="158"/>
      <c r="Q1576" s="158">
        <v>3.9603000000000002</v>
      </c>
      <c r="R1576" s="158">
        <v>3.4192</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1205</v>
      </c>
      <c r="B1577" s="154" t="s">
        <v>1228</v>
      </c>
      <c r="C1577" s="154">
        <v>147450</v>
      </c>
      <c r="D1577" s="157">
        <v>44829</v>
      </c>
      <c r="E1577" s="158">
        <v>1125.0790999999999</v>
      </c>
      <c r="F1577" s="158">
        <v>5.1947000000000001</v>
      </c>
      <c r="G1577" s="158">
        <v>5.1962000000000002</v>
      </c>
      <c r="H1577" s="158">
        <v>5.2335000000000003</v>
      </c>
      <c r="I1577" s="158">
        <v>5.1887999999999996</v>
      </c>
      <c r="J1577" s="158">
        <v>5.0888</v>
      </c>
      <c r="K1577" s="158">
        <v>4.9455</v>
      </c>
      <c r="L1577" s="158">
        <v>4.3829000000000002</v>
      </c>
      <c r="M1577" s="158">
        <v>4.0547000000000004</v>
      </c>
      <c r="N1577" s="158">
        <v>3.8616999999999999</v>
      </c>
      <c r="O1577" s="158">
        <v>3.58</v>
      </c>
      <c r="P1577" s="158"/>
      <c r="Q1577" s="158">
        <v>3.7288000000000001</v>
      </c>
      <c r="R1577" s="158">
        <v>3.4506000000000001</v>
      </c>
      <c r="S1577" t="s">
        <v>1859</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1205</v>
      </c>
      <c r="B1578" s="154" t="s">
        <v>1229</v>
      </c>
      <c r="C1578" s="154">
        <v>147454</v>
      </c>
      <c r="D1578" s="157">
        <v>44829</v>
      </c>
      <c r="E1578" s="158">
        <v>1121.4592</v>
      </c>
      <c r="F1578" s="158">
        <v>5.1463999999999999</v>
      </c>
      <c r="G1578" s="158">
        <v>5.1456999999999997</v>
      </c>
      <c r="H1578" s="158">
        <v>5.1833999999999998</v>
      </c>
      <c r="I1578" s="158">
        <v>5.1109999999999998</v>
      </c>
      <c r="J1578" s="158">
        <v>4.9980000000000002</v>
      </c>
      <c r="K1578" s="158">
        <v>4.8470000000000004</v>
      </c>
      <c r="L1578" s="158">
        <v>4.2816999999999998</v>
      </c>
      <c r="M1578" s="158">
        <v>3.9525000000000001</v>
      </c>
      <c r="N1578" s="158">
        <v>3.7589000000000001</v>
      </c>
      <c r="O1578" s="158">
        <v>3.4765000000000001</v>
      </c>
      <c r="P1578" s="158"/>
      <c r="Q1578" s="158">
        <v>3.625</v>
      </c>
      <c r="R1578" s="158">
        <v>3.3475999999999999</v>
      </c>
      <c r="S1578" t="s">
        <v>1859</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1205</v>
      </c>
      <c r="B1579" s="154" t="s">
        <v>1230</v>
      </c>
      <c r="C1579" s="154">
        <v>147883</v>
      </c>
      <c r="D1579" s="157">
        <v>44829</v>
      </c>
      <c r="E1579" s="158">
        <v>1098.1342</v>
      </c>
      <c r="F1579" s="158">
        <v>5.3555000000000001</v>
      </c>
      <c r="G1579" s="158">
        <v>5.3559000000000001</v>
      </c>
      <c r="H1579" s="158">
        <v>5.4401000000000002</v>
      </c>
      <c r="I1579" s="158">
        <v>5.3426</v>
      </c>
      <c r="J1579" s="158">
        <v>5.2369000000000003</v>
      </c>
      <c r="K1579" s="158">
        <v>5.0263999999999998</v>
      </c>
      <c r="L1579" s="158">
        <v>4.4913999999999996</v>
      </c>
      <c r="M1579" s="158">
        <v>4.1565000000000003</v>
      </c>
      <c r="N1579" s="158">
        <v>3.9601999999999999</v>
      </c>
      <c r="O1579" s="158"/>
      <c r="P1579" s="158"/>
      <c r="Q1579" s="158">
        <v>3.508</v>
      </c>
      <c r="R1579" s="158">
        <v>3.5234000000000001</v>
      </c>
      <c r="S1579" t="s">
        <v>1859</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1205</v>
      </c>
      <c r="B1580" s="154" t="s">
        <v>1231</v>
      </c>
      <c r="C1580" s="154">
        <v>147878</v>
      </c>
      <c r="D1580" s="157">
        <v>44829</v>
      </c>
      <c r="E1580" s="158">
        <v>1096.3391999999999</v>
      </c>
      <c r="F1580" s="158">
        <v>5.2976000000000001</v>
      </c>
      <c r="G1580" s="158">
        <v>5.2957999999999998</v>
      </c>
      <c r="H1580" s="158">
        <v>5.3789999999999996</v>
      </c>
      <c r="I1580" s="158">
        <v>5.2819000000000003</v>
      </c>
      <c r="J1580" s="158">
        <v>5.1761999999999997</v>
      </c>
      <c r="K1580" s="158">
        <v>4.9653</v>
      </c>
      <c r="L1580" s="158">
        <v>4.4295</v>
      </c>
      <c r="M1580" s="158">
        <v>4.0941999999999998</v>
      </c>
      <c r="N1580" s="158">
        <v>3.8975</v>
      </c>
      <c r="O1580" s="158"/>
      <c r="P1580" s="158"/>
      <c r="Q1580" s="158">
        <v>3.4457</v>
      </c>
      <c r="R1580" s="158">
        <v>3.4611000000000001</v>
      </c>
      <c r="S1580" t="s">
        <v>1859</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1205</v>
      </c>
      <c r="B1581" s="154" t="s">
        <v>1232</v>
      </c>
      <c r="C1581" s="154">
        <v>147713</v>
      </c>
      <c r="D1581" s="157">
        <v>44829</v>
      </c>
      <c r="E1581" s="158">
        <v>1107.8580999999999</v>
      </c>
      <c r="F1581" s="158">
        <v>5.2392000000000003</v>
      </c>
      <c r="G1581" s="158">
        <v>5.2407000000000004</v>
      </c>
      <c r="H1581" s="158">
        <v>5.3258000000000001</v>
      </c>
      <c r="I1581" s="158">
        <v>5.2164000000000001</v>
      </c>
      <c r="J1581" s="158">
        <v>5.0427999999999997</v>
      </c>
      <c r="K1581" s="158">
        <v>4.8785999999999996</v>
      </c>
      <c r="L1581" s="158">
        <v>4.4122000000000003</v>
      </c>
      <c r="M1581" s="158">
        <v>4.0712000000000002</v>
      </c>
      <c r="N1581" s="158">
        <v>3.8891</v>
      </c>
      <c r="O1581" s="158"/>
      <c r="P1581" s="158"/>
      <c r="Q1581" s="158">
        <v>3.5659999999999998</v>
      </c>
      <c r="R1581" s="158">
        <v>3.4643999999999999</v>
      </c>
      <c r="S1581" t="s">
        <v>1859</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1205</v>
      </c>
      <c r="B1582" s="154" t="s">
        <v>1233</v>
      </c>
      <c r="C1582" s="154">
        <v>147714</v>
      </c>
      <c r="D1582" s="157">
        <v>44829</v>
      </c>
      <c r="E1582" s="158">
        <v>1104.5224000000001</v>
      </c>
      <c r="F1582" s="158">
        <v>5.1394000000000002</v>
      </c>
      <c r="G1582" s="158">
        <v>5.1407999999999996</v>
      </c>
      <c r="H1582" s="158">
        <v>5.226</v>
      </c>
      <c r="I1582" s="158">
        <v>5.1162999999999998</v>
      </c>
      <c r="J1582" s="158">
        <v>4.9485000000000001</v>
      </c>
      <c r="K1582" s="158">
        <v>4.7793999999999999</v>
      </c>
      <c r="L1582" s="158">
        <v>4.2907999999999999</v>
      </c>
      <c r="M1582" s="158">
        <v>3.9552999999999998</v>
      </c>
      <c r="N1582" s="158">
        <v>3.7755000000000001</v>
      </c>
      <c r="O1582" s="158"/>
      <c r="P1582" s="158"/>
      <c r="Q1582" s="158">
        <v>3.4592000000000001</v>
      </c>
      <c r="R1582" s="158">
        <v>3.3559999999999999</v>
      </c>
      <c r="S1582" t="s">
        <v>1859</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1205</v>
      </c>
      <c r="B1583" s="154" t="s">
        <v>1234</v>
      </c>
      <c r="C1583" s="154">
        <v>147837</v>
      </c>
      <c r="D1583" s="157">
        <v>44829</v>
      </c>
      <c r="E1583" s="158">
        <v>1104.2756999999999</v>
      </c>
      <c r="F1583" s="158">
        <v>5.4249000000000001</v>
      </c>
      <c r="G1583" s="158">
        <v>5.4231999999999996</v>
      </c>
      <c r="H1583" s="158">
        <v>5.4353999999999996</v>
      </c>
      <c r="I1583" s="158">
        <v>5.3521000000000001</v>
      </c>
      <c r="J1583" s="158">
        <v>5.2489999999999997</v>
      </c>
      <c r="K1583" s="158">
        <v>5.0133999999999999</v>
      </c>
      <c r="L1583" s="158">
        <v>4.4798</v>
      </c>
      <c r="M1583" s="158">
        <v>4.1482000000000001</v>
      </c>
      <c r="N1583" s="158">
        <v>3.9649000000000001</v>
      </c>
      <c r="O1583" s="158"/>
      <c r="P1583" s="158"/>
      <c r="Q1583" s="158">
        <v>3.5880999999999998</v>
      </c>
      <c r="R1583" s="158">
        <v>3.55</v>
      </c>
      <c r="S1583" t="s">
        <v>1859</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1205</v>
      </c>
      <c r="B1584" s="154" t="s">
        <v>1235</v>
      </c>
      <c r="C1584" s="154">
        <v>147836</v>
      </c>
      <c r="D1584" s="157">
        <v>44829</v>
      </c>
      <c r="E1584" s="158">
        <v>1102.1171999999999</v>
      </c>
      <c r="F1584" s="158">
        <v>5.3526999999999996</v>
      </c>
      <c r="G1584" s="158">
        <v>5.3520000000000003</v>
      </c>
      <c r="H1584" s="158">
        <v>5.3650000000000002</v>
      </c>
      <c r="I1584" s="158">
        <v>5.2816999999999998</v>
      </c>
      <c r="J1584" s="158">
        <v>5.1783999999999999</v>
      </c>
      <c r="K1584" s="158">
        <v>4.9425999999999997</v>
      </c>
      <c r="L1584" s="158">
        <v>4.4084000000000003</v>
      </c>
      <c r="M1584" s="158">
        <v>4.0765000000000002</v>
      </c>
      <c r="N1584" s="158">
        <v>3.8925000000000001</v>
      </c>
      <c r="O1584" s="158"/>
      <c r="P1584" s="158"/>
      <c r="Q1584" s="158">
        <v>3.5160999999999998</v>
      </c>
      <c r="R1584" s="158">
        <v>3.4777</v>
      </c>
      <c r="S1584" t="s">
        <v>1859</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1205</v>
      </c>
      <c r="B1585" s="154" t="s">
        <v>1236</v>
      </c>
      <c r="C1585" s="154">
        <v>146141</v>
      </c>
      <c r="D1585" s="157">
        <v>44829</v>
      </c>
      <c r="E1585" s="158">
        <v>1158.9872</v>
      </c>
      <c r="F1585" s="158">
        <v>5.3978999999999999</v>
      </c>
      <c r="G1585" s="158">
        <v>5.3960999999999997</v>
      </c>
      <c r="H1585" s="158">
        <v>5.4653</v>
      </c>
      <c r="I1585" s="158">
        <v>5.3757000000000001</v>
      </c>
      <c r="J1585" s="158">
        <v>5.2751999999999999</v>
      </c>
      <c r="K1585" s="158">
        <v>5.0377000000000001</v>
      </c>
      <c r="L1585" s="158">
        <v>4.5183999999999997</v>
      </c>
      <c r="M1585" s="158">
        <v>4.1741999999999999</v>
      </c>
      <c r="N1585" s="158">
        <v>3.9741</v>
      </c>
      <c r="O1585" s="158">
        <v>3.6463999999999999</v>
      </c>
      <c r="P1585" s="158"/>
      <c r="Q1585" s="158">
        <v>4.0728999999999997</v>
      </c>
      <c r="R1585" s="158">
        <v>3.5335000000000001</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1205</v>
      </c>
      <c r="B1586" s="154" t="s">
        <v>1237</v>
      </c>
      <c r="C1586" s="154">
        <v>146142</v>
      </c>
      <c r="D1586" s="157">
        <v>44829</v>
      </c>
      <c r="E1586" s="158">
        <v>1155.2855999999999</v>
      </c>
      <c r="F1586" s="158">
        <v>5.2777000000000003</v>
      </c>
      <c r="G1586" s="158">
        <v>5.2763999999999998</v>
      </c>
      <c r="H1586" s="158">
        <v>5.3452999999999999</v>
      </c>
      <c r="I1586" s="158">
        <v>5.2556000000000003</v>
      </c>
      <c r="J1586" s="158">
        <v>5.1547000000000001</v>
      </c>
      <c r="K1586" s="158">
        <v>4.9161999999999999</v>
      </c>
      <c r="L1586" s="158">
        <v>4.3956</v>
      </c>
      <c r="M1586" s="158">
        <v>4.0557999999999996</v>
      </c>
      <c r="N1586" s="158">
        <v>3.8584999999999998</v>
      </c>
      <c r="O1586" s="158">
        <v>3.5482999999999998</v>
      </c>
      <c r="P1586" s="158"/>
      <c r="Q1586" s="158">
        <v>3.9828999999999999</v>
      </c>
      <c r="R1586" s="158">
        <v>3.4241000000000001</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1205</v>
      </c>
      <c r="B1587" s="154" t="s">
        <v>1238</v>
      </c>
      <c r="C1587" s="154">
        <v>119283</v>
      </c>
      <c r="D1587" s="157">
        <v>44829</v>
      </c>
      <c r="E1587" s="158">
        <v>2824.9395</v>
      </c>
      <c r="F1587" s="158">
        <v>5.4210000000000003</v>
      </c>
      <c r="G1587" s="158">
        <v>5.4196999999999997</v>
      </c>
      <c r="H1587" s="158">
        <v>5.4779</v>
      </c>
      <c r="I1587" s="158">
        <v>5.3620999999999999</v>
      </c>
      <c r="J1587" s="158">
        <v>5.2552000000000003</v>
      </c>
      <c r="K1587" s="158">
        <v>5.0197000000000003</v>
      </c>
      <c r="L1587" s="158">
        <v>4.4867999999999997</v>
      </c>
      <c r="M1587" s="158">
        <v>4.1524999999999999</v>
      </c>
      <c r="N1587" s="158">
        <v>3.9582000000000002</v>
      </c>
      <c r="O1587" s="158">
        <v>3.6646000000000001</v>
      </c>
      <c r="P1587" s="158">
        <v>4.6711</v>
      </c>
      <c r="Q1587" s="158">
        <v>6.2706999999999997</v>
      </c>
      <c r="R1587" s="158">
        <v>3.5352000000000001</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1205</v>
      </c>
      <c r="B1588" s="154" t="s">
        <v>1239</v>
      </c>
      <c r="C1588" s="154">
        <v>118058</v>
      </c>
      <c r="D1588" s="157">
        <v>44829</v>
      </c>
      <c r="E1588" s="158">
        <v>2686.6298333333302</v>
      </c>
      <c r="F1588" s="158">
        <v>5.3219000000000003</v>
      </c>
      <c r="G1588" s="158">
        <v>5.3197000000000001</v>
      </c>
      <c r="H1588" s="158">
        <v>5.3777999999999997</v>
      </c>
      <c r="I1588" s="158">
        <v>5.2619999999999996</v>
      </c>
      <c r="J1588" s="158">
        <v>5.1547999999999998</v>
      </c>
      <c r="K1588" s="158">
        <v>4.9184000000000001</v>
      </c>
      <c r="L1588" s="158">
        <v>4.4016000000000002</v>
      </c>
      <c r="M1588" s="158">
        <v>4.0643000000000002</v>
      </c>
      <c r="N1588" s="158">
        <v>3.8656000000000001</v>
      </c>
      <c r="O1588" s="158">
        <v>3.4485999999999999</v>
      </c>
      <c r="P1588" s="158">
        <v>4.2196999999999996</v>
      </c>
      <c r="Q1588" s="158">
        <v>6.4386000000000001</v>
      </c>
      <c r="R1588" s="158">
        <v>3.4373</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1205</v>
      </c>
      <c r="B1589" s="154" t="s">
        <v>1240</v>
      </c>
      <c r="C1589" s="154">
        <v>147515</v>
      </c>
      <c r="D1589" s="157">
        <v>44829</v>
      </c>
      <c r="E1589" s="158">
        <v>1126.4276</v>
      </c>
      <c r="F1589" s="158">
        <v>5.4348000000000001</v>
      </c>
      <c r="G1589" s="158">
        <v>5.4288999999999996</v>
      </c>
      <c r="H1589" s="158">
        <v>5.4907000000000004</v>
      </c>
      <c r="I1589" s="158">
        <v>5.3758999999999997</v>
      </c>
      <c r="J1589" s="158">
        <v>5.2619999999999996</v>
      </c>
      <c r="K1589" s="158">
        <v>5.0727000000000002</v>
      </c>
      <c r="L1589" s="158">
        <v>4.5359999999999996</v>
      </c>
      <c r="M1589" s="158">
        <v>4.1970999999999998</v>
      </c>
      <c r="N1589" s="158">
        <v>4.0015000000000001</v>
      </c>
      <c r="O1589" s="158">
        <v>3.6791</v>
      </c>
      <c r="P1589" s="158"/>
      <c r="Q1589" s="158">
        <v>3.7824</v>
      </c>
      <c r="R1589" s="158">
        <v>3.5581</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1205</v>
      </c>
      <c r="B1590" s="154" t="s">
        <v>1241</v>
      </c>
      <c r="C1590" s="154">
        <v>147519</v>
      </c>
      <c r="D1590" s="157">
        <v>44829</v>
      </c>
      <c r="E1590" s="158">
        <v>1121.7581</v>
      </c>
      <c r="F1590" s="158">
        <v>5.3045</v>
      </c>
      <c r="G1590" s="158">
        <v>5.2984</v>
      </c>
      <c r="H1590" s="158">
        <v>5.3604000000000003</v>
      </c>
      <c r="I1590" s="158">
        <v>5.2457000000000003</v>
      </c>
      <c r="J1590" s="158">
        <v>5.1314000000000002</v>
      </c>
      <c r="K1590" s="158">
        <v>4.9409000000000001</v>
      </c>
      <c r="L1590" s="158">
        <v>4.4032</v>
      </c>
      <c r="M1590" s="158">
        <v>4.0631000000000004</v>
      </c>
      <c r="N1590" s="158">
        <v>3.8664000000000001</v>
      </c>
      <c r="O1590" s="158">
        <v>3.5442999999999998</v>
      </c>
      <c r="P1590" s="158"/>
      <c r="Q1590" s="158">
        <v>3.6475</v>
      </c>
      <c r="R1590" s="158">
        <v>3.4235000000000002</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1205</v>
      </c>
      <c r="B1591" s="154" t="s">
        <v>1242</v>
      </c>
      <c r="C1591" s="154">
        <v>147564</v>
      </c>
      <c r="D1591" s="157">
        <v>44829</v>
      </c>
      <c r="E1591" s="158">
        <v>1124.8480999999999</v>
      </c>
      <c r="F1591" s="158">
        <v>5.4035000000000002</v>
      </c>
      <c r="G1591" s="158">
        <v>5.4039999999999999</v>
      </c>
      <c r="H1591" s="158">
        <v>5.4762000000000004</v>
      </c>
      <c r="I1591" s="158">
        <v>5.3887999999999998</v>
      </c>
      <c r="J1591" s="158">
        <v>5.2782</v>
      </c>
      <c r="K1591" s="158">
        <v>5.0536000000000003</v>
      </c>
      <c r="L1591" s="158">
        <v>4.5213999999999999</v>
      </c>
      <c r="M1591" s="158">
        <v>4.1993</v>
      </c>
      <c r="N1591" s="158">
        <v>4.0090000000000003</v>
      </c>
      <c r="O1591" s="158">
        <v>3.6789999999999998</v>
      </c>
      <c r="P1591" s="158"/>
      <c r="Q1591" s="158">
        <v>3.7711999999999999</v>
      </c>
      <c r="R1591" s="158">
        <v>3.5756000000000001</v>
      </c>
      <c r="S1591" t="s">
        <v>1859</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1205</v>
      </c>
      <c r="B1592" s="154" t="s">
        <v>1243</v>
      </c>
      <c r="C1592" s="154">
        <v>147565</v>
      </c>
      <c r="D1592" s="157">
        <v>44829</v>
      </c>
      <c r="E1592" s="158">
        <v>1121.2175999999999</v>
      </c>
      <c r="F1592" s="158">
        <v>5.3037999999999998</v>
      </c>
      <c r="G1592" s="158">
        <v>5.3052999999999999</v>
      </c>
      <c r="H1592" s="158">
        <v>5.3769</v>
      </c>
      <c r="I1592" s="158">
        <v>5.2885999999999997</v>
      </c>
      <c r="J1592" s="158">
        <v>5.1773999999999996</v>
      </c>
      <c r="K1592" s="158">
        <v>4.952</v>
      </c>
      <c r="L1592" s="158">
        <v>4.4179000000000004</v>
      </c>
      <c r="M1592" s="158">
        <v>4.0952000000000002</v>
      </c>
      <c r="N1592" s="158">
        <v>3.903</v>
      </c>
      <c r="O1592" s="158">
        <v>3.5735000000000001</v>
      </c>
      <c r="P1592" s="158"/>
      <c r="Q1592" s="158">
        <v>3.6657000000000002</v>
      </c>
      <c r="R1592" s="158">
        <v>3.4704000000000002</v>
      </c>
      <c r="S1592" t="s">
        <v>1859</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1205</v>
      </c>
      <c r="B1593" s="154" t="s">
        <v>1244</v>
      </c>
      <c r="C1593" s="154">
        <v>147736</v>
      </c>
      <c r="D1593" s="157">
        <v>44829</v>
      </c>
      <c r="E1593" s="158">
        <v>1113.6747</v>
      </c>
      <c r="F1593" s="158">
        <v>5.4405000000000001</v>
      </c>
      <c r="G1593" s="158">
        <v>5.4419000000000004</v>
      </c>
      <c r="H1593" s="158">
        <v>5.5030000000000001</v>
      </c>
      <c r="I1593" s="158">
        <v>5.383</v>
      </c>
      <c r="J1593" s="158">
        <v>5.2785000000000002</v>
      </c>
      <c r="K1593" s="158">
        <v>5.0480999999999998</v>
      </c>
      <c r="L1593" s="158">
        <v>4.5205000000000002</v>
      </c>
      <c r="M1593" s="158">
        <v>4.1990999999999996</v>
      </c>
      <c r="N1593" s="158">
        <v>4.0053000000000001</v>
      </c>
      <c r="O1593" s="158"/>
      <c r="P1593" s="158"/>
      <c r="Q1593" s="158">
        <v>3.7197</v>
      </c>
      <c r="R1593" s="158">
        <v>3.5912999999999999</v>
      </c>
      <c r="S1593" t="s">
        <v>1859</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1205</v>
      </c>
      <c r="B1594" s="154" t="s">
        <v>1245</v>
      </c>
      <c r="C1594" s="154">
        <v>147739</v>
      </c>
      <c r="D1594" s="157">
        <v>44829</v>
      </c>
      <c r="E1594" s="158">
        <v>1110.5654</v>
      </c>
      <c r="F1594" s="158">
        <v>5.3440000000000003</v>
      </c>
      <c r="G1594" s="158">
        <v>5.3441999999999998</v>
      </c>
      <c r="H1594" s="158">
        <v>5.4050000000000002</v>
      </c>
      <c r="I1594" s="158">
        <v>5.2845000000000004</v>
      </c>
      <c r="J1594" s="158">
        <v>5.1798000000000002</v>
      </c>
      <c r="K1594" s="158">
        <v>4.9503000000000004</v>
      </c>
      <c r="L1594" s="158">
        <v>4.4335000000000004</v>
      </c>
      <c r="M1594" s="158">
        <v>4.1096000000000004</v>
      </c>
      <c r="N1594" s="158">
        <v>3.9144999999999999</v>
      </c>
      <c r="O1594" s="158"/>
      <c r="P1594" s="158"/>
      <c r="Q1594" s="158">
        <v>3.6214</v>
      </c>
      <c r="R1594" s="158">
        <v>3.4971999999999999</v>
      </c>
      <c r="S1594" t="s">
        <v>1859</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1205</v>
      </c>
      <c r="B1595" s="154" t="s">
        <v>1246</v>
      </c>
      <c r="C1595" s="154">
        <v>145810</v>
      </c>
      <c r="D1595" s="157">
        <v>44829</v>
      </c>
      <c r="E1595" s="158">
        <v>116.6524</v>
      </c>
      <c r="F1595" s="158">
        <v>5.4451999999999998</v>
      </c>
      <c r="G1595" s="158">
        <v>5.3945999999999996</v>
      </c>
      <c r="H1595" s="158">
        <v>5.468</v>
      </c>
      <c r="I1595" s="158">
        <v>5.375</v>
      </c>
      <c r="J1595" s="158">
        <v>5.2812000000000001</v>
      </c>
      <c r="K1595" s="158">
        <v>5.0448000000000004</v>
      </c>
      <c r="L1595" s="158">
        <v>4.5461999999999998</v>
      </c>
      <c r="M1595" s="158">
        <v>4.1999000000000004</v>
      </c>
      <c r="N1595" s="158">
        <v>3.9998999999999998</v>
      </c>
      <c r="O1595" s="158">
        <v>3.6842999999999999</v>
      </c>
      <c r="P1595" s="158"/>
      <c r="Q1595" s="158">
        <v>4.1673</v>
      </c>
      <c r="R1595" s="158">
        <v>3.5503999999999998</v>
      </c>
      <c r="S1595" t="s">
        <v>1859</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1205</v>
      </c>
      <c r="B1596" s="154" t="s">
        <v>1247</v>
      </c>
      <c r="C1596" s="154">
        <v>145811</v>
      </c>
      <c r="D1596" s="157">
        <v>44829</v>
      </c>
      <c r="E1596" s="158">
        <v>116.22150000000001</v>
      </c>
      <c r="F1596" s="158">
        <v>5.3396999999999997</v>
      </c>
      <c r="G1596" s="158">
        <v>5.3098999999999998</v>
      </c>
      <c r="H1596" s="158">
        <v>5.3803999999999998</v>
      </c>
      <c r="I1596" s="158">
        <v>5.2846000000000002</v>
      </c>
      <c r="J1596" s="158">
        <v>5.1905000000000001</v>
      </c>
      <c r="K1596" s="158">
        <v>4.9528999999999996</v>
      </c>
      <c r="L1596" s="158">
        <v>4.4260999999999999</v>
      </c>
      <c r="M1596" s="158">
        <v>4.0876999999999999</v>
      </c>
      <c r="N1596" s="158">
        <v>3.8917000000000002</v>
      </c>
      <c r="O1596" s="158">
        <v>3.5834000000000001</v>
      </c>
      <c r="P1596" s="158"/>
      <c r="Q1596" s="158">
        <v>4.0651999999999999</v>
      </c>
      <c r="R1596" s="158">
        <v>3.45</v>
      </c>
      <c r="S1596" t="s">
        <v>1859</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1205</v>
      </c>
      <c r="B1597" s="154" t="s">
        <v>1248</v>
      </c>
      <c r="C1597" s="154">
        <v>147606</v>
      </c>
      <c r="D1597" s="157">
        <v>44829</v>
      </c>
      <c r="E1597" s="158">
        <v>1121.7362000000001</v>
      </c>
      <c r="F1597" s="158">
        <v>5.3826999999999998</v>
      </c>
      <c r="G1597" s="158">
        <v>5.3560999999999996</v>
      </c>
      <c r="H1597" s="158">
        <v>5.4405999999999999</v>
      </c>
      <c r="I1597" s="158">
        <v>5.3106999999999998</v>
      </c>
      <c r="J1597" s="158">
        <v>5.2377000000000002</v>
      </c>
      <c r="K1597" s="158">
        <v>5.0918000000000001</v>
      </c>
      <c r="L1597" s="158">
        <v>4.5213999999999999</v>
      </c>
      <c r="M1597" s="158">
        <v>4.1890000000000001</v>
      </c>
      <c r="N1597" s="158">
        <v>3.9937999999999998</v>
      </c>
      <c r="O1597" s="158">
        <v>3.7498999999999998</v>
      </c>
      <c r="P1597" s="158"/>
      <c r="Q1597" s="158">
        <v>3.7974999999999999</v>
      </c>
      <c r="R1597" s="158">
        <v>3.5817000000000001</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1205</v>
      </c>
      <c r="B1598" s="154" t="s">
        <v>1249</v>
      </c>
      <c r="C1598" s="154">
        <v>147600</v>
      </c>
      <c r="D1598" s="157">
        <v>44829</v>
      </c>
      <c r="E1598" s="158">
        <v>1118.9157</v>
      </c>
      <c r="F1598" s="158">
        <v>5.3212000000000002</v>
      </c>
      <c r="G1598" s="158">
        <v>5.2956000000000003</v>
      </c>
      <c r="H1598" s="158">
        <v>5.3795999999999999</v>
      </c>
      <c r="I1598" s="158">
        <v>5.2499000000000002</v>
      </c>
      <c r="J1598" s="158">
        <v>5.1771000000000003</v>
      </c>
      <c r="K1598" s="158">
        <v>5.0312000000000001</v>
      </c>
      <c r="L1598" s="158">
        <v>4.4603000000000002</v>
      </c>
      <c r="M1598" s="158">
        <v>4.1273999999999997</v>
      </c>
      <c r="N1598" s="158">
        <v>3.9342000000000001</v>
      </c>
      <c r="O1598" s="158">
        <v>3.6663999999999999</v>
      </c>
      <c r="P1598" s="158"/>
      <c r="Q1598" s="158">
        <v>3.7126999999999999</v>
      </c>
      <c r="R1598" s="158">
        <v>3.5127000000000002</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1205</v>
      </c>
      <c r="B1599" s="154" t="s">
        <v>1250</v>
      </c>
      <c r="C1599" s="154">
        <v>119833</v>
      </c>
      <c r="D1599" s="157">
        <v>44829</v>
      </c>
      <c r="E1599" s="158">
        <v>3537.6228999999998</v>
      </c>
      <c r="F1599" s="158">
        <v>5.3722000000000003</v>
      </c>
      <c r="G1599" s="158">
        <v>5.3703000000000003</v>
      </c>
      <c r="H1599" s="158">
        <v>5.4516999999999998</v>
      </c>
      <c r="I1599" s="158">
        <v>5.3390000000000004</v>
      </c>
      <c r="J1599" s="158">
        <v>5.2331000000000003</v>
      </c>
      <c r="K1599" s="158">
        <v>5.0048000000000004</v>
      </c>
      <c r="L1599" s="158">
        <v>4.4824999999999999</v>
      </c>
      <c r="M1599" s="158">
        <v>4.1486000000000001</v>
      </c>
      <c r="N1599" s="158">
        <v>3.9502000000000002</v>
      </c>
      <c r="O1599" s="158">
        <v>3.6415000000000002</v>
      </c>
      <c r="P1599" s="158">
        <v>4.6135999999999999</v>
      </c>
      <c r="Q1599" s="158">
        <v>6.1731999999999996</v>
      </c>
      <c r="R1599" s="158">
        <v>3.5222000000000002</v>
      </c>
      <c r="S1599" t="s">
        <v>1859</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1205</v>
      </c>
      <c r="B1600" s="154" t="s">
        <v>1251</v>
      </c>
      <c r="C1600" s="154">
        <v>101206</v>
      </c>
      <c r="D1600" s="157">
        <v>44829</v>
      </c>
      <c r="E1600" s="158">
        <v>3499.3894</v>
      </c>
      <c r="F1600" s="158">
        <v>5.2920999999999996</v>
      </c>
      <c r="G1600" s="158">
        <v>5.2901999999999996</v>
      </c>
      <c r="H1600" s="158">
        <v>5.3696999999999999</v>
      </c>
      <c r="I1600" s="158">
        <v>5.2579000000000002</v>
      </c>
      <c r="J1600" s="158">
        <v>5.1523000000000003</v>
      </c>
      <c r="K1600" s="158">
        <v>4.9236000000000004</v>
      </c>
      <c r="L1600" s="158">
        <v>4.4005000000000001</v>
      </c>
      <c r="M1600" s="158">
        <v>4.0659000000000001</v>
      </c>
      <c r="N1600" s="158">
        <v>3.8668999999999998</v>
      </c>
      <c r="O1600" s="158">
        <v>3.5651000000000002</v>
      </c>
      <c r="P1600" s="158">
        <v>4.5380000000000003</v>
      </c>
      <c r="Q1600" s="158">
        <v>6.4577</v>
      </c>
      <c r="R1600" s="158">
        <v>3.4441000000000002</v>
      </c>
      <c r="S1600" t="s">
        <v>1859</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1205</v>
      </c>
      <c r="B1601" s="154" t="s">
        <v>1252</v>
      </c>
      <c r="C1601" s="154">
        <v>146963</v>
      </c>
      <c r="D1601" s="157">
        <v>44829</v>
      </c>
      <c r="E1601" s="158">
        <v>1154.7276999999999</v>
      </c>
      <c r="F1601" s="158">
        <v>5.3743999999999996</v>
      </c>
      <c r="G1601" s="158">
        <v>5.3727999999999998</v>
      </c>
      <c r="H1601" s="158">
        <v>5.4443000000000001</v>
      </c>
      <c r="I1601" s="158">
        <v>5.3586</v>
      </c>
      <c r="J1601" s="158">
        <v>5.2503000000000002</v>
      </c>
      <c r="K1601" s="158">
        <v>5.0137999999999998</v>
      </c>
      <c r="L1601" s="158">
        <v>4.4783999999999997</v>
      </c>
      <c r="M1601" s="158">
        <v>4.1330999999999998</v>
      </c>
      <c r="N1601" s="158">
        <v>3.9350000000000001</v>
      </c>
      <c r="O1601" s="158">
        <v>3.6568000000000001</v>
      </c>
      <c r="P1601" s="158"/>
      <c r="Q1601" s="158">
        <v>4.1711</v>
      </c>
      <c r="R1601" s="158">
        <v>3.5019999999999998</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1205</v>
      </c>
      <c r="B1602" s="154" t="s">
        <v>1253</v>
      </c>
      <c r="C1602" s="154">
        <v>146959</v>
      </c>
      <c r="D1602" s="157">
        <v>44829</v>
      </c>
      <c r="E1602" s="158">
        <v>1150.6696999999999</v>
      </c>
      <c r="F1602" s="158">
        <v>5.2632000000000003</v>
      </c>
      <c r="G1602" s="158">
        <v>5.2594000000000003</v>
      </c>
      <c r="H1602" s="158">
        <v>5.3308999999999997</v>
      </c>
      <c r="I1602" s="158">
        <v>5.2453000000000003</v>
      </c>
      <c r="J1602" s="158">
        <v>5.1375999999999999</v>
      </c>
      <c r="K1602" s="158">
        <v>4.8998999999999997</v>
      </c>
      <c r="L1602" s="158">
        <v>4.4188000000000001</v>
      </c>
      <c r="M1602" s="158">
        <v>4.0545</v>
      </c>
      <c r="N1602" s="158">
        <v>3.8462000000000001</v>
      </c>
      <c r="O1602" s="158">
        <v>3.5533000000000001</v>
      </c>
      <c r="P1602" s="158"/>
      <c r="Q1602" s="158">
        <v>4.0670000000000002</v>
      </c>
      <c r="R1602" s="158">
        <v>3.4009</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1205</v>
      </c>
      <c r="B1603" s="154" t="s">
        <v>1254</v>
      </c>
      <c r="C1603" s="154">
        <v>146980</v>
      </c>
      <c r="D1603" s="157">
        <v>44829</v>
      </c>
      <c r="E1603" s="158">
        <v>1146.2833000000001</v>
      </c>
      <c r="F1603" s="158">
        <v>5.3884999999999996</v>
      </c>
      <c r="G1603" s="158">
        <v>5.4112999999999998</v>
      </c>
      <c r="H1603" s="158">
        <v>5.4744000000000002</v>
      </c>
      <c r="I1603" s="158">
        <v>5.3733000000000004</v>
      </c>
      <c r="J1603" s="158">
        <v>5.2526000000000002</v>
      </c>
      <c r="K1603" s="158">
        <v>5.0339999999999998</v>
      </c>
      <c r="L1603" s="158">
        <v>4.5035999999999996</v>
      </c>
      <c r="M1603" s="158">
        <v>4.1718000000000002</v>
      </c>
      <c r="N1603" s="158">
        <v>3.964</v>
      </c>
      <c r="O1603" s="158">
        <v>3.6652</v>
      </c>
      <c r="P1603" s="158"/>
      <c r="Q1603" s="158">
        <v>3.9662999999999999</v>
      </c>
      <c r="R1603" s="158">
        <v>3.5436999999999999</v>
      </c>
      <c r="S1603" t="s">
        <v>1859</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1205</v>
      </c>
      <c r="B1604" s="154" t="s">
        <v>1255</v>
      </c>
      <c r="C1604" s="154">
        <v>146977</v>
      </c>
      <c r="D1604" s="157">
        <v>44829</v>
      </c>
      <c r="E1604" s="158">
        <v>1142.0376000000001</v>
      </c>
      <c r="F1604" s="158">
        <v>5.2774000000000001</v>
      </c>
      <c r="G1604" s="158">
        <v>5.2991999999999999</v>
      </c>
      <c r="H1604" s="158">
        <v>5.3616000000000001</v>
      </c>
      <c r="I1604" s="158">
        <v>5.2601000000000004</v>
      </c>
      <c r="J1604" s="158">
        <v>5.1378000000000004</v>
      </c>
      <c r="K1604" s="158">
        <v>4.9164000000000003</v>
      </c>
      <c r="L1604" s="158">
        <v>4.3872999999999998</v>
      </c>
      <c r="M1604" s="158">
        <v>4.0591999999999997</v>
      </c>
      <c r="N1604" s="158">
        <v>3.8529</v>
      </c>
      <c r="O1604" s="158">
        <v>3.5550000000000002</v>
      </c>
      <c r="P1604" s="158"/>
      <c r="Q1604" s="158">
        <v>3.8561999999999999</v>
      </c>
      <c r="R1604" s="158">
        <v>3.4312999999999998</v>
      </c>
      <c r="S1604" t="s">
        <v>1859</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1205</v>
      </c>
      <c r="B1605" s="154" t="s">
        <v>1256</v>
      </c>
      <c r="C1605" s="154">
        <v>147003</v>
      </c>
      <c r="D1605" s="157">
        <v>44829</v>
      </c>
      <c r="E1605" s="158">
        <v>1144.1023</v>
      </c>
      <c r="F1605" s="158">
        <v>5.4401999999999999</v>
      </c>
      <c r="G1605" s="158">
        <v>5.4013999999999998</v>
      </c>
      <c r="H1605" s="158">
        <v>5.4505999999999997</v>
      </c>
      <c r="I1605" s="158">
        <v>5.3658999999999999</v>
      </c>
      <c r="J1605" s="158">
        <v>5.2611999999999997</v>
      </c>
      <c r="K1605" s="158">
        <v>5.0374999999999996</v>
      </c>
      <c r="L1605" s="158">
        <v>4.5087000000000002</v>
      </c>
      <c r="M1605" s="158">
        <v>4.1638999999999999</v>
      </c>
      <c r="N1605" s="158">
        <v>3.9765999999999999</v>
      </c>
      <c r="O1605" s="158">
        <v>3.6309999999999998</v>
      </c>
      <c r="P1605" s="158"/>
      <c r="Q1605" s="158">
        <v>3.9148000000000001</v>
      </c>
      <c r="R1605" s="158">
        <v>3.5341999999999998</v>
      </c>
      <c r="S1605" t="s">
        <v>1859</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1205</v>
      </c>
      <c r="B1606" s="154" t="s">
        <v>1257</v>
      </c>
      <c r="C1606" s="154">
        <v>146997</v>
      </c>
      <c r="D1606" s="157">
        <v>44829</v>
      </c>
      <c r="E1606" s="158">
        <v>1140.1541999999999</v>
      </c>
      <c r="F1606" s="158">
        <v>5.3406000000000002</v>
      </c>
      <c r="G1606" s="158">
        <v>5.3005000000000004</v>
      </c>
      <c r="H1606" s="158">
        <v>5.3512000000000004</v>
      </c>
      <c r="I1606" s="158">
        <v>5.2663000000000002</v>
      </c>
      <c r="J1606" s="158">
        <v>5.1607000000000003</v>
      </c>
      <c r="K1606" s="158">
        <v>4.9364999999999997</v>
      </c>
      <c r="L1606" s="158">
        <v>4.4065000000000003</v>
      </c>
      <c r="M1606" s="158">
        <v>4.0609000000000002</v>
      </c>
      <c r="N1606" s="158">
        <v>3.8727999999999998</v>
      </c>
      <c r="O1606" s="158">
        <v>3.5289000000000001</v>
      </c>
      <c r="P1606" s="158"/>
      <c r="Q1606" s="158">
        <v>3.8123999999999998</v>
      </c>
      <c r="R1606" s="158">
        <v>3.4331</v>
      </c>
      <c r="S1606" t="s">
        <v>1859</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1205</v>
      </c>
      <c r="B1607" s="154" t="s">
        <v>1258</v>
      </c>
      <c r="C1607" s="154">
        <v>120785</v>
      </c>
      <c r="D1607" s="157">
        <v>44829</v>
      </c>
      <c r="E1607" s="158">
        <v>2974.4792000000002</v>
      </c>
      <c r="F1607" s="158">
        <v>5.3926999999999996</v>
      </c>
      <c r="G1607" s="158">
        <v>5.3930999999999996</v>
      </c>
      <c r="H1607" s="158">
        <v>5.4779</v>
      </c>
      <c r="I1607" s="158">
        <v>5.3677999999999999</v>
      </c>
      <c r="J1607" s="158">
        <v>5.2550999999999997</v>
      </c>
      <c r="K1607" s="158">
        <v>5.0401999999999996</v>
      </c>
      <c r="L1607" s="158">
        <v>4.5076000000000001</v>
      </c>
      <c r="M1607" s="158">
        <v>4.1684000000000001</v>
      </c>
      <c r="N1607" s="158">
        <v>3.9725999999999999</v>
      </c>
      <c r="O1607" s="158">
        <v>3.6695000000000002</v>
      </c>
      <c r="P1607" s="158">
        <v>4.4351000000000003</v>
      </c>
      <c r="Q1607" s="158">
        <v>6.2648000000000001</v>
      </c>
      <c r="R1607" s="158">
        <v>3.5377999999999998</v>
      </c>
      <c r="S1607" t="s">
        <v>1859</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1205</v>
      </c>
      <c r="B1608" s="154" t="s">
        <v>1259</v>
      </c>
      <c r="C1608" s="154">
        <v>100814</v>
      </c>
      <c r="D1608" s="157">
        <v>44829</v>
      </c>
      <c r="E1608" s="158">
        <v>2946.6262000000002</v>
      </c>
      <c r="F1608" s="158">
        <v>5.3421000000000003</v>
      </c>
      <c r="G1608" s="158">
        <v>5.3428000000000004</v>
      </c>
      <c r="H1608" s="158">
        <v>5.4278000000000004</v>
      </c>
      <c r="I1608" s="158">
        <v>5.3177000000000003</v>
      </c>
      <c r="J1608" s="158">
        <v>5.2047999999999996</v>
      </c>
      <c r="K1608" s="158">
        <v>4.9894999999999996</v>
      </c>
      <c r="L1608" s="158">
        <v>4.4518000000000004</v>
      </c>
      <c r="M1608" s="158">
        <v>4.1101999999999999</v>
      </c>
      <c r="N1608" s="158">
        <v>3.9129999999999998</v>
      </c>
      <c r="O1608" s="158">
        <v>3.6055999999999999</v>
      </c>
      <c r="P1608" s="158">
        <v>4.3582999999999998</v>
      </c>
      <c r="Q1608" s="158">
        <v>5.9139999999999997</v>
      </c>
      <c r="R1608" s="158">
        <v>3.4773000000000001</v>
      </c>
      <c r="S1608" t="s">
        <v>1859</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1205</v>
      </c>
      <c r="B1609" s="154" t="s">
        <v>1935</v>
      </c>
      <c r="C1609" s="154">
        <v>147593</v>
      </c>
      <c r="D1609" s="157">
        <v>44829</v>
      </c>
      <c r="E1609" s="158">
        <v>1115.7731000000001</v>
      </c>
      <c r="F1609" s="158">
        <v>5.2110000000000003</v>
      </c>
      <c r="G1609" s="158">
        <v>5.2243000000000004</v>
      </c>
      <c r="H1609" s="158">
        <v>5.2857000000000003</v>
      </c>
      <c r="I1609" s="158">
        <v>5.1246999999999998</v>
      </c>
      <c r="J1609" s="158">
        <v>4.9762000000000004</v>
      </c>
      <c r="K1609" s="158">
        <v>4.8596000000000004</v>
      </c>
      <c r="L1609" s="158">
        <v>4.3635000000000002</v>
      </c>
      <c r="M1609" s="158">
        <v>3.9891999999999999</v>
      </c>
      <c r="N1609" s="158">
        <v>3.7848999999999999</v>
      </c>
      <c r="O1609" s="158">
        <v>3.5546000000000002</v>
      </c>
      <c r="P1609" s="158"/>
      <c r="Q1609" s="158">
        <v>3.6051000000000002</v>
      </c>
      <c r="R1609" s="158">
        <v>3.403</v>
      </c>
      <c r="S1609" t="s">
        <v>1859</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1205</v>
      </c>
      <c r="B1610" s="154" t="s">
        <v>1936</v>
      </c>
      <c r="C1610" s="154">
        <v>147590</v>
      </c>
      <c r="D1610" s="157">
        <v>44829</v>
      </c>
      <c r="E1610" s="158">
        <v>1113.2796000000001</v>
      </c>
      <c r="F1610" s="158">
        <v>5.1603000000000003</v>
      </c>
      <c r="G1610" s="158">
        <v>5.1496000000000004</v>
      </c>
      <c r="H1610" s="158">
        <v>5.2243000000000004</v>
      </c>
      <c r="I1610" s="158">
        <v>5.0285000000000002</v>
      </c>
      <c r="J1610" s="158">
        <v>4.8526999999999996</v>
      </c>
      <c r="K1610" s="158">
        <v>4.7276999999999996</v>
      </c>
      <c r="L1610" s="158">
        <v>4.2561</v>
      </c>
      <c r="M1610" s="158">
        <v>3.8877999999999999</v>
      </c>
      <c r="N1610" s="158">
        <v>3.6915</v>
      </c>
      <c r="O1610" s="158">
        <v>3.4799000000000002</v>
      </c>
      <c r="P1610" s="158"/>
      <c r="Q1610" s="158">
        <v>3.5301999999999998</v>
      </c>
      <c r="R1610" s="158">
        <v>3.3210000000000002</v>
      </c>
      <c r="S1610" t="s">
        <v>1859</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5.3252620689655172</v>
      </c>
      <c r="G1611" s="160">
        <v>5.320365517241382</v>
      </c>
      <c r="H1611" s="160">
        <v>5.3940034482758623</v>
      </c>
      <c r="I1611" s="160">
        <v>5.293489655172416</v>
      </c>
      <c r="J1611" s="160">
        <v>5.184679310344829</v>
      </c>
      <c r="K1611" s="160">
        <v>4.973703448275864</v>
      </c>
      <c r="L1611" s="160">
        <v>4.4485965517241368</v>
      </c>
      <c r="M1611" s="160">
        <v>4.1111189655172415</v>
      </c>
      <c r="N1611" s="160">
        <v>3.9158275862068965</v>
      </c>
      <c r="O1611" s="160">
        <v>3.6110062500000004</v>
      </c>
      <c r="P1611" s="160">
        <v>4.4891874999999999</v>
      </c>
      <c r="Q1611" s="160">
        <v>4.1493465517241388</v>
      </c>
      <c r="R1611" s="160">
        <v>3.4888844827586203</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5.3360500000000002</v>
      </c>
      <c r="G1612" s="160">
        <v>5.3270999999999997</v>
      </c>
      <c r="H1612" s="160">
        <v>5.3958499999999994</v>
      </c>
      <c r="I1612" s="160">
        <v>5.3013999999999992</v>
      </c>
      <c r="J1612" s="160">
        <v>5.1907999999999994</v>
      </c>
      <c r="K1612" s="160">
        <v>4.9880499999999994</v>
      </c>
      <c r="L1612" s="160">
        <v>4.4546999999999999</v>
      </c>
      <c r="M1612" s="160">
        <v>4.1121499999999997</v>
      </c>
      <c r="N1612" s="160">
        <v>3.91635</v>
      </c>
      <c r="O1612" s="160">
        <v>3.6284000000000001</v>
      </c>
      <c r="P1612" s="160">
        <v>4.5146499999999996</v>
      </c>
      <c r="Q1612" s="160">
        <v>3.8628</v>
      </c>
      <c r="R1612" s="160">
        <v>3.4996</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1260</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1261</v>
      </c>
      <c r="B1615" s="154" t="s">
        <v>1262</v>
      </c>
      <c r="C1615" s="154">
        <v>100058</v>
      </c>
      <c r="D1615" s="157">
        <v>44827</v>
      </c>
      <c r="E1615" s="158">
        <v>65.7804</v>
      </c>
      <c r="F1615" s="158">
        <v>-67.514300000000006</v>
      </c>
      <c r="G1615" s="158">
        <v>-32.539499999999997</v>
      </c>
      <c r="H1615" s="158">
        <v>-19.985900000000001</v>
      </c>
      <c r="I1615" s="158">
        <v>-24.472000000000001</v>
      </c>
      <c r="J1615" s="158">
        <v>-7.5707000000000004</v>
      </c>
      <c r="K1615" s="158">
        <v>5.2066999999999997</v>
      </c>
      <c r="L1615" s="158">
        <v>-0.88300000000000001</v>
      </c>
      <c r="M1615" s="158">
        <v>-0.11940000000000001</v>
      </c>
      <c r="N1615" s="158">
        <v>0.15909999999999999</v>
      </c>
      <c r="O1615" s="158">
        <v>5.4947999999999997</v>
      </c>
      <c r="P1615" s="158">
        <v>6.1310000000000002</v>
      </c>
      <c r="Q1615" s="158">
        <v>8.5475999999999992</v>
      </c>
      <c r="R1615" s="158">
        <v>3.0203000000000002</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1261</v>
      </c>
      <c r="B1616" s="154" t="s">
        <v>1808</v>
      </c>
      <c r="C1616" s="154">
        <v>119605</v>
      </c>
      <c r="D1616" s="157">
        <v>44827</v>
      </c>
      <c r="E1616" s="158">
        <v>69.421199999999999</v>
      </c>
      <c r="F1616" s="158">
        <v>-66.861199999999997</v>
      </c>
      <c r="G1616" s="158">
        <v>-31.9008</v>
      </c>
      <c r="H1616" s="158">
        <v>-19.344100000000001</v>
      </c>
      <c r="I1616" s="158">
        <v>-23.8307</v>
      </c>
      <c r="J1616" s="158">
        <v>-6.9246999999999996</v>
      </c>
      <c r="K1616" s="158">
        <v>5.8708999999999998</v>
      </c>
      <c r="L1616" s="158">
        <v>-0.23230000000000001</v>
      </c>
      <c r="M1616" s="158">
        <v>0.53269999999999995</v>
      </c>
      <c r="N1616" s="158">
        <v>0.81289999999999996</v>
      </c>
      <c r="O1616" s="158">
        <v>6.1619999999999999</v>
      </c>
      <c r="P1616" s="158">
        <v>6.7797000000000001</v>
      </c>
      <c r="Q1616" s="158">
        <v>8.9414999999999996</v>
      </c>
      <c r="R1616" s="158">
        <v>3.6890999999999998</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1261</v>
      </c>
      <c r="B1617" s="154" t="s">
        <v>1263</v>
      </c>
      <c r="C1617" s="154"/>
      <c r="D1617" s="157">
        <v>44827</v>
      </c>
      <c r="E1617" s="158">
        <v>69.421199999999999</v>
      </c>
      <c r="F1617" s="158">
        <v>-66.861199999999997</v>
      </c>
      <c r="G1617" s="158">
        <v>-31.9008</v>
      </c>
      <c r="H1617" s="158">
        <v>-19.344100000000001</v>
      </c>
      <c r="I1617" s="158">
        <v>-23.8307</v>
      </c>
      <c r="J1617" s="158">
        <v>-6.9246999999999996</v>
      </c>
      <c r="K1617" s="158">
        <v>5.8708999999999998</v>
      </c>
      <c r="L1617" s="158">
        <v>-0.23230000000000001</v>
      </c>
      <c r="M1617" s="158">
        <v>0.53269999999999995</v>
      </c>
      <c r="N1617" s="158">
        <v>0.81289999999999996</v>
      </c>
      <c r="O1617" s="158">
        <v>6.1619999999999999</v>
      </c>
      <c r="P1617" s="158">
        <v>6.7797000000000001</v>
      </c>
      <c r="Q1617" s="158">
        <v>8.9414999999999996</v>
      </c>
      <c r="R1617" s="158">
        <v>3.6890999999999998</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1261</v>
      </c>
      <c r="B1618" s="154" t="s">
        <v>1264</v>
      </c>
      <c r="C1618" s="154">
        <v>120447</v>
      </c>
      <c r="D1618" s="157">
        <v>44827</v>
      </c>
      <c r="E1618" s="158">
        <v>21.673200000000001</v>
      </c>
      <c r="F1618" s="158">
        <v>-64.219700000000003</v>
      </c>
      <c r="G1618" s="158">
        <v>-39.8386</v>
      </c>
      <c r="H1618" s="158">
        <v>-18.602900000000002</v>
      </c>
      <c r="I1618" s="158">
        <v>-18.204699999999999</v>
      </c>
      <c r="J1618" s="158">
        <v>1.2507999999999999</v>
      </c>
      <c r="K1618" s="158">
        <v>7.8669000000000002</v>
      </c>
      <c r="L1618" s="158">
        <v>2.7052999999999998</v>
      </c>
      <c r="M1618" s="158">
        <v>2.1579999999999999</v>
      </c>
      <c r="N1618" s="158">
        <v>1.58</v>
      </c>
      <c r="O1618" s="158">
        <v>6.51</v>
      </c>
      <c r="P1618" s="158">
        <v>6.8704999999999998</v>
      </c>
      <c r="Q1618" s="158">
        <v>7.5370999999999997</v>
      </c>
      <c r="R1618" s="158">
        <v>3.9409000000000001</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1261</v>
      </c>
      <c r="B1619" s="154" t="s">
        <v>1265</v>
      </c>
      <c r="C1619" s="154">
        <v>116471</v>
      </c>
      <c r="D1619" s="157">
        <v>44827</v>
      </c>
      <c r="E1619" s="158">
        <v>20.594899999999999</v>
      </c>
      <c r="F1619" s="158">
        <v>-64.927099999999996</v>
      </c>
      <c r="G1619" s="158">
        <v>-40.450400000000002</v>
      </c>
      <c r="H1619" s="158">
        <v>-19.196300000000001</v>
      </c>
      <c r="I1619" s="158">
        <v>-18.801500000000001</v>
      </c>
      <c r="J1619" s="158">
        <v>0.64639999999999997</v>
      </c>
      <c r="K1619" s="158">
        <v>7.2521000000000004</v>
      </c>
      <c r="L1619" s="158">
        <v>2.0947</v>
      </c>
      <c r="M1619" s="158">
        <v>1.5462</v>
      </c>
      <c r="N1619" s="158">
        <v>0.96930000000000005</v>
      </c>
      <c r="O1619" s="158">
        <v>5.9188999999999998</v>
      </c>
      <c r="P1619" s="158">
        <v>6.3026</v>
      </c>
      <c r="Q1619" s="158">
        <v>7.0026999999999999</v>
      </c>
      <c r="R1619" s="158">
        <v>3.3163</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1261</v>
      </c>
      <c r="B1620" s="154" t="s">
        <v>1987</v>
      </c>
      <c r="C1620" s="154">
        <v>119341</v>
      </c>
      <c r="D1620" s="157">
        <v>44827</v>
      </c>
      <c r="E1620" s="158">
        <v>36.936199999999999</v>
      </c>
      <c r="F1620" s="158">
        <v>-29.325700000000001</v>
      </c>
      <c r="G1620" s="158">
        <v>-19.6661</v>
      </c>
      <c r="H1620" s="158">
        <v>-9.9194999999999993</v>
      </c>
      <c r="I1620" s="158">
        <v>-11.4198</v>
      </c>
      <c r="J1620" s="158">
        <v>-1.1051</v>
      </c>
      <c r="K1620" s="158">
        <v>6.8132000000000001</v>
      </c>
      <c r="L1620" s="158">
        <v>0.60550000000000004</v>
      </c>
      <c r="M1620" s="158">
        <v>8.3699999999999997E-2</v>
      </c>
      <c r="N1620" s="158">
        <v>0.25619999999999998</v>
      </c>
      <c r="O1620" s="158">
        <v>5.0172999999999996</v>
      </c>
      <c r="P1620" s="158">
        <v>5.8106999999999998</v>
      </c>
      <c r="Q1620" s="158">
        <v>7.6603000000000003</v>
      </c>
      <c r="R1620" s="158">
        <v>2.8117999999999999</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1261</v>
      </c>
      <c r="B1621" s="154" t="s">
        <v>2005</v>
      </c>
      <c r="C1621" s="154">
        <v>101187</v>
      </c>
      <c r="D1621" s="157">
        <v>44827</v>
      </c>
      <c r="E1621" s="158">
        <v>34.012700000000002</v>
      </c>
      <c r="F1621" s="158">
        <v>-30.13</v>
      </c>
      <c r="G1621" s="158">
        <v>-20.462299999999999</v>
      </c>
      <c r="H1621" s="158">
        <v>-10.694000000000001</v>
      </c>
      <c r="I1621" s="158">
        <v>-12.5182</v>
      </c>
      <c r="J1621" s="158">
        <v>-2.0251000000000001</v>
      </c>
      <c r="K1621" s="158">
        <v>5.9768999999999997</v>
      </c>
      <c r="L1621" s="158">
        <v>-0.18410000000000001</v>
      </c>
      <c r="M1621" s="158">
        <v>-0.68810000000000004</v>
      </c>
      <c r="N1621" s="158">
        <v>-0.51329999999999998</v>
      </c>
      <c r="O1621" s="158">
        <v>4.2023000000000001</v>
      </c>
      <c r="P1621" s="158">
        <v>4.9863</v>
      </c>
      <c r="Q1621" s="158">
        <v>6.1462000000000003</v>
      </c>
      <c r="R1621" s="158">
        <v>2.0249000000000001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1261</v>
      </c>
      <c r="B1622" s="154" t="s">
        <v>1878</v>
      </c>
      <c r="C1622" s="154">
        <v>118299</v>
      </c>
      <c r="D1622" s="157">
        <v>44827</v>
      </c>
      <c r="E1622" s="158">
        <v>65.037300000000002</v>
      </c>
      <c r="F1622" s="158">
        <v>-68.675700000000006</v>
      </c>
      <c r="G1622" s="158">
        <v>-43.153599999999997</v>
      </c>
      <c r="H1622" s="158">
        <v>-21.652799999999999</v>
      </c>
      <c r="I1622" s="158">
        <v>-21.953600000000002</v>
      </c>
      <c r="J1622" s="158">
        <v>-6.3686999999999996</v>
      </c>
      <c r="K1622" s="158">
        <v>4.5137</v>
      </c>
      <c r="L1622" s="158">
        <v>0.67820000000000003</v>
      </c>
      <c r="M1622" s="158">
        <v>0.94889999999999997</v>
      </c>
      <c r="N1622" s="158">
        <v>1.1240000000000001</v>
      </c>
      <c r="O1622" s="158">
        <v>5.1749000000000001</v>
      </c>
      <c r="P1622" s="158">
        <v>5.7134999999999998</v>
      </c>
      <c r="Q1622" s="158">
        <v>8.1075999999999997</v>
      </c>
      <c r="R1622" s="158">
        <v>2.9407000000000001</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1261</v>
      </c>
      <c r="B1623" s="154" t="s">
        <v>1879</v>
      </c>
      <c r="C1623" s="154">
        <v>100597</v>
      </c>
      <c r="D1623" s="157">
        <v>44827</v>
      </c>
      <c r="E1623" s="158">
        <v>61.5959</v>
      </c>
      <c r="F1623" s="158">
        <v>-69.376599999999996</v>
      </c>
      <c r="G1623" s="158">
        <v>-43.849699999999999</v>
      </c>
      <c r="H1623" s="158">
        <v>-22.3538</v>
      </c>
      <c r="I1623" s="158">
        <v>-22.661899999999999</v>
      </c>
      <c r="J1623" s="158">
        <v>-7.0890000000000004</v>
      </c>
      <c r="K1623" s="158">
        <v>3.7772000000000001</v>
      </c>
      <c r="L1623" s="158">
        <v>-1.67E-2</v>
      </c>
      <c r="M1623" s="158">
        <v>0.29110000000000003</v>
      </c>
      <c r="N1623" s="158">
        <v>0.4617</v>
      </c>
      <c r="O1623" s="158">
        <v>4.4508000000000001</v>
      </c>
      <c r="P1623" s="158">
        <v>5.0114000000000001</v>
      </c>
      <c r="Q1623" s="158">
        <v>8.3190000000000008</v>
      </c>
      <c r="R1623" s="158">
        <v>2.2126999999999999</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1261</v>
      </c>
      <c r="B1624" s="154" t="s">
        <v>1266</v>
      </c>
      <c r="C1624" s="154">
        <v>119099</v>
      </c>
      <c r="D1624" s="157">
        <v>44827</v>
      </c>
      <c r="E1624" s="158">
        <v>80.664400000000001</v>
      </c>
      <c r="F1624" s="158">
        <v>-63.825299999999999</v>
      </c>
      <c r="G1624" s="158">
        <v>-26.668600000000001</v>
      </c>
      <c r="H1624" s="158">
        <v>-11.313599999999999</v>
      </c>
      <c r="I1624" s="158">
        <v>-13.063000000000001</v>
      </c>
      <c r="J1624" s="158">
        <v>1.5419</v>
      </c>
      <c r="K1624" s="158">
        <v>6.4452999999999996</v>
      </c>
      <c r="L1624" s="158">
        <v>2.4083999999999999</v>
      </c>
      <c r="M1624" s="158">
        <v>1.7957000000000001</v>
      </c>
      <c r="N1624" s="158">
        <v>1.5642</v>
      </c>
      <c r="O1624" s="158">
        <v>6.8360000000000003</v>
      </c>
      <c r="P1624" s="158">
        <v>7.5052000000000003</v>
      </c>
      <c r="Q1624" s="158">
        <v>8.2218</v>
      </c>
      <c r="R1624" s="158">
        <v>3.9468999999999999</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1261</v>
      </c>
      <c r="B1625" s="154" t="s">
        <v>1267</v>
      </c>
      <c r="C1625" s="154">
        <v>100084</v>
      </c>
      <c r="D1625" s="157">
        <v>44827</v>
      </c>
      <c r="E1625" s="158">
        <v>76.936000000000007</v>
      </c>
      <c r="F1625" s="158">
        <v>-64.36</v>
      </c>
      <c r="G1625" s="158">
        <v>-27.186699999999998</v>
      </c>
      <c r="H1625" s="158">
        <v>-11.833600000000001</v>
      </c>
      <c r="I1625" s="158">
        <v>-13.582000000000001</v>
      </c>
      <c r="J1625" s="158">
        <v>1.0201</v>
      </c>
      <c r="K1625" s="158">
        <v>5.9165999999999999</v>
      </c>
      <c r="L1625" s="158">
        <v>1.8829</v>
      </c>
      <c r="M1625" s="158">
        <v>1.2657</v>
      </c>
      <c r="N1625" s="158">
        <v>1.0301</v>
      </c>
      <c r="O1625" s="158">
        <v>6.2618999999999998</v>
      </c>
      <c r="P1625" s="158">
        <v>6.8411</v>
      </c>
      <c r="Q1625" s="158">
        <v>9.2777999999999992</v>
      </c>
      <c r="R1625" s="158">
        <v>3.4056999999999999</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1261</v>
      </c>
      <c r="B1626" s="154" t="s">
        <v>1268</v>
      </c>
      <c r="C1626" s="154">
        <v>140298</v>
      </c>
      <c r="D1626" s="157">
        <v>44827</v>
      </c>
      <c r="E1626" s="158">
        <v>20.828399999999998</v>
      </c>
      <c r="F1626" s="158">
        <v>-125.2171</v>
      </c>
      <c r="G1626" s="158">
        <v>-60.969000000000001</v>
      </c>
      <c r="H1626" s="158">
        <v>-26.724299999999999</v>
      </c>
      <c r="I1626" s="158">
        <v>-23.961099999999998</v>
      </c>
      <c r="J1626" s="158">
        <v>-1.2593000000000001</v>
      </c>
      <c r="K1626" s="158">
        <v>6.8182</v>
      </c>
      <c r="L1626" s="158">
        <v>1.4854000000000001</v>
      </c>
      <c r="M1626" s="158">
        <v>1.5234000000000001</v>
      </c>
      <c r="N1626" s="158">
        <v>1.0396000000000001</v>
      </c>
      <c r="O1626" s="158">
        <v>6.9646999999999997</v>
      </c>
      <c r="P1626" s="158">
        <v>7.8304</v>
      </c>
      <c r="Q1626" s="158">
        <v>8.8915000000000006</v>
      </c>
      <c r="R1626" s="158">
        <v>4.8327999999999998</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1261</v>
      </c>
      <c r="B1627" s="154" t="s">
        <v>1269</v>
      </c>
      <c r="C1627" s="154">
        <v>140297</v>
      </c>
      <c r="D1627" s="157">
        <v>44827</v>
      </c>
      <c r="E1627" s="158">
        <v>19.938800000000001</v>
      </c>
      <c r="F1627" s="158">
        <v>-126.0577</v>
      </c>
      <c r="G1627" s="158">
        <v>-61.621699999999997</v>
      </c>
      <c r="H1627" s="158">
        <v>-27.392800000000001</v>
      </c>
      <c r="I1627" s="158">
        <v>-24.622199999999999</v>
      </c>
      <c r="J1627" s="158">
        <v>-1.9160999999999999</v>
      </c>
      <c r="K1627" s="158">
        <v>6.1528999999999998</v>
      </c>
      <c r="L1627" s="158">
        <v>0.83120000000000005</v>
      </c>
      <c r="M1627" s="158">
        <v>0.86680000000000001</v>
      </c>
      <c r="N1627" s="158">
        <v>0.3821</v>
      </c>
      <c r="O1627" s="158">
        <v>6.3452000000000002</v>
      </c>
      <c r="P1627" s="158">
        <v>7.2497999999999996</v>
      </c>
      <c r="Q1627" s="158">
        <v>8.3411000000000008</v>
      </c>
      <c r="R1627" s="158">
        <v>4.1536</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1261</v>
      </c>
      <c r="B1628" s="154" t="s">
        <v>1270</v>
      </c>
      <c r="C1628" s="154">
        <v>100493</v>
      </c>
      <c r="D1628" s="157">
        <v>44827</v>
      </c>
      <c r="E1628" s="158">
        <v>48.904400000000003</v>
      </c>
      <c r="F1628" s="158">
        <v>-63.106900000000003</v>
      </c>
      <c r="G1628" s="158">
        <v>-46.567700000000002</v>
      </c>
      <c r="H1628" s="158">
        <v>-22.3795</v>
      </c>
      <c r="I1628" s="158">
        <v>-25.157599999999999</v>
      </c>
      <c r="J1628" s="158">
        <v>-9.4196000000000009</v>
      </c>
      <c r="K1628" s="158">
        <v>3.8218000000000001</v>
      </c>
      <c r="L1628" s="158">
        <v>0.2006</v>
      </c>
      <c r="M1628" s="158">
        <v>0.95860000000000001</v>
      </c>
      <c r="N1628" s="158">
        <v>0.61639999999999995</v>
      </c>
      <c r="O1628" s="158">
        <v>4.1113999999999997</v>
      </c>
      <c r="P1628" s="158">
        <v>3.9908000000000001</v>
      </c>
      <c r="Q1628" s="158">
        <v>7.9265999999999996</v>
      </c>
      <c r="R1628" s="158">
        <v>2.2486999999999999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1261</v>
      </c>
      <c r="B1629" s="154" t="s">
        <v>1271</v>
      </c>
      <c r="C1629" s="154">
        <v>118498</v>
      </c>
      <c r="D1629" s="157">
        <v>44827</v>
      </c>
      <c r="E1629" s="158">
        <v>52.842300000000002</v>
      </c>
      <c r="F1629" s="158">
        <v>-62.748800000000003</v>
      </c>
      <c r="G1629" s="158">
        <v>-46.149500000000003</v>
      </c>
      <c r="H1629" s="158">
        <v>-21.9711</v>
      </c>
      <c r="I1629" s="158">
        <v>-24.742899999999999</v>
      </c>
      <c r="J1629" s="158">
        <v>-9.0081000000000007</v>
      </c>
      <c r="K1629" s="158">
        <v>4.2411000000000003</v>
      </c>
      <c r="L1629" s="158">
        <v>0.63119999999999998</v>
      </c>
      <c r="M1629" s="158">
        <v>1.4014</v>
      </c>
      <c r="N1629" s="158">
        <v>1.0638000000000001</v>
      </c>
      <c r="O1629" s="158">
        <v>4.5983999999999998</v>
      </c>
      <c r="P1629" s="158">
        <v>4.6406999999999998</v>
      </c>
      <c r="Q1629" s="158">
        <v>7.2153</v>
      </c>
      <c r="R1629" s="158">
        <v>2.7017000000000002</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1261</v>
      </c>
      <c r="B1630" s="154" t="s">
        <v>1272</v>
      </c>
      <c r="C1630" s="154">
        <v>101083</v>
      </c>
      <c r="D1630" s="157">
        <v>44827</v>
      </c>
      <c r="E1630" s="158">
        <v>44.730899999999998</v>
      </c>
      <c r="F1630" s="158">
        <v>-74.754499999999993</v>
      </c>
      <c r="G1630" s="158">
        <v>-50.813499999999998</v>
      </c>
      <c r="H1630" s="158">
        <v>-23.1525</v>
      </c>
      <c r="I1630" s="158">
        <v>-23.6569</v>
      </c>
      <c r="J1630" s="158">
        <v>-4.4526000000000003</v>
      </c>
      <c r="K1630" s="158">
        <v>4.9789000000000003</v>
      </c>
      <c r="L1630" s="158">
        <v>-0.36170000000000002</v>
      </c>
      <c r="M1630" s="158">
        <v>-0.43630000000000002</v>
      </c>
      <c r="N1630" s="158">
        <v>-0.22800000000000001</v>
      </c>
      <c r="O1630" s="158">
        <v>4.6647999999999996</v>
      </c>
      <c r="P1630" s="158">
        <v>4.9249000000000001</v>
      </c>
      <c r="Q1630" s="158">
        <v>7.3299000000000003</v>
      </c>
      <c r="R1630" s="158">
        <v>2.3287</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1261</v>
      </c>
      <c r="B1631" s="154" t="s">
        <v>1273</v>
      </c>
      <c r="C1631" s="154">
        <v>119116</v>
      </c>
      <c r="D1631" s="157">
        <v>44827</v>
      </c>
      <c r="E1631" s="158">
        <v>46.527799999999999</v>
      </c>
      <c r="F1631" s="158">
        <v>-74.373500000000007</v>
      </c>
      <c r="G1631" s="158">
        <v>-50.415199999999999</v>
      </c>
      <c r="H1631" s="158">
        <v>-22.739899999999999</v>
      </c>
      <c r="I1631" s="158">
        <v>-23.235700000000001</v>
      </c>
      <c r="J1631" s="158">
        <v>-4.0274999999999999</v>
      </c>
      <c r="K1631" s="158">
        <v>5.4107000000000003</v>
      </c>
      <c r="L1631" s="158">
        <v>5.8900000000000001E-2</v>
      </c>
      <c r="M1631" s="158">
        <v>-7.4000000000000003E-3</v>
      </c>
      <c r="N1631" s="158">
        <v>0.20830000000000001</v>
      </c>
      <c r="O1631" s="158">
        <v>5.1245000000000003</v>
      </c>
      <c r="P1631" s="158">
        <v>5.3552999999999997</v>
      </c>
      <c r="Q1631" s="158">
        <v>7.5834000000000001</v>
      </c>
      <c r="R1631" s="158">
        <v>2.7856999999999998</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1261</v>
      </c>
      <c r="B1632" s="154" t="s">
        <v>1274</v>
      </c>
      <c r="C1632" s="154">
        <v>100369</v>
      </c>
      <c r="D1632" s="157">
        <v>44827</v>
      </c>
      <c r="E1632" s="158">
        <v>82.552499999999995</v>
      </c>
      <c r="F1632" s="158">
        <v>-32.292000000000002</v>
      </c>
      <c r="G1632" s="158">
        <v>-9.1013000000000002</v>
      </c>
      <c r="H1632" s="158">
        <v>-1.2251000000000001</v>
      </c>
      <c r="I1632" s="158">
        <v>0.59699999999999998</v>
      </c>
      <c r="J1632" s="158">
        <v>12.5669</v>
      </c>
      <c r="K1632" s="158">
        <v>13.1873</v>
      </c>
      <c r="L1632" s="158">
        <v>5.2194000000000003</v>
      </c>
      <c r="M1632" s="158">
        <v>2.8111999999999999</v>
      </c>
      <c r="N1632" s="158">
        <v>1.9198</v>
      </c>
      <c r="O1632" s="158">
        <v>6.8727</v>
      </c>
      <c r="P1632" s="158">
        <v>6.7192999999999996</v>
      </c>
      <c r="Q1632" s="158">
        <v>9.5631000000000004</v>
      </c>
      <c r="R1632" s="158">
        <v>4.3042999999999996</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1261</v>
      </c>
      <c r="B1633" s="154" t="s">
        <v>1275</v>
      </c>
      <c r="C1633" s="154">
        <v>120590</v>
      </c>
      <c r="D1633" s="157">
        <v>44827</v>
      </c>
      <c r="E1633" s="158">
        <v>87.655100000000004</v>
      </c>
      <c r="F1633" s="158">
        <v>-31.702500000000001</v>
      </c>
      <c r="G1633" s="158">
        <v>-8.5303000000000004</v>
      </c>
      <c r="H1633" s="158">
        <v>-0.64829999999999999</v>
      </c>
      <c r="I1633" s="158">
        <v>1.1754</v>
      </c>
      <c r="J1633" s="158">
        <v>13.151899999999999</v>
      </c>
      <c r="K1633" s="158">
        <v>13.7866</v>
      </c>
      <c r="L1633" s="158">
        <v>5.8154000000000003</v>
      </c>
      <c r="M1633" s="158">
        <v>3.4089999999999998</v>
      </c>
      <c r="N1633" s="158">
        <v>2.5236000000000001</v>
      </c>
      <c r="O1633" s="158">
        <v>7.4667000000000003</v>
      </c>
      <c r="P1633" s="158">
        <v>7.3022</v>
      </c>
      <c r="Q1633" s="158">
        <v>8.6839999999999993</v>
      </c>
      <c r="R1633" s="158">
        <v>4.9324000000000003</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1261</v>
      </c>
      <c r="B1634" s="154" t="s">
        <v>1276</v>
      </c>
      <c r="C1634" s="154">
        <v>118030</v>
      </c>
      <c r="D1634" s="157">
        <v>44827</v>
      </c>
      <c r="E1634" s="158">
        <v>17.590399999999999</v>
      </c>
      <c r="F1634" s="158">
        <v>-83.018100000000004</v>
      </c>
      <c r="G1634" s="158">
        <v>-53.2318</v>
      </c>
      <c r="H1634" s="158">
        <v>-23.548100000000002</v>
      </c>
      <c r="I1634" s="158">
        <v>-9.5542999999999996</v>
      </c>
      <c r="J1634" s="158">
        <v>1.1054999999999999</v>
      </c>
      <c r="K1634" s="158">
        <v>8.4326000000000008</v>
      </c>
      <c r="L1634" s="158">
        <v>2.2387000000000001</v>
      </c>
      <c r="M1634" s="158">
        <v>0.79690000000000005</v>
      </c>
      <c r="N1634" s="158">
        <v>0.30449999999999999</v>
      </c>
      <c r="O1634" s="158">
        <v>3.9763999999999999</v>
      </c>
      <c r="P1634" s="158">
        <v>4.0434999999999999</v>
      </c>
      <c r="Q1634" s="158">
        <v>5.9561999999999999</v>
      </c>
      <c r="R1634" s="158">
        <v>2.3729</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1261</v>
      </c>
      <c r="B1635" s="154" t="s">
        <v>1277</v>
      </c>
      <c r="C1635" s="154">
        <v>118341</v>
      </c>
      <c r="D1635" s="157">
        <v>44827</v>
      </c>
      <c r="E1635" s="158">
        <v>18.812100000000001</v>
      </c>
      <c r="F1635" s="158">
        <v>-82.2744</v>
      </c>
      <c r="G1635" s="158">
        <v>-52.482500000000002</v>
      </c>
      <c r="H1635" s="158">
        <v>-22.767299999999999</v>
      </c>
      <c r="I1635" s="158">
        <v>-8.7844999999999995</v>
      </c>
      <c r="J1635" s="158">
        <v>1.8744000000000001</v>
      </c>
      <c r="K1635" s="158">
        <v>9.2187999999999999</v>
      </c>
      <c r="L1635" s="158">
        <v>3.0188999999999999</v>
      </c>
      <c r="M1635" s="158">
        <v>1.5727</v>
      </c>
      <c r="N1635" s="158">
        <v>1.08</v>
      </c>
      <c r="O1635" s="158">
        <v>4.8292999999999999</v>
      </c>
      <c r="P1635" s="158">
        <v>4.9038000000000004</v>
      </c>
      <c r="Q1635" s="158">
        <v>6.6426999999999996</v>
      </c>
      <c r="R1635" s="158">
        <v>3.1654</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1261</v>
      </c>
      <c r="B1636" s="154" t="s">
        <v>2052</v>
      </c>
      <c r="C1636" s="154">
        <v>148789</v>
      </c>
      <c r="D1636" s="157">
        <v>44827</v>
      </c>
      <c r="E1636" s="158">
        <v>10.4739</v>
      </c>
      <c r="F1636" s="158">
        <v>-60.188499999999998</v>
      </c>
      <c r="G1636" s="158">
        <v>-42.021099999999997</v>
      </c>
      <c r="H1636" s="158">
        <v>-21.467600000000001</v>
      </c>
      <c r="I1636" s="158">
        <v>-28.753</v>
      </c>
      <c r="J1636" s="158">
        <v>-8.0496999999999996</v>
      </c>
      <c r="K1636" s="158">
        <v>4.633</v>
      </c>
      <c r="L1636" s="158">
        <v>-1.2235</v>
      </c>
      <c r="M1636" s="158">
        <v>-0.25519999999999998</v>
      </c>
      <c r="N1636" s="158">
        <v>0.21429999999999999</v>
      </c>
      <c r="O1636" s="158"/>
      <c r="P1636" s="158"/>
      <c r="Q1636" s="158">
        <v>3.1261999999999999</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1261</v>
      </c>
      <c r="B1637" s="154" t="s">
        <v>2053</v>
      </c>
      <c r="C1637" s="154">
        <v>148786</v>
      </c>
      <c r="D1637" s="157">
        <v>44827</v>
      </c>
      <c r="E1637" s="158">
        <v>10.434799999999999</v>
      </c>
      <c r="F1637" s="158">
        <v>-60.762300000000003</v>
      </c>
      <c r="G1637" s="158">
        <v>-42.293799999999997</v>
      </c>
      <c r="H1637" s="158">
        <v>-21.696300000000001</v>
      </c>
      <c r="I1637" s="158">
        <v>-29.0061</v>
      </c>
      <c r="J1637" s="158">
        <v>-8.3021999999999991</v>
      </c>
      <c r="K1637" s="158">
        <v>4.3784000000000001</v>
      </c>
      <c r="L1637" s="158">
        <v>-1.4737</v>
      </c>
      <c r="M1637" s="158">
        <v>-0.50360000000000005</v>
      </c>
      <c r="N1637" s="158">
        <v>-3.5400000000000001E-2</v>
      </c>
      <c r="O1637" s="158"/>
      <c r="P1637" s="158"/>
      <c r="Q1637" s="158">
        <v>2.8700999999999999</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1261</v>
      </c>
      <c r="B1638" s="154" t="s">
        <v>2054</v>
      </c>
      <c r="C1638" s="154">
        <v>148792</v>
      </c>
      <c r="D1638" s="157">
        <v>44827</v>
      </c>
      <c r="E1638" s="158">
        <v>10.473000000000001</v>
      </c>
      <c r="F1638" s="158">
        <v>-96.284099999999995</v>
      </c>
      <c r="G1638" s="158">
        <v>-69.076300000000003</v>
      </c>
      <c r="H1638" s="158">
        <v>-31.277200000000001</v>
      </c>
      <c r="I1638" s="158">
        <v>-31.187899999999999</v>
      </c>
      <c r="J1638" s="158">
        <v>-9.3353000000000002</v>
      </c>
      <c r="K1638" s="158">
        <v>4.5519999999999996</v>
      </c>
      <c r="L1638" s="158">
        <v>-0.80359999999999998</v>
      </c>
      <c r="M1638" s="158">
        <v>-0.3463</v>
      </c>
      <c r="N1638" s="158">
        <v>9.7500000000000003E-2</v>
      </c>
      <c r="O1638" s="158"/>
      <c r="P1638" s="158"/>
      <c r="Q1638" s="158">
        <v>3.1202999999999999</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1261</v>
      </c>
      <c r="B1639" s="154" t="s">
        <v>2055</v>
      </c>
      <c r="C1639" s="154">
        <v>148790</v>
      </c>
      <c r="D1639" s="157">
        <v>44827</v>
      </c>
      <c r="E1639" s="158">
        <v>10.4338</v>
      </c>
      <c r="F1639" s="158">
        <v>-96.644800000000004</v>
      </c>
      <c r="G1639" s="158">
        <v>-69.334299999999999</v>
      </c>
      <c r="H1639" s="158">
        <v>-31.542100000000001</v>
      </c>
      <c r="I1639" s="158">
        <v>-31.45</v>
      </c>
      <c r="J1639" s="158">
        <v>-9.5922000000000001</v>
      </c>
      <c r="K1639" s="158">
        <v>4.3087999999999997</v>
      </c>
      <c r="L1639" s="158">
        <v>-1.044</v>
      </c>
      <c r="M1639" s="158">
        <v>-0.59099999999999997</v>
      </c>
      <c r="N1639" s="158">
        <v>-0.14929999999999999</v>
      </c>
      <c r="O1639" s="158"/>
      <c r="P1639" s="158"/>
      <c r="Q1639" s="158">
        <v>2.8635000000000002</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1261</v>
      </c>
      <c r="B1640" s="154" t="s">
        <v>1278</v>
      </c>
      <c r="C1640" s="154">
        <v>118464</v>
      </c>
      <c r="D1640" s="157">
        <v>44827</v>
      </c>
      <c r="E1640" s="158">
        <v>30.086500000000001</v>
      </c>
      <c r="F1640" s="158">
        <v>-69.019900000000007</v>
      </c>
      <c r="G1640" s="158">
        <v>-47.009900000000002</v>
      </c>
      <c r="H1640" s="158">
        <v>-23.532800000000002</v>
      </c>
      <c r="I1640" s="158">
        <v>-27.2256</v>
      </c>
      <c r="J1640" s="158">
        <v>-10.3301</v>
      </c>
      <c r="K1640" s="158">
        <v>3.6114000000000002</v>
      </c>
      <c r="L1640" s="158">
        <v>-2.4413999999999998</v>
      </c>
      <c r="M1640" s="158">
        <v>-0.22059999999999999</v>
      </c>
      <c r="N1640" s="158">
        <v>0.24959999999999999</v>
      </c>
      <c r="O1640" s="158">
        <v>6.3684000000000003</v>
      </c>
      <c r="P1640" s="158">
        <v>7.2397</v>
      </c>
      <c r="Q1640" s="158">
        <v>8.8847000000000005</v>
      </c>
      <c r="R1640" s="158">
        <v>2.9117000000000002</v>
      </c>
      <c r="S1640" t="s">
        <v>1858</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1261</v>
      </c>
      <c r="B1641" s="154" t="s">
        <v>1279</v>
      </c>
      <c r="C1641" s="154">
        <v>111525</v>
      </c>
      <c r="D1641" s="157">
        <v>44827</v>
      </c>
      <c r="E1641" s="158">
        <v>28.3157</v>
      </c>
      <c r="F1641" s="158">
        <v>-69.603899999999996</v>
      </c>
      <c r="G1641" s="158">
        <v>-47.636099999999999</v>
      </c>
      <c r="H1641" s="158">
        <v>-24.158300000000001</v>
      </c>
      <c r="I1641" s="158">
        <v>-27.837399999999999</v>
      </c>
      <c r="J1641" s="158">
        <v>-10.945600000000001</v>
      </c>
      <c r="K1641" s="158">
        <v>2.9843000000000002</v>
      </c>
      <c r="L1641" s="158">
        <v>-3.0564</v>
      </c>
      <c r="M1641" s="158">
        <v>-0.84609999999999996</v>
      </c>
      <c r="N1641" s="158">
        <v>-0.37609999999999999</v>
      </c>
      <c r="O1641" s="158">
        <v>5.7145999999999999</v>
      </c>
      <c r="P1641" s="158">
        <v>6.5934999999999997</v>
      </c>
      <c r="Q1641" s="158">
        <v>7.8323</v>
      </c>
      <c r="R1641" s="158">
        <v>2.2711999999999999</v>
      </c>
      <c r="S1641" t="s">
        <v>1858</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1261</v>
      </c>
      <c r="B1642" s="154" t="s">
        <v>1280</v>
      </c>
      <c r="C1642" s="154">
        <v>107477</v>
      </c>
      <c r="D1642" s="157">
        <v>44827</v>
      </c>
      <c r="E1642" s="158">
        <v>2296.5333000000001</v>
      </c>
      <c r="F1642" s="158">
        <v>-33.382399999999997</v>
      </c>
      <c r="G1642" s="158">
        <v>-26.8858</v>
      </c>
      <c r="H1642" s="158">
        <v>-14.249499999999999</v>
      </c>
      <c r="I1642" s="158">
        <v>-13.6303</v>
      </c>
      <c r="J1642" s="158">
        <v>-1.7624</v>
      </c>
      <c r="K1642" s="158">
        <v>3.4820000000000002</v>
      </c>
      <c r="L1642" s="158">
        <v>2.6793</v>
      </c>
      <c r="M1642" s="158">
        <v>1.1011</v>
      </c>
      <c r="N1642" s="158">
        <v>0.35149999999999998</v>
      </c>
      <c r="O1642" s="158">
        <v>3.5503999999999998</v>
      </c>
      <c r="P1642" s="158">
        <v>4.5068999999999999</v>
      </c>
      <c r="Q1642" s="158">
        <v>5.8474000000000004</v>
      </c>
      <c r="R1642" s="158">
        <v>1.7470000000000001</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1261</v>
      </c>
      <c r="B1643" s="154" t="s">
        <v>1281</v>
      </c>
      <c r="C1643" s="154">
        <v>120520</v>
      </c>
      <c r="D1643" s="157">
        <v>44827</v>
      </c>
      <c r="E1643" s="158">
        <v>2487.0796</v>
      </c>
      <c r="F1643" s="158">
        <v>-32.611400000000003</v>
      </c>
      <c r="G1643" s="158">
        <v>-26.1172</v>
      </c>
      <c r="H1643" s="158">
        <v>-13.4815</v>
      </c>
      <c r="I1643" s="158">
        <v>-12.8642</v>
      </c>
      <c r="J1643" s="158">
        <v>-0.99329999999999996</v>
      </c>
      <c r="K1643" s="158">
        <v>4.2595000000000001</v>
      </c>
      <c r="L1643" s="158">
        <v>3.4611999999999998</v>
      </c>
      <c r="M1643" s="158">
        <v>1.8796999999999999</v>
      </c>
      <c r="N1643" s="158">
        <v>1.1272</v>
      </c>
      <c r="O1643" s="158">
        <v>4.3734000000000002</v>
      </c>
      <c r="P1643" s="158">
        <v>5.3194999999999997</v>
      </c>
      <c r="Q1643" s="158">
        <v>7.3686999999999996</v>
      </c>
      <c r="R1643" s="158">
        <v>2.5339</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1261</v>
      </c>
      <c r="B1644" s="154" t="s">
        <v>1809</v>
      </c>
      <c r="C1644" s="154">
        <v>119759</v>
      </c>
      <c r="D1644" s="157">
        <v>44827</v>
      </c>
      <c r="E1644" s="158">
        <v>86.949700000000007</v>
      </c>
      <c r="F1644" s="158">
        <v>-60.181399999999996</v>
      </c>
      <c r="G1644" s="158">
        <v>-23.9085</v>
      </c>
      <c r="H1644" s="158">
        <v>-7.9875999999999996</v>
      </c>
      <c r="I1644" s="158">
        <v>-9.0121000000000002</v>
      </c>
      <c r="J1644" s="158">
        <v>6.2497999999999996</v>
      </c>
      <c r="K1644" s="158">
        <v>10.848599999999999</v>
      </c>
      <c r="L1644" s="158">
        <v>2.8086000000000002</v>
      </c>
      <c r="M1644" s="158">
        <v>1.9234</v>
      </c>
      <c r="N1644" s="158">
        <v>1.5475000000000001</v>
      </c>
      <c r="O1644" s="158">
        <v>6.8514999999999997</v>
      </c>
      <c r="P1644" s="158">
        <v>7.1744000000000003</v>
      </c>
      <c r="Q1644" s="158">
        <v>8.33</v>
      </c>
      <c r="R1644" s="158">
        <v>4.2933000000000003</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1261</v>
      </c>
      <c r="B1645" s="154" t="s">
        <v>1282</v>
      </c>
      <c r="C1645" s="154">
        <v>119757</v>
      </c>
      <c r="D1645" s="157">
        <v>44827</v>
      </c>
      <c r="E1645" s="158">
        <v>89.038600000000002</v>
      </c>
      <c r="F1645" s="158">
        <v>-60.161099999999998</v>
      </c>
      <c r="G1645" s="158">
        <v>-23.9068</v>
      </c>
      <c r="H1645" s="158">
        <v>-7.9873000000000003</v>
      </c>
      <c r="I1645" s="158">
        <v>-9.0106999999999999</v>
      </c>
      <c r="J1645" s="158">
        <v>6.2507999999999999</v>
      </c>
      <c r="K1645" s="158">
        <v>10.848599999999999</v>
      </c>
      <c r="L1645" s="158">
        <v>2.8087</v>
      </c>
      <c r="M1645" s="158">
        <v>1.9065000000000001</v>
      </c>
      <c r="N1645" s="158">
        <v>1.5347999999999999</v>
      </c>
      <c r="O1645" s="158">
        <v>6.8472999999999997</v>
      </c>
      <c r="P1645" s="158">
        <v>7.1757</v>
      </c>
      <c r="Q1645" s="158">
        <v>8.3626000000000005</v>
      </c>
      <c r="R1645" s="158">
        <v>4.2872000000000003</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1261</v>
      </c>
      <c r="B1646" s="154" t="s">
        <v>1283</v>
      </c>
      <c r="C1646" s="154">
        <v>100265</v>
      </c>
      <c r="D1646" s="157">
        <v>44827</v>
      </c>
      <c r="E1646" s="158">
        <v>78.8476</v>
      </c>
      <c r="F1646" s="158">
        <v>-61.233800000000002</v>
      </c>
      <c r="G1646" s="158">
        <v>-24.9771</v>
      </c>
      <c r="H1646" s="158">
        <v>-9.0706000000000007</v>
      </c>
      <c r="I1646" s="158">
        <v>-10.088800000000001</v>
      </c>
      <c r="J1646" s="158">
        <v>5.1608999999999998</v>
      </c>
      <c r="K1646" s="158">
        <v>9.7455999999999996</v>
      </c>
      <c r="L1646" s="158">
        <v>1.7286999999999999</v>
      </c>
      <c r="M1646" s="158">
        <v>0.85</v>
      </c>
      <c r="N1646" s="158">
        <v>0.46650000000000003</v>
      </c>
      <c r="O1646" s="158">
        <v>5.7573999999999996</v>
      </c>
      <c r="P1646" s="158">
        <v>6.0822000000000003</v>
      </c>
      <c r="Q1646" s="158">
        <v>9.0832999999999995</v>
      </c>
      <c r="R1646" s="158">
        <v>3.2160000000000002</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1261</v>
      </c>
      <c r="B1647" s="154" t="s">
        <v>1284</v>
      </c>
      <c r="C1647" s="154">
        <v>119425</v>
      </c>
      <c r="D1647" s="157">
        <v>44827</v>
      </c>
      <c r="E1647" s="158">
        <v>61.101999999999997</v>
      </c>
      <c r="F1647" s="158">
        <v>-11.943300000000001</v>
      </c>
      <c r="G1647" s="158">
        <v>-9.6895000000000007</v>
      </c>
      <c r="H1647" s="158">
        <v>-2.7208000000000001</v>
      </c>
      <c r="I1647" s="158">
        <v>-7.0044000000000004</v>
      </c>
      <c r="J1647" s="158">
        <v>-0.29859999999999998</v>
      </c>
      <c r="K1647" s="158">
        <v>7.1326000000000001</v>
      </c>
      <c r="L1647" s="158">
        <v>3.7482000000000002</v>
      </c>
      <c r="M1647" s="158">
        <v>1.9008</v>
      </c>
      <c r="N1647" s="158">
        <v>1.4973000000000001</v>
      </c>
      <c r="O1647" s="158">
        <v>5.9269999999999996</v>
      </c>
      <c r="P1647" s="158">
        <v>6.4109999999999996</v>
      </c>
      <c r="Q1647" s="158">
        <v>8.9155999999999995</v>
      </c>
      <c r="R1647" s="158">
        <v>3.29</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1261</v>
      </c>
      <c r="B1648" s="154" t="s">
        <v>1285</v>
      </c>
      <c r="C1648" s="154">
        <v>112429</v>
      </c>
      <c r="D1648" s="157">
        <v>44827</v>
      </c>
      <c r="E1648" s="158">
        <v>55.106299999999997</v>
      </c>
      <c r="F1648" s="158">
        <v>-13.1761</v>
      </c>
      <c r="G1648" s="158">
        <v>-10.875</v>
      </c>
      <c r="H1648" s="158">
        <v>-3.9239000000000002</v>
      </c>
      <c r="I1648" s="158">
        <v>-8.2014999999999993</v>
      </c>
      <c r="J1648" s="158">
        <v>-1.498</v>
      </c>
      <c r="K1648" s="158">
        <v>5.9127000000000001</v>
      </c>
      <c r="L1648" s="158">
        <v>2.5289999999999999</v>
      </c>
      <c r="M1648" s="158">
        <v>0.68910000000000005</v>
      </c>
      <c r="N1648" s="158">
        <v>0.28660000000000002</v>
      </c>
      <c r="O1648" s="158">
        <v>4.6623000000000001</v>
      </c>
      <c r="P1648" s="158">
        <v>5.0849000000000002</v>
      </c>
      <c r="Q1648" s="158">
        <v>7.8798000000000004</v>
      </c>
      <c r="R1648" s="158">
        <v>2.0646</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1261</v>
      </c>
      <c r="B1649" s="154" t="s">
        <v>1286</v>
      </c>
      <c r="C1649" s="154">
        <v>120282</v>
      </c>
      <c r="D1649" s="157">
        <v>44827</v>
      </c>
      <c r="E1649" s="158">
        <v>53.309600000000003</v>
      </c>
      <c r="F1649" s="158">
        <v>-74.409599999999998</v>
      </c>
      <c r="G1649" s="158">
        <v>-39.718299999999999</v>
      </c>
      <c r="H1649" s="158">
        <v>-18.226800000000001</v>
      </c>
      <c r="I1649" s="158">
        <v>-18.293500000000002</v>
      </c>
      <c r="J1649" s="158">
        <v>-3.1762999999999999</v>
      </c>
      <c r="K1649" s="158">
        <v>3.6827999999999999</v>
      </c>
      <c r="L1649" s="158">
        <v>1.3962000000000001</v>
      </c>
      <c r="M1649" s="158">
        <v>1.5839000000000001</v>
      </c>
      <c r="N1649" s="158">
        <v>1.3209</v>
      </c>
      <c r="O1649" s="158">
        <v>5.6614000000000004</v>
      </c>
      <c r="P1649" s="158">
        <v>6.8181000000000003</v>
      </c>
      <c r="Q1649" s="158">
        <v>7.5941000000000001</v>
      </c>
      <c r="R1649" s="158">
        <v>3.1852</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1261</v>
      </c>
      <c r="B1650" s="154" t="s">
        <v>1287</v>
      </c>
      <c r="C1650" s="154">
        <v>100317</v>
      </c>
      <c r="D1650" s="157">
        <v>44827</v>
      </c>
      <c r="E1650" s="158">
        <v>49.363700000000001</v>
      </c>
      <c r="F1650" s="158">
        <v>-75.117000000000004</v>
      </c>
      <c r="G1650" s="158">
        <v>-40.434100000000001</v>
      </c>
      <c r="H1650" s="158">
        <v>-18.954799999999999</v>
      </c>
      <c r="I1650" s="158">
        <v>-19.016300000000001</v>
      </c>
      <c r="J1650" s="158">
        <v>-3.9011</v>
      </c>
      <c r="K1650" s="158">
        <v>2.9521000000000002</v>
      </c>
      <c r="L1650" s="158">
        <v>0.66810000000000003</v>
      </c>
      <c r="M1650" s="158">
        <v>0.85440000000000005</v>
      </c>
      <c r="N1650" s="158">
        <v>0.59199999999999997</v>
      </c>
      <c r="O1650" s="158">
        <v>4.9284999999999997</v>
      </c>
      <c r="P1650" s="158">
        <v>5.9835000000000003</v>
      </c>
      <c r="Q1650" s="158">
        <v>7.2430000000000003</v>
      </c>
      <c r="R1650" s="158">
        <v>2.4447999999999999</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1261</v>
      </c>
      <c r="B1651" s="154" t="s">
        <v>1810</v>
      </c>
      <c r="C1651" s="154"/>
      <c r="D1651" s="157"/>
      <c r="E1651" s="158"/>
      <c r="F1651" s="158"/>
      <c r="G1651" s="158"/>
      <c r="H1651" s="158"/>
      <c r="I1651" s="158"/>
      <c r="J1651" s="158"/>
      <c r="K1651" s="158"/>
      <c r="L1651" s="158"/>
      <c r="M1651" s="158"/>
      <c r="N1651" s="158"/>
      <c r="O1651" s="158"/>
      <c r="P1651" s="158"/>
      <c r="Q1651" s="158"/>
      <c r="R1651" s="158"/>
      <c r="S1651" t="s">
        <v>1858</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1261</v>
      </c>
      <c r="B1652" s="154" t="s">
        <v>1288</v>
      </c>
      <c r="C1652" s="154">
        <v>109720</v>
      </c>
      <c r="D1652" s="157">
        <v>44827</v>
      </c>
      <c r="E1652" s="158">
        <v>31.048100000000002</v>
      </c>
      <c r="F1652" s="158">
        <v>-50.949599999999997</v>
      </c>
      <c r="G1652" s="158">
        <v>-37.542000000000002</v>
      </c>
      <c r="H1652" s="158">
        <v>-19.9255</v>
      </c>
      <c r="I1652" s="158">
        <v>-13.8651</v>
      </c>
      <c r="J1652" s="158">
        <v>4.4843000000000002</v>
      </c>
      <c r="K1652" s="158">
        <v>7.9695</v>
      </c>
      <c r="L1652" s="158">
        <v>1.0449999999999999</v>
      </c>
      <c r="M1652" s="158">
        <v>0.48309999999999997</v>
      </c>
      <c r="N1652" s="158">
        <v>0.20169999999999999</v>
      </c>
      <c r="O1652" s="158">
        <v>5.0589000000000004</v>
      </c>
      <c r="P1652" s="158">
        <v>6.2882999999999996</v>
      </c>
      <c r="Q1652" s="158">
        <v>8.3693000000000008</v>
      </c>
      <c r="R1652" s="158">
        <v>2.3161999999999998</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1261</v>
      </c>
      <c r="B1653" s="154" t="s">
        <v>1811</v>
      </c>
      <c r="C1653" s="154">
        <v>118672</v>
      </c>
      <c r="D1653" s="157">
        <v>44827</v>
      </c>
      <c r="E1653" s="158">
        <v>34.227400000000003</v>
      </c>
      <c r="F1653" s="158">
        <v>-50.051900000000003</v>
      </c>
      <c r="G1653" s="158">
        <v>-36.609099999999998</v>
      </c>
      <c r="H1653" s="158">
        <v>-18.988600000000002</v>
      </c>
      <c r="I1653" s="158">
        <v>-12.9077</v>
      </c>
      <c r="J1653" s="158">
        <v>5.4465000000000003</v>
      </c>
      <c r="K1653" s="158">
        <v>8.9475999999999996</v>
      </c>
      <c r="L1653" s="158">
        <v>2.0104000000000002</v>
      </c>
      <c r="M1653" s="158">
        <v>1.4481999999999999</v>
      </c>
      <c r="N1653" s="158">
        <v>1.1662999999999999</v>
      </c>
      <c r="O1653" s="158">
        <v>6.0643000000000002</v>
      </c>
      <c r="P1653" s="158">
        <v>7.3140000000000001</v>
      </c>
      <c r="Q1653" s="158">
        <v>9.3187999999999995</v>
      </c>
      <c r="R1653" s="158">
        <v>3.3058999999999998</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1261</v>
      </c>
      <c r="B1654" s="154" t="s">
        <v>1289</v>
      </c>
      <c r="C1654" s="154">
        <v>118673</v>
      </c>
      <c r="D1654" s="157">
        <v>44827</v>
      </c>
      <c r="E1654" s="158">
        <v>34.319899999999997</v>
      </c>
      <c r="F1654" s="158">
        <v>-50.023299999999999</v>
      </c>
      <c r="G1654" s="158">
        <v>-36.616500000000002</v>
      </c>
      <c r="H1654" s="158">
        <v>-18.982900000000001</v>
      </c>
      <c r="I1654" s="158">
        <v>-12.9107</v>
      </c>
      <c r="J1654" s="158">
        <v>5.4455999999999998</v>
      </c>
      <c r="K1654" s="158">
        <v>8.9482999999999997</v>
      </c>
      <c r="L1654" s="158">
        <v>2.0108000000000001</v>
      </c>
      <c r="M1654" s="158">
        <v>1.4481999999999999</v>
      </c>
      <c r="N1654" s="158">
        <v>1.1664000000000001</v>
      </c>
      <c r="O1654" s="158">
        <v>6.0646000000000004</v>
      </c>
      <c r="P1654" s="158">
        <v>7.3148</v>
      </c>
      <c r="Q1654" s="158">
        <v>9.5722000000000005</v>
      </c>
      <c r="R1654" s="158">
        <v>3.3062</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1261</v>
      </c>
      <c r="B1655" s="154" t="s">
        <v>1290</v>
      </c>
      <c r="C1655" s="154">
        <v>138470</v>
      </c>
      <c r="D1655" s="157">
        <v>44827</v>
      </c>
      <c r="E1655" s="158">
        <v>24.729800000000001</v>
      </c>
      <c r="F1655" s="158">
        <v>-56.294400000000003</v>
      </c>
      <c r="G1655" s="158">
        <v>-37.569600000000001</v>
      </c>
      <c r="H1655" s="158">
        <v>-17.316400000000002</v>
      </c>
      <c r="I1655" s="158">
        <v>-17.175799999999999</v>
      </c>
      <c r="J1655" s="158">
        <v>-3.2808000000000002</v>
      </c>
      <c r="K1655" s="158">
        <v>3.9028</v>
      </c>
      <c r="L1655" s="158">
        <v>1.2145999999999999</v>
      </c>
      <c r="M1655" s="158">
        <v>0.62829999999999997</v>
      </c>
      <c r="N1655" s="158">
        <v>0.44969999999999999</v>
      </c>
      <c r="O1655" s="158">
        <v>4.7561999999999998</v>
      </c>
      <c r="P1655" s="158">
        <v>5.5270999999999999</v>
      </c>
      <c r="Q1655" s="158">
        <v>6.7230999999999996</v>
      </c>
      <c r="R1655" s="158">
        <v>2.6364999999999998</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1261</v>
      </c>
      <c r="B1656" s="154" t="s">
        <v>1291</v>
      </c>
      <c r="C1656" s="154">
        <v>138472</v>
      </c>
      <c r="D1656" s="157">
        <v>44827</v>
      </c>
      <c r="E1656" s="158">
        <v>26.019300000000001</v>
      </c>
      <c r="F1656" s="158">
        <v>-55.326799999999999</v>
      </c>
      <c r="G1656" s="158">
        <v>-36.549799999999998</v>
      </c>
      <c r="H1656" s="158">
        <v>-16.281700000000001</v>
      </c>
      <c r="I1656" s="158">
        <v>-16.132000000000001</v>
      </c>
      <c r="J1656" s="158">
        <v>-2.2311999999999999</v>
      </c>
      <c r="K1656" s="158">
        <v>4.9135</v>
      </c>
      <c r="L1656" s="158">
        <v>2.2101000000000002</v>
      </c>
      <c r="M1656" s="158">
        <v>1.6634</v>
      </c>
      <c r="N1656" s="158">
        <v>1.5185</v>
      </c>
      <c r="O1656" s="158">
        <v>5.7736000000000001</v>
      </c>
      <c r="P1656" s="158">
        <v>6.3677000000000001</v>
      </c>
      <c r="Q1656" s="158">
        <v>7.665</v>
      </c>
      <c r="R1656" s="158">
        <v>3.7909999999999999</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1261</v>
      </c>
      <c r="B1657" s="154" t="s">
        <v>1292</v>
      </c>
      <c r="C1657" s="154">
        <v>119707</v>
      </c>
      <c r="D1657" s="157">
        <v>44827</v>
      </c>
      <c r="E1657" s="158">
        <v>55.451000000000001</v>
      </c>
      <c r="F1657" s="158">
        <v>-35.378900000000002</v>
      </c>
      <c r="G1657" s="158">
        <v>-18.2059</v>
      </c>
      <c r="H1657" s="158">
        <v>-8.8336000000000006</v>
      </c>
      <c r="I1657" s="158">
        <v>-6.94</v>
      </c>
      <c r="J1657" s="158">
        <v>10.8842</v>
      </c>
      <c r="K1657" s="158">
        <v>7.12</v>
      </c>
      <c r="L1657" s="158">
        <v>4.1022999999999996</v>
      </c>
      <c r="M1657" s="158">
        <v>3.3445</v>
      </c>
      <c r="N1657" s="158">
        <v>2.6882000000000001</v>
      </c>
      <c r="O1657" s="158">
        <v>6.7904999999999998</v>
      </c>
      <c r="P1657" s="158">
        <v>7.1574</v>
      </c>
      <c r="Q1657" s="158">
        <v>9.4071999999999996</v>
      </c>
      <c r="R1657" s="158">
        <v>4.4928999999999997</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1261</v>
      </c>
      <c r="B1658" s="154" t="s">
        <v>1293</v>
      </c>
      <c r="C1658" s="154">
        <v>101001</v>
      </c>
      <c r="D1658" s="157">
        <v>44827</v>
      </c>
      <c r="E1658" s="158">
        <v>53.057000000000002</v>
      </c>
      <c r="F1658" s="158">
        <v>-35.875100000000003</v>
      </c>
      <c r="G1658" s="158">
        <v>-18.683199999999999</v>
      </c>
      <c r="H1658" s="158">
        <v>-9.3195999999999994</v>
      </c>
      <c r="I1658" s="158">
        <v>-7.4233000000000002</v>
      </c>
      <c r="J1658" s="158">
        <v>10.396800000000001</v>
      </c>
      <c r="K1658" s="158">
        <v>6.6310000000000002</v>
      </c>
      <c r="L1658" s="158">
        <v>3.6135000000000002</v>
      </c>
      <c r="M1658" s="158">
        <v>2.8538000000000001</v>
      </c>
      <c r="N1658" s="158">
        <v>2.1970000000000001</v>
      </c>
      <c r="O1658" s="158">
        <v>6.2876000000000003</v>
      </c>
      <c r="P1658" s="158">
        <v>6.6181000000000001</v>
      </c>
      <c r="Q1658" s="158">
        <v>7.9691000000000001</v>
      </c>
      <c r="R1658" s="158">
        <v>3.99</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1261</v>
      </c>
      <c r="B1659" s="154" t="s">
        <v>1294</v>
      </c>
      <c r="C1659" s="154">
        <v>119953</v>
      </c>
      <c r="D1659" s="157">
        <v>44827</v>
      </c>
      <c r="E1659" s="158">
        <v>69.344800000000006</v>
      </c>
      <c r="F1659" s="158">
        <v>-12.786</v>
      </c>
      <c r="G1659" s="158">
        <v>-6.8913000000000002</v>
      </c>
      <c r="H1659" s="158">
        <v>-3.1187</v>
      </c>
      <c r="I1659" s="158">
        <v>-10.936</v>
      </c>
      <c r="J1659" s="158">
        <v>-2.4129</v>
      </c>
      <c r="K1659" s="158">
        <v>7.8906999999999998</v>
      </c>
      <c r="L1659" s="158">
        <v>4.0679999999999996</v>
      </c>
      <c r="M1659" s="158">
        <v>2.5137</v>
      </c>
      <c r="N1659" s="158">
        <v>1.7226999999999999</v>
      </c>
      <c r="O1659" s="158">
        <v>5.2499000000000002</v>
      </c>
      <c r="P1659" s="158">
        <v>5.6212999999999997</v>
      </c>
      <c r="Q1659" s="158">
        <v>8.0916999999999994</v>
      </c>
      <c r="R1659" s="158">
        <v>3.0686</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1261</v>
      </c>
      <c r="B1660" s="154" t="s">
        <v>1295</v>
      </c>
      <c r="C1660" s="154">
        <v>101042</v>
      </c>
      <c r="D1660" s="157">
        <v>44827</v>
      </c>
      <c r="E1660" s="158">
        <v>63.685299999999998</v>
      </c>
      <c r="F1660" s="158">
        <v>-13.6927</v>
      </c>
      <c r="G1660" s="158">
        <v>-7.8087</v>
      </c>
      <c r="H1660" s="158">
        <v>-3.9925000000000002</v>
      </c>
      <c r="I1660" s="158">
        <v>-11.7776</v>
      </c>
      <c r="J1660" s="158">
        <v>-3.2523</v>
      </c>
      <c r="K1660" s="158">
        <v>7.0331000000000001</v>
      </c>
      <c r="L1660" s="158">
        <v>3.1686999999999999</v>
      </c>
      <c r="M1660" s="158">
        <v>1.6029</v>
      </c>
      <c r="N1660" s="158">
        <v>0.86240000000000006</v>
      </c>
      <c r="O1660" s="158">
        <v>4.4112999999999998</v>
      </c>
      <c r="P1660" s="158">
        <v>4.6841999999999997</v>
      </c>
      <c r="Q1660" s="158">
        <v>8.3564000000000007</v>
      </c>
      <c r="R1660" s="158">
        <v>2.1858</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1261</v>
      </c>
      <c r="B1661" s="154" t="s">
        <v>1296</v>
      </c>
      <c r="C1661" s="154">
        <v>120792</v>
      </c>
      <c r="D1661" s="157">
        <v>44827</v>
      </c>
      <c r="E1661" s="158">
        <v>52.500300000000003</v>
      </c>
      <c r="F1661" s="158">
        <v>-65.650899999999993</v>
      </c>
      <c r="G1661" s="158">
        <v>-37.910800000000002</v>
      </c>
      <c r="H1661" s="158">
        <v>-18.989899999999999</v>
      </c>
      <c r="I1661" s="158">
        <v>-8.6172000000000004</v>
      </c>
      <c r="J1661" s="158">
        <v>6.4107000000000003</v>
      </c>
      <c r="K1661" s="158">
        <v>7.4893000000000001</v>
      </c>
      <c r="L1661" s="158">
        <v>3.5436999999999999</v>
      </c>
      <c r="M1661" s="158">
        <v>1.8893</v>
      </c>
      <c r="N1661" s="158">
        <v>1.4280999999999999</v>
      </c>
      <c r="O1661" s="158">
        <v>5.3144999999999998</v>
      </c>
      <c r="P1661" s="158">
        <v>6.2057000000000002</v>
      </c>
      <c r="Q1661" s="158">
        <v>8.4527000000000001</v>
      </c>
      <c r="R1661" s="158">
        <v>3.0583</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1261</v>
      </c>
      <c r="B1662" s="154" t="s">
        <v>1297</v>
      </c>
      <c r="C1662" s="154">
        <v>102510</v>
      </c>
      <c r="D1662" s="157">
        <v>44827</v>
      </c>
      <c r="E1662" s="158">
        <v>51.081400000000002</v>
      </c>
      <c r="F1662" s="158">
        <v>-65.975999999999999</v>
      </c>
      <c r="G1662" s="158">
        <v>-38.179499999999997</v>
      </c>
      <c r="H1662" s="158">
        <v>-19.2621</v>
      </c>
      <c r="I1662" s="158">
        <v>-8.8911999999999995</v>
      </c>
      <c r="J1662" s="158">
        <v>6.1376999999999997</v>
      </c>
      <c r="K1662" s="158">
        <v>7.2137000000000002</v>
      </c>
      <c r="L1662" s="158">
        <v>3.2644000000000002</v>
      </c>
      <c r="M1662" s="158">
        <v>1.6092</v>
      </c>
      <c r="N1662" s="158">
        <v>1.1473</v>
      </c>
      <c r="O1662" s="158">
        <v>5.0148999999999999</v>
      </c>
      <c r="P1662" s="158">
        <v>5.9076000000000004</v>
      </c>
      <c r="Q1662" s="158">
        <v>8.2033000000000005</v>
      </c>
      <c r="R1662" s="158">
        <v>2.7660999999999998</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-59.113776595744689</v>
      </c>
      <c r="G1663" s="160">
        <v>-35.190421276595742</v>
      </c>
      <c r="H1663" s="160">
        <v>-16.639959574468087</v>
      </c>
      <c r="I1663" s="160">
        <v>-16.519985106382983</v>
      </c>
      <c r="J1663" s="160">
        <v>-1.0091063829787239</v>
      </c>
      <c r="K1663" s="160">
        <v>6.4457702127659564</v>
      </c>
      <c r="L1663" s="160">
        <v>1.4893936170212765</v>
      </c>
      <c r="M1663" s="160">
        <v>1.0777489361702131</v>
      </c>
      <c r="N1663" s="160">
        <v>0.86043404255319156</v>
      </c>
      <c r="O1663" s="160">
        <v>5.5482209302325574</v>
      </c>
      <c r="P1663" s="160">
        <v>6.1183255813953483</v>
      </c>
      <c r="Q1663" s="160">
        <v>7.6231340425531915</v>
      </c>
      <c r="R1663" s="160">
        <v>3.1624883720930224</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-63.106900000000003</v>
      </c>
      <c r="G1664" s="160">
        <v>-37.542000000000002</v>
      </c>
      <c r="H1664" s="160">
        <v>-18.988600000000002</v>
      </c>
      <c r="I1664" s="160">
        <v>-13.8651</v>
      </c>
      <c r="J1664" s="160">
        <v>-1.7624</v>
      </c>
      <c r="K1664" s="160">
        <v>5.9768999999999997</v>
      </c>
      <c r="L1664" s="160">
        <v>1.7286999999999999</v>
      </c>
      <c r="M1664" s="160">
        <v>1.1011</v>
      </c>
      <c r="N1664" s="160">
        <v>0.86240000000000006</v>
      </c>
      <c r="O1664" s="160">
        <v>5.6614000000000004</v>
      </c>
      <c r="P1664" s="160">
        <v>6.2882999999999996</v>
      </c>
      <c r="Q1664" s="160">
        <v>8.0916999999999994</v>
      </c>
      <c r="R1664" s="160">
        <v>3.0686</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1298</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1299</v>
      </c>
      <c r="B1667" s="154" t="s">
        <v>1300</v>
      </c>
      <c r="C1667" s="154">
        <v>101844</v>
      </c>
      <c r="D1667" s="157">
        <v>44827</v>
      </c>
      <c r="E1667" s="158">
        <v>38.820700000000002</v>
      </c>
      <c r="F1667" s="158">
        <v>-35.224200000000003</v>
      </c>
      <c r="G1667" s="158">
        <v>-15.9315</v>
      </c>
      <c r="H1667" s="158">
        <v>-8.8498999999999999</v>
      </c>
      <c r="I1667" s="158">
        <v>-6.2308000000000003</v>
      </c>
      <c r="J1667" s="158">
        <v>1.5548999999999999</v>
      </c>
      <c r="K1667" s="158">
        <v>6.7337999999999996</v>
      </c>
      <c r="L1667" s="158">
        <v>3.4859</v>
      </c>
      <c r="M1667" s="158">
        <v>3.3813</v>
      </c>
      <c r="N1667" s="158">
        <v>3.0891999999999999</v>
      </c>
      <c r="O1667" s="158">
        <v>6.2999000000000001</v>
      </c>
      <c r="P1667" s="158">
        <v>6.5774999999999997</v>
      </c>
      <c r="Q1667" s="158">
        <v>7.2460000000000004</v>
      </c>
      <c r="R1667" s="158">
        <v>4.46</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1299</v>
      </c>
      <c r="B1668" s="154" t="s">
        <v>1301</v>
      </c>
      <c r="C1668" s="154">
        <v>119498</v>
      </c>
      <c r="D1668" s="157">
        <v>44827</v>
      </c>
      <c r="E1668" s="158">
        <v>41.248100000000001</v>
      </c>
      <c r="F1668" s="158">
        <v>-34.566400000000002</v>
      </c>
      <c r="G1668" s="158">
        <v>-15.2011</v>
      </c>
      <c r="H1668" s="158">
        <v>-8.1409000000000002</v>
      </c>
      <c r="I1668" s="158">
        <v>-5.5189000000000004</v>
      </c>
      <c r="J1668" s="158">
        <v>2.2707999999999999</v>
      </c>
      <c r="K1668" s="158">
        <v>7.4611000000000001</v>
      </c>
      <c r="L1668" s="158">
        <v>4.2138999999999998</v>
      </c>
      <c r="M1668" s="158">
        <v>4.1143000000000001</v>
      </c>
      <c r="N1668" s="158">
        <v>3.8231000000000002</v>
      </c>
      <c r="O1668" s="158">
        <v>7.0416999999999996</v>
      </c>
      <c r="P1668" s="158">
        <v>7.3057999999999996</v>
      </c>
      <c r="Q1668" s="158">
        <v>8.7687000000000008</v>
      </c>
      <c r="R1668" s="158">
        <v>5.1870000000000003</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1299</v>
      </c>
      <c r="B1669" s="154" t="s">
        <v>1302</v>
      </c>
      <c r="C1669" s="154">
        <v>120510</v>
      </c>
      <c r="D1669" s="157">
        <v>44827</v>
      </c>
      <c r="E1669" s="158">
        <v>27.0273</v>
      </c>
      <c r="F1669" s="158">
        <v>-33.326599999999999</v>
      </c>
      <c r="G1669" s="158">
        <v>-21.659199999999998</v>
      </c>
      <c r="H1669" s="158">
        <v>-10.6663</v>
      </c>
      <c r="I1669" s="158">
        <v>-7.4161999999999999</v>
      </c>
      <c r="J1669" s="158">
        <v>0.89810000000000001</v>
      </c>
      <c r="K1669" s="158">
        <v>5.9599000000000002</v>
      </c>
      <c r="L1669" s="158">
        <v>3.0941999999999998</v>
      </c>
      <c r="M1669" s="158">
        <v>3.4438</v>
      </c>
      <c r="N1669" s="158">
        <v>3.2416</v>
      </c>
      <c r="O1669" s="158">
        <v>6.7022000000000004</v>
      </c>
      <c r="P1669" s="158">
        <v>7.1848999999999998</v>
      </c>
      <c r="Q1669" s="158">
        <v>8.2253000000000007</v>
      </c>
      <c r="R1669" s="158">
        <v>4.5983000000000001</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1299</v>
      </c>
      <c r="B1670" s="154" t="s">
        <v>1303</v>
      </c>
      <c r="C1670" s="154">
        <v>112354</v>
      </c>
      <c r="D1670" s="157">
        <v>44827</v>
      </c>
      <c r="E1670" s="158">
        <v>25.169</v>
      </c>
      <c r="F1670" s="158">
        <v>-33.903100000000002</v>
      </c>
      <c r="G1670" s="158">
        <v>-22.340299999999999</v>
      </c>
      <c r="H1670" s="158">
        <v>-11.3489</v>
      </c>
      <c r="I1670" s="158">
        <v>-8.0959000000000003</v>
      </c>
      <c r="J1670" s="158">
        <v>0.21060000000000001</v>
      </c>
      <c r="K1670" s="158">
        <v>5.266</v>
      </c>
      <c r="L1670" s="158">
        <v>2.4098999999999999</v>
      </c>
      <c r="M1670" s="158">
        <v>2.7683</v>
      </c>
      <c r="N1670" s="158">
        <v>2.5543999999999998</v>
      </c>
      <c r="O1670" s="158">
        <v>5.9831000000000003</v>
      </c>
      <c r="P1670" s="158">
        <v>6.4683999999999999</v>
      </c>
      <c r="Q1670" s="158">
        <v>7.5529000000000002</v>
      </c>
      <c r="R1670" s="158">
        <v>3.8896999999999999</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1299</v>
      </c>
      <c r="B1671" s="154" t="s">
        <v>2037</v>
      </c>
      <c r="C1671" s="154">
        <v>119382</v>
      </c>
      <c r="D1671" s="157">
        <v>44827</v>
      </c>
      <c r="E1671" s="158">
        <v>21.879300000000001</v>
      </c>
      <c r="F1671" s="158">
        <v>-38.162799999999997</v>
      </c>
      <c r="G1671" s="158">
        <v>-23.809200000000001</v>
      </c>
      <c r="H1671" s="158">
        <v>-11.010899999999999</v>
      </c>
      <c r="I1671" s="158">
        <v>-9.1195000000000004</v>
      </c>
      <c r="J1671" s="158">
        <v>-1.3975</v>
      </c>
      <c r="K1671" s="158">
        <v>4.0335000000000001</v>
      </c>
      <c r="L1671" s="158">
        <v>31.995200000000001</v>
      </c>
      <c r="M1671" s="158">
        <v>22.631499999999999</v>
      </c>
      <c r="N1671" s="158">
        <v>17.546600000000002</v>
      </c>
      <c r="O1671" s="158">
        <v>7.2961999999999998</v>
      </c>
      <c r="P1671" s="158">
        <v>2.4618000000000002</v>
      </c>
      <c r="Q1671" s="158">
        <v>5.8872999999999998</v>
      </c>
      <c r="R1671" s="158">
        <v>10.8803</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1299</v>
      </c>
      <c r="B1672" s="154" t="s">
        <v>2038</v>
      </c>
      <c r="C1672" s="154">
        <v>111585</v>
      </c>
      <c r="D1672" s="157">
        <v>44827</v>
      </c>
      <c r="E1672" s="158">
        <v>20.412500000000001</v>
      </c>
      <c r="F1672" s="158">
        <v>-38.761000000000003</v>
      </c>
      <c r="G1672" s="158">
        <v>-24.448</v>
      </c>
      <c r="H1672" s="158">
        <v>-11.622400000000001</v>
      </c>
      <c r="I1672" s="158">
        <v>-9.7342999999999993</v>
      </c>
      <c r="J1672" s="158">
        <v>-2.0038999999999998</v>
      </c>
      <c r="K1672" s="158">
        <v>3.6107</v>
      </c>
      <c r="L1672" s="158">
        <v>31.605599999999999</v>
      </c>
      <c r="M1672" s="158">
        <v>22.261700000000001</v>
      </c>
      <c r="N1672" s="158">
        <v>17.1873</v>
      </c>
      <c r="O1672" s="158">
        <v>6.8266</v>
      </c>
      <c r="P1672" s="158">
        <v>1.9493</v>
      </c>
      <c r="Q1672" s="158">
        <v>5.3175999999999997</v>
      </c>
      <c r="R1672" s="158">
        <v>10.4617</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1299</v>
      </c>
      <c r="B1673" s="154" t="s">
        <v>1988</v>
      </c>
      <c r="C1673" s="154">
        <v>119400</v>
      </c>
      <c r="D1673" s="157">
        <v>44827</v>
      </c>
      <c r="E1673" s="158">
        <v>25.445</v>
      </c>
      <c r="F1673" s="158">
        <v>-24.083100000000002</v>
      </c>
      <c r="G1673" s="158">
        <v>-12.3239</v>
      </c>
      <c r="H1673" s="158">
        <v>-5.6906999999999996</v>
      </c>
      <c r="I1673" s="158">
        <v>-3.9489999999999998</v>
      </c>
      <c r="J1673" s="158">
        <v>2.23</v>
      </c>
      <c r="K1673" s="158">
        <v>6.5537999999999998</v>
      </c>
      <c r="L1673" s="158">
        <v>1.7047000000000001</v>
      </c>
      <c r="M1673" s="158">
        <v>2.5972</v>
      </c>
      <c r="N1673" s="158">
        <v>2.5792999999999999</v>
      </c>
      <c r="O1673" s="158">
        <v>5.6890000000000001</v>
      </c>
      <c r="P1673" s="158">
        <v>6.6737000000000002</v>
      </c>
      <c r="Q1673" s="158">
        <v>8.0404999999999998</v>
      </c>
      <c r="R1673" s="158">
        <v>4.109</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1299</v>
      </c>
      <c r="B1674" s="154" t="s">
        <v>2006</v>
      </c>
      <c r="C1674" s="154">
        <v>113036</v>
      </c>
      <c r="D1674" s="157">
        <v>44827</v>
      </c>
      <c r="E1674" s="158">
        <v>23.884699999999999</v>
      </c>
      <c r="F1674" s="158">
        <v>-24.739699999999999</v>
      </c>
      <c r="G1674" s="158">
        <v>-13.0265</v>
      </c>
      <c r="H1674" s="158">
        <v>-6.3669000000000002</v>
      </c>
      <c r="I1674" s="158">
        <v>-4.6744000000000003</v>
      </c>
      <c r="J1674" s="158">
        <v>1.5302</v>
      </c>
      <c r="K1674" s="158">
        <v>5.8608000000000002</v>
      </c>
      <c r="L1674" s="158">
        <v>1.0193000000000001</v>
      </c>
      <c r="M1674" s="158">
        <v>1.903</v>
      </c>
      <c r="N1674" s="158">
        <v>1.8824000000000001</v>
      </c>
      <c r="O1674" s="158">
        <v>4.9390999999999998</v>
      </c>
      <c r="P1674" s="158">
        <v>5.9298999999999999</v>
      </c>
      <c r="Q1674" s="158">
        <v>7.3715999999999999</v>
      </c>
      <c r="R1674" s="158">
        <v>3.3650000000000002</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1299</v>
      </c>
      <c r="B1675" s="154" t="s">
        <v>1304</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1299</v>
      </c>
      <c r="B1676" s="154" t="s">
        <v>1305</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1299</v>
      </c>
      <c r="B1677" s="154" t="s">
        <v>1306</v>
      </c>
      <c r="C1677" s="154">
        <v>118320</v>
      </c>
      <c r="D1677" s="157">
        <v>44827</v>
      </c>
      <c r="E1677" s="158">
        <v>22.594000000000001</v>
      </c>
      <c r="F1677" s="158">
        <v>-32.442100000000003</v>
      </c>
      <c r="G1677" s="158">
        <v>-22.8429</v>
      </c>
      <c r="H1677" s="158">
        <v>-11.4217</v>
      </c>
      <c r="I1677" s="158">
        <v>-9.1529000000000007</v>
      </c>
      <c r="J1677" s="158">
        <v>-1.4209000000000001</v>
      </c>
      <c r="K1677" s="158">
        <v>4.4013</v>
      </c>
      <c r="L1677" s="158">
        <v>1.7645</v>
      </c>
      <c r="M1677" s="158">
        <v>2.3433999999999999</v>
      </c>
      <c r="N1677" s="158">
        <v>2.2273999999999998</v>
      </c>
      <c r="O1677" s="158">
        <v>5.5960999999999999</v>
      </c>
      <c r="P1677" s="158">
        <v>6.2553999999999998</v>
      </c>
      <c r="Q1677" s="158">
        <v>7.1939000000000002</v>
      </c>
      <c r="R1677" s="158">
        <v>3.7033999999999998</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1299</v>
      </c>
      <c r="B1678" s="154" t="s">
        <v>1307</v>
      </c>
      <c r="C1678" s="154">
        <v>115077</v>
      </c>
      <c r="D1678" s="157">
        <v>44827</v>
      </c>
      <c r="E1678" s="158">
        <v>21.060700000000001</v>
      </c>
      <c r="F1678" s="158">
        <v>-32.899000000000001</v>
      </c>
      <c r="G1678" s="158">
        <v>-23.466799999999999</v>
      </c>
      <c r="H1678" s="158">
        <v>-12.0542</v>
      </c>
      <c r="I1678" s="158">
        <v>-9.7798999999999996</v>
      </c>
      <c r="J1678" s="158">
        <v>-2.0369999999999999</v>
      </c>
      <c r="K1678" s="158">
        <v>3.7883</v>
      </c>
      <c r="L1678" s="158">
        <v>1.1681999999999999</v>
      </c>
      <c r="M1678" s="158">
        <v>1.7391000000000001</v>
      </c>
      <c r="N1678" s="158">
        <v>1.6247</v>
      </c>
      <c r="O1678" s="158">
        <v>4.9355000000000002</v>
      </c>
      <c r="P1678" s="158">
        <v>5.5476999999999999</v>
      </c>
      <c r="Q1678" s="158">
        <v>6.7382999999999997</v>
      </c>
      <c r="R1678" s="158">
        <v>3.0707</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1299</v>
      </c>
      <c r="B1679" s="154" t="s">
        <v>1308</v>
      </c>
      <c r="C1679" s="154">
        <v>119226</v>
      </c>
      <c r="D1679" s="157">
        <v>44827</v>
      </c>
      <c r="E1679" s="158">
        <v>40.863199999999999</v>
      </c>
      <c r="F1679" s="158">
        <v>-39.437899999999999</v>
      </c>
      <c r="G1679" s="158">
        <v>-22.2897</v>
      </c>
      <c r="H1679" s="158">
        <v>-10.760199999999999</v>
      </c>
      <c r="I1679" s="158">
        <v>-9.4972999999999992</v>
      </c>
      <c r="J1679" s="158">
        <v>-1.1456999999999999</v>
      </c>
      <c r="K1679" s="158">
        <v>4.6302000000000003</v>
      </c>
      <c r="L1679" s="158">
        <v>1.8332999999999999</v>
      </c>
      <c r="M1679" s="158">
        <v>2.5567000000000002</v>
      </c>
      <c r="N1679" s="158">
        <v>2.3180999999999998</v>
      </c>
      <c r="O1679" s="158">
        <v>5.9307999999999996</v>
      </c>
      <c r="P1679" s="158">
        <v>6.4923000000000002</v>
      </c>
      <c r="Q1679" s="158">
        <v>7.8627000000000002</v>
      </c>
      <c r="R1679" s="158">
        <v>3.9336000000000002</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1299</v>
      </c>
      <c r="B1680" s="154" t="s">
        <v>1309</v>
      </c>
      <c r="C1680" s="154">
        <v>101304</v>
      </c>
      <c r="D1680" s="157">
        <v>44827</v>
      </c>
      <c r="E1680" s="158">
        <v>38.254800000000003</v>
      </c>
      <c r="F1680" s="158">
        <v>-40.029499999999999</v>
      </c>
      <c r="G1680" s="158">
        <v>-22.9194</v>
      </c>
      <c r="H1680" s="158">
        <v>-11.370200000000001</v>
      </c>
      <c r="I1680" s="158">
        <v>-10.108499999999999</v>
      </c>
      <c r="J1680" s="158">
        <v>-1.7547999999999999</v>
      </c>
      <c r="K1680" s="158">
        <v>4.0016999999999996</v>
      </c>
      <c r="L1680" s="158">
        <v>1.2202999999999999</v>
      </c>
      <c r="M1680" s="158">
        <v>1.9338</v>
      </c>
      <c r="N1680" s="158">
        <v>1.6955</v>
      </c>
      <c r="O1680" s="158">
        <v>5.2577999999999996</v>
      </c>
      <c r="P1680" s="158">
        <v>5.7682000000000002</v>
      </c>
      <c r="Q1680" s="158">
        <v>6.9199000000000002</v>
      </c>
      <c r="R1680" s="158">
        <v>3.2833999999999999</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1299</v>
      </c>
      <c r="B1681" s="154" t="s">
        <v>1310</v>
      </c>
      <c r="C1681" s="154">
        <v>140251</v>
      </c>
      <c r="D1681" s="157"/>
      <c r="E1681" s="158"/>
      <c r="F1681" s="158"/>
      <c r="G1681" s="158"/>
      <c r="H1681" s="158"/>
      <c r="I1681" s="158"/>
      <c r="J1681" s="158"/>
      <c r="K1681" s="158"/>
      <c r="L1681" s="158"/>
      <c r="M1681" s="158"/>
      <c r="N1681" s="158"/>
      <c r="O1681" s="158"/>
      <c r="P1681" s="158"/>
      <c r="Q1681" s="158"/>
      <c r="R1681" s="158"/>
      <c r="S1681" t="s">
        <v>1859</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1299</v>
      </c>
      <c r="B1682" s="154" t="s">
        <v>1311</v>
      </c>
      <c r="C1682" s="154">
        <v>140244</v>
      </c>
      <c r="D1682" s="157"/>
      <c r="E1682" s="158"/>
      <c r="F1682" s="158"/>
      <c r="G1682" s="158"/>
      <c r="H1682" s="158"/>
      <c r="I1682" s="158"/>
      <c r="J1682" s="158"/>
      <c r="K1682" s="158"/>
      <c r="L1682" s="158"/>
      <c r="M1682" s="158"/>
      <c r="N1682" s="158"/>
      <c r="O1682" s="158"/>
      <c r="P1682" s="158"/>
      <c r="Q1682" s="158"/>
      <c r="R1682" s="158"/>
      <c r="S1682" t="s">
        <v>1859</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1299</v>
      </c>
      <c r="B1683" s="154" t="s">
        <v>1312</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1299</v>
      </c>
      <c r="B1684" s="154" t="s">
        <v>1313</v>
      </c>
      <c r="C1684" s="154">
        <v>148010</v>
      </c>
      <c r="D1684" s="157">
        <v>44827</v>
      </c>
      <c r="E1684" s="158">
        <v>86.587999999999994</v>
      </c>
      <c r="F1684" s="158">
        <v>15.1394</v>
      </c>
      <c r="G1684" s="158">
        <v>15.1661</v>
      </c>
      <c r="H1684" s="158">
        <v>15.189299999999999</v>
      </c>
      <c r="I1684" s="158">
        <v>15.230700000000001</v>
      </c>
      <c r="J1684" s="158">
        <v>-66.1708</v>
      </c>
      <c r="K1684" s="158">
        <v>-15.501300000000001</v>
      </c>
      <c r="L1684" s="158">
        <v>-2.3864999999999998</v>
      </c>
      <c r="M1684" s="158"/>
      <c r="N1684" s="158"/>
      <c r="O1684" s="158"/>
      <c r="P1684" s="158"/>
      <c r="Q1684" s="158">
        <v>-1.0047999999999999</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1299</v>
      </c>
      <c r="B1685" s="154" t="s">
        <v>1314</v>
      </c>
      <c r="C1685" s="154">
        <v>148015</v>
      </c>
      <c r="D1685" s="157">
        <v>44827</v>
      </c>
      <c r="E1685" s="158">
        <v>91.448400000000007</v>
      </c>
      <c r="F1685" s="158">
        <v>15.1334</v>
      </c>
      <c r="G1685" s="158">
        <v>15.1593</v>
      </c>
      <c r="H1685" s="158">
        <v>15.1883</v>
      </c>
      <c r="I1685" s="158">
        <v>15.232699999999999</v>
      </c>
      <c r="J1685" s="158">
        <v>-66.171700000000001</v>
      </c>
      <c r="K1685" s="158">
        <v>-15.5016</v>
      </c>
      <c r="L1685" s="158">
        <v>-2.3866000000000001</v>
      </c>
      <c r="M1685" s="158"/>
      <c r="N1685" s="158"/>
      <c r="O1685" s="158"/>
      <c r="P1685" s="158"/>
      <c r="Q1685" s="158">
        <v>-1.0047999999999999</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1299</v>
      </c>
      <c r="B1686" s="154" t="s">
        <v>1315</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1299</v>
      </c>
      <c r="B1687" s="154" t="s">
        <v>1316</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1299</v>
      </c>
      <c r="B1688" s="154" t="s">
        <v>1317</v>
      </c>
      <c r="C1688" s="154">
        <v>101232</v>
      </c>
      <c r="D1688" s="157">
        <v>44827</v>
      </c>
      <c r="E1688" s="158">
        <v>4722.3117469879498</v>
      </c>
      <c r="F1688" s="158">
        <v>-32.715299999999999</v>
      </c>
      <c r="G1688" s="158">
        <v>-24.715900000000001</v>
      </c>
      <c r="H1688" s="158">
        <v>-10.562099999999999</v>
      </c>
      <c r="I1688" s="158">
        <v>-6.9016999999999999</v>
      </c>
      <c r="J1688" s="158">
        <v>-4.4932999999999996</v>
      </c>
      <c r="K1688" s="158">
        <v>1.1182000000000001</v>
      </c>
      <c r="L1688" s="158">
        <v>12.0481</v>
      </c>
      <c r="M1688" s="158">
        <v>8.3254000000000001</v>
      </c>
      <c r="N1688" s="158">
        <v>14.894600000000001</v>
      </c>
      <c r="O1688" s="158">
        <v>4.9946000000000002</v>
      </c>
      <c r="P1688" s="158">
        <v>5.7996999999999996</v>
      </c>
      <c r="Q1688" s="158">
        <v>7.8040000000000003</v>
      </c>
      <c r="R1688" s="158">
        <v>14.276199999999999</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1299</v>
      </c>
      <c r="B1689" s="154" t="s">
        <v>1318</v>
      </c>
      <c r="C1689" s="154">
        <v>118565</v>
      </c>
      <c r="D1689" s="157">
        <v>44827</v>
      </c>
      <c r="E1689" s="158">
        <v>4721.0142999999998</v>
      </c>
      <c r="F1689" s="158">
        <v>-32.715400000000002</v>
      </c>
      <c r="G1689" s="158">
        <v>-24.716200000000001</v>
      </c>
      <c r="H1689" s="158">
        <v>-10.562200000000001</v>
      </c>
      <c r="I1689" s="158">
        <v>-6.9016999999999999</v>
      </c>
      <c r="J1689" s="158">
        <v>-4.4932999999999996</v>
      </c>
      <c r="K1689" s="158">
        <v>1.1182000000000001</v>
      </c>
      <c r="L1689" s="158">
        <v>8.8000000000000005E-3</v>
      </c>
      <c r="M1689" s="158">
        <v>0.22720000000000001</v>
      </c>
      <c r="N1689" s="158">
        <v>8.3208000000000002</v>
      </c>
      <c r="O1689" s="158">
        <v>3.3129</v>
      </c>
      <c r="P1689" s="158">
        <v>5.0955000000000004</v>
      </c>
      <c r="Q1689" s="158">
        <v>7.6521999999999997</v>
      </c>
      <c r="R1689" s="158">
        <v>11.1282</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1299</v>
      </c>
      <c r="B1690" s="154" t="s">
        <v>1319</v>
      </c>
      <c r="C1690" s="154">
        <v>113047</v>
      </c>
      <c r="D1690" s="157">
        <v>44827</v>
      </c>
      <c r="E1690" s="158">
        <v>25.921199999999999</v>
      </c>
      <c r="F1690" s="158">
        <v>-35.731099999999998</v>
      </c>
      <c r="G1690" s="158">
        <v>-22.2544</v>
      </c>
      <c r="H1690" s="158">
        <v>-11.020300000000001</v>
      </c>
      <c r="I1690" s="158">
        <v>-8.4014000000000006</v>
      </c>
      <c r="J1690" s="158">
        <v>0.39529999999999998</v>
      </c>
      <c r="K1690" s="158">
        <v>5.4130000000000003</v>
      </c>
      <c r="L1690" s="158">
        <v>2.0607000000000002</v>
      </c>
      <c r="M1690" s="158">
        <v>2.3321999999999998</v>
      </c>
      <c r="N1690" s="158">
        <v>2.2936000000000001</v>
      </c>
      <c r="O1690" s="158">
        <v>6.3323</v>
      </c>
      <c r="P1690" s="158">
        <v>6.8201000000000001</v>
      </c>
      <c r="Q1690" s="158">
        <v>8.0823</v>
      </c>
      <c r="R1690" s="158">
        <v>4.1043000000000003</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1299</v>
      </c>
      <c r="B1691" s="154" t="s">
        <v>1320</v>
      </c>
      <c r="C1691" s="154">
        <v>119016</v>
      </c>
      <c r="D1691" s="157">
        <v>44827</v>
      </c>
      <c r="E1691" s="158">
        <v>26.507000000000001</v>
      </c>
      <c r="F1691" s="158">
        <v>-35.354500000000002</v>
      </c>
      <c r="G1691" s="158">
        <v>-21.763400000000001</v>
      </c>
      <c r="H1691" s="158">
        <v>-10.5618</v>
      </c>
      <c r="I1691" s="158">
        <v>-7.9329000000000001</v>
      </c>
      <c r="J1691" s="158">
        <v>0.85350000000000004</v>
      </c>
      <c r="K1691" s="158">
        <v>5.8765999999999998</v>
      </c>
      <c r="L1691" s="158">
        <v>2.4937999999999998</v>
      </c>
      <c r="M1691" s="158">
        <v>2.7713000000000001</v>
      </c>
      <c r="N1691" s="158">
        <v>2.7549999999999999</v>
      </c>
      <c r="O1691" s="158">
        <v>6.7718999999999996</v>
      </c>
      <c r="P1691" s="158">
        <v>7.1490999999999998</v>
      </c>
      <c r="Q1691" s="158">
        <v>8.0769000000000002</v>
      </c>
      <c r="R1691" s="158">
        <v>4.6087999999999996</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1299</v>
      </c>
      <c r="B1692" s="154" t="s">
        <v>1321</v>
      </c>
      <c r="C1692" s="154">
        <v>101599</v>
      </c>
      <c r="D1692" s="157">
        <v>44827</v>
      </c>
      <c r="E1692" s="158">
        <v>32.332000000000001</v>
      </c>
      <c r="F1692" s="158">
        <v>-30.229800000000001</v>
      </c>
      <c r="G1692" s="158">
        <v>-18.6736</v>
      </c>
      <c r="H1692" s="158">
        <v>-9.4817</v>
      </c>
      <c r="I1692" s="158">
        <v>-6.7638999999999996</v>
      </c>
      <c r="J1692" s="158">
        <v>-0.12740000000000001</v>
      </c>
      <c r="K1692" s="158">
        <v>4.2289000000000003</v>
      </c>
      <c r="L1692" s="158">
        <v>0.72109999999999996</v>
      </c>
      <c r="M1692" s="158">
        <v>1.7131000000000001</v>
      </c>
      <c r="N1692" s="158">
        <v>1.5883</v>
      </c>
      <c r="O1692" s="158">
        <v>3.9557000000000002</v>
      </c>
      <c r="P1692" s="158">
        <v>3.0621</v>
      </c>
      <c r="Q1692" s="158">
        <v>6.1058000000000003</v>
      </c>
      <c r="R1692" s="158">
        <v>3.1074999999999999</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1299</v>
      </c>
      <c r="B1693" s="154" t="s">
        <v>1322</v>
      </c>
      <c r="C1693" s="154">
        <v>120062</v>
      </c>
      <c r="D1693" s="157">
        <v>44827</v>
      </c>
      <c r="E1693" s="158">
        <v>35.247100000000003</v>
      </c>
      <c r="F1693" s="158">
        <v>-29.696000000000002</v>
      </c>
      <c r="G1693" s="158">
        <v>-18.1295</v>
      </c>
      <c r="H1693" s="158">
        <v>-8.9346999999999994</v>
      </c>
      <c r="I1693" s="158">
        <v>-6.2131999999999996</v>
      </c>
      <c r="J1693" s="158">
        <v>0.42099999999999999</v>
      </c>
      <c r="K1693" s="158">
        <v>4.7857000000000003</v>
      </c>
      <c r="L1693" s="158">
        <v>1.2562</v>
      </c>
      <c r="M1693" s="158">
        <v>2.2517999999999998</v>
      </c>
      <c r="N1693" s="158">
        <v>2.1749999999999998</v>
      </c>
      <c r="O1693" s="158">
        <v>4.8569000000000004</v>
      </c>
      <c r="P1693" s="158">
        <v>3.9910000000000001</v>
      </c>
      <c r="Q1693" s="158">
        <v>6.4128999999999996</v>
      </c>
      <c r="R1693" s="158">
        <v>3.9424999999999999</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1299</v>
      </c>
      <c r="B1694" s="154" t="s">
        <v>1323</v>
      </c>
      <c r="C1694" s="154">
        <v>101758</v>
      </c>
      <c r="D1694" s="157">
        <v>44827</v>
      </c>
      <c r="E1694" s="158">
        <v>48.786099999999998</v>
      </c>
      <c r="F1694" s="158">
        <v>-24.149699999999999</v>
      </c>
      <c r="G1694" s="158">
        <v>-14.770799999999999</v>
      </c>
      <c r="H1694" s="158">
        <v>-6.9379999999999997</v>
      </c>
      <c r="I1694" s="158">
        <v>-4.4386999999999999</v>
      </c>
      <c r="J1694" s="158">
        <v>4.8929999999999998</v>
      </c>
      <c r="K1694" s="158">
        <v>8.3795000000000002</v>
      </c>
      <c r="L1694" s="158">
        <v>4.5593000000000004</v>
      </c>
      <c r="M1694" s="158">
        <v>3.7744</v>
      </c>
      <c r="N1694" s="158">
        <v>3.3723999999999998</v>
      </c>
      <c r="O1694" s="158">
        <v>6.5578000000000003</v>
      </c>
      <c r="P1694" s="158">
        <v>6.6147999999999998</v>
      </c>
      <c r="Q1694" s="158">
        <v>7.8677999999999999</v>
      </c>
      <c r="R1694" s="158">
        <v>4.6486000000000001</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1299</v>
      </c>
      <c r="B1695" s="154" t="s">
        <v>1324</v>
      </c>
      <c r="C1695" s="154">
        <v>120754</v>
      </c>
      <c r="D1695" s="157">
        <v>44827</v>
      </c>
      <c r="E1695" s="158">
        <v>52.301299999999998</v>
      </c>
      <c r="F1695" s="158">
        <v>-23.433700000000002</v>
      </c>
      <c r="G1695" s="158">
        <v>-14.0344</v>
      </c>
      <c r="H1695" s="158">
        <v>-6.1938000000000004</v>
      </c>
      <c r="I1695" s="158">
        <v>-3.6934999999999998</v>
      </c>
      <c r="J1695" s="158">
        <v>5.6459999999999999</v>
      </c>
      <c r="K1695" s="158">
        <v>9.1457999999999995</v>
      </c>
      <c r="L1695" s="158">
        <v>5.3307000000000002</v>
      </c>
      <c r="M1695" s="158">
        <v>4.5532000000000004</v>
      </c>
      <c r="N1695" s="158">
        <v>4.1571999999999996</v>
      </c>
      <c r="O1695" s="158">
        <v>7.3658999999999999</v>
      </c>
      <c r="P1695" s="158">
        <v>7.4545000000000003</v>
      </c>
      <c r="Q1695" s="158">
        <v>8.5978999999999992</v>
      </c>
      <c r="R1695" s="158">
        <v>5.4447999999999999</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1299</v>
      </c>
      <c r="B1696" s="154" t="s">
        <v>1325</v>
      </c>
      <c r="C1696" s="154">
        <v>115005</v>
      </c>
      <c r="D1696" s="157">
        <v>44827</v>
      </c>
      <c r="E1696" s="158">
        <v>22.576799999999999</v>
      </c>
      <c r="F1696" s="158">
        <v>-44.244</v>
      </c>
      <c r="G1696" s="158">
        <v>-30.586400000000001</v>
      </c>
      <c r="H1696" s="158">
        <v>-13.7288</v>
      </c>
      <c r="I1696" s="158">
        <v>-8.7469000000000001</v>
      </c>
      <c r="J1696" s="158">
        <v>-1.2295</v>
      </c>
      <c r="K1696" s="158">
        <v>5.3699000000000003</v>
      </c>
      <c r="L1696" s="158">
        <v>1.0547</v>
      </c>
      <c r="M1696" s="158">
        <v>1.6227</v>
      </c>
      <c r="N1696" s="158">
        <v>9.9602000000000004</v>
      </c>
      <c r="O1696" s="158">
        <v>7.3811</v>
      </c>
      <c r="P1696" s="158">
        <v>6.0372000000000003</v>
      </c>
      <c r="Q1696" s="158">
        <v>7.3297999999999996</v>
      </c>
      <c r="R1696" s="158">
        <v>7.5782999999999996</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1299</v>
      </c>
      <c r="B1697" s="154" t="s">
        <v>1326</v>
      </c>
      <c r="C1697" s="154">
        <v>118349</v>
      </c>
      <c r="D1697" s="157">
        <v>44827</v>
      </c>
      <c r="E1697" s="158">
        <v>24.331499999999998</v>
      </c>
      <c r="F1697" s="158">
        <v>-43.750799999999998</v>
      </c>
      <c r="G1697" s="158">
        <v>-30.127500000000001</v>
      </c>
      <c r="H1697" s="158">
        <v>-13.2743</v>
      </c>
      <c r="I1697" s="158">
        <v>-8.2777999999999992</v>
      </c>
      <c r="J1697" s="158">
        <v>-0.75919999999999999</v>
      </c>
      <c r="K1697" s="158">
        <v>5.8472999999999997</v>
      </c>
      <c r="L1697" s="158">
        <v>1.5273000000000001</v>
      </c>
      <c r="M1697" s="158">
        <v>2.0992999999999999</v>
      </c>
      <c r="N1697" s="158">
        <v>10.4772</v>
      </c>
      <c r="O1697" s="158">
        <v>7.9435000000000002</v>
      </c>
      <c r="P1697" s="158">
        <v>6.8042999999999996</v>
      </c>
      <c r="Q1697" s="158">
        <v>7.7686999999999999</v>
      </c>
      <c r="R1697" s="158">
        <v>8.0545000000000009</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1299</v>
      </c>
      <c r="B1698" s="154" t="s">
        <v>1327</v>
      </c>
      <c r="C1698" s="154">
        <v>118407</v>
      </c>
      <c r="D1698" s="157">
        <v>44827</v>
      </c>
      <c r="E1698" s="158">
        <v>49.100499999999997</v>
      </c>
      <c r="F1698" s="158">
        <v>-45.141199999999998</v>
      </c>
      <c r="G1698" s="158">
        <v>-31.0185</v>
      </c>
      <c r="H1698" s="158">
        <v>-15.2898</v>
      </c>
      <c r="I1698" s="158">
        <v>-17.091000000000001</v>
      </c>
      <c r="J1698" s="158">
        <v>-5.3636999999999997</v>
      </c>
      <c r="K1698" s="158">
        <v>4.2392000000000003</v>
      </c>
      <c r="L1698" s="158">
        <v>0.72130000000000005</v>
      </c>
      <c r="M1698" s="158">
        <v>1.7544999999999999</v>
      </c>
      <c r="N1698" s="158">
        <v>1.9529000000000001</v>
      </c>
      <c r="O1698" s="158">
        <v>5.8657000000000004</v>
      </c>
      <c r="P1698" s="158">
        <v>6.6542000000000003</v>
      </c>
      <c r="Q1698" s="158">
        <v>7.8324999999999996</v>
      </c>
      <c r="R1698" s="158">
        <v>3.6059999999999999</v>
      </c>
      <c r="S1698" t="s">
        <v>1859</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1299</v>
      </c>
      <c r="B1699" s="154" t="s">
        <v>1328</v>
      </c>
      <c r="C1699" s="154">
        <v>108768</v>
      </c>
      <c r="D1699" s="157">
        <v>44827</v>
      </c>
      <c r="E1699" s="158">
        <v>46.464399999999998</v>
      </c>
      <c r="F1699" s="158">
        <v>-45.661700000000003</v>
      </c>
      <c r="G1699" s="158">
        <v>-31.497299999999999</v>
      </c>
      <c r="H1699" s="158">
        <v>-15.764099999999999</v>
      </c>
      <c r="I1699" s="158">
        <v>-17.561299999999999</v>
      </c>
      <c r="J1699" s="158">
        <v>-5.8372000000000002</v>
      </c>
      <c r="K1699" s="158">
        <v>3.7597999999999998</v>
      </c>
      <c r="L1699" s="158">
        <v>0.24279999999999999</v>
      </c>
      <c r="M1699" s="158">
        <v>1.2645</v>
      </c>
      <c r="N1699" s="158">
        <v>1.4623999999999999</v>
      </c>
      <c r="O1699" s="158">
        <v>5.3395000000000001</v>
      </c>
      <c r="P1699" s="158">
        <v>6.1273</v>
      </c>
      <c r="Q1699" s="158">
        <v>7.3042999999999996</v>
      </c>
      <c r="R1699" s="158">
        <v>3.0991</v>
      </c>
      <c r="S1699" t="s">
        <v>1859</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1299</v>
      </c>
      <c r="B1700" s="154" t="s">
        <v>1329</v>
      </c>
      <c r="C1700" s="154">
        <v>123704</v>
      </c>
      <c r="D1700" s="157">
        <v>44827</v>
      </c>
      <c r="E1700" s="158">
        <v>1939.3719000000001</v>
      </c>
      <c r="F1700" s="158">
        <v>-35.395299999999999</v>
      </c>
      <c r="G1700" s="158">
        <v>-14.1792</v>
      </c>
      <c r="H1700" s="158">
        <v>-8.2852999999999994</v>
      </c>
      <c r="I1700" s="158">
        <v>-9.6010000000000009</v>
      </c>
      <c r="J1700" s="158">
        <v>-0.97850000000000004</v>
      </c>
      <c r="K1700" s="158">
        <v>5.1565000000000003</v>
      </c>
      <c r="L1700" s="158">
        <v>1.5874999999999999</v>
      </c>
      <c r="M1700" s="158">
        <v>1.9935</v>
      </c>
      <c r="N1700" s="158">
        <v>1.9984</v>
      </c>
      <c r="O1700" s="158">
        <v>4.3512000000000004</v>
      </c>
      <c r="P1700" s="158">
        <v>5.7222999999999997</v>
      </c>
      <c r="Q1700" s="158">
        <v>7.5858999999999996</v>
      </c>
      <c r="R1700" s="158">
        <v>3.8515000000000001</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1299</v>
      </c>
      <c r="B1701" s="154" t="s">
        <v>1895</v>
      </c>
      <c r="C1701" s="154">
        <v>123708</v>
      </c>
      <c r="D1701" s="157">
        <v>44827</v>
      </c>
      <c r="E1701" s="158">
        <v>1740.6885</v>
      </c>
      <c r="F1701" s="158">
        <v>-36.503500000000003</v>
      </c>
      <c r="G1701" s="158">
        <v>-15.2879</v>
      </c>
      <c r="H1701" s="158">
        <v>-9.4474999999999998</v>
      </c>
      <c r="I1701" s="158">
        <v>-10.8283</v>
      </c>
      <c r="J1701" s="158">
        <v>-2.2465000000000002</v>
      </c>
      <c r="K1701" s="158">
        <v>3.8521000000000001</v>
      </c>
      <c r="L1701" s="158">
        <v>0.28660000000000002</v>
      </c>
      <c r="M1701" s="158">
        <v>0.68389999999999995</v>
      </c>
      <c r="N1701" s="158">
        <v>0.68330000000000002</v>
      </c>
      <c r="O1701" s="158">
        <v>3.0348999999999999</v>
      </c>
      <c r="P1701" s="158">
        <v>4.4682000000000004</v>
      </c>
      <c r="Q1701" s="158">
        <v>6.3284000000000002</v>
      </c>
      <c r="R1701" s="158">
        <v>2.4971999999999999</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1299</v>
      </c>
      <c r="B1702" s="154" t="s">
        <v>1330</v>
      </c>
      <c r="C1702" s="154">
        <v>105185</v>
      </c>
      <c r="D1702" s="157">
        <v>44827</v>
      </c>
      <c r="E1702" s="158">
        <v>2930.7727</v>
      </c>
      <c r="F1702" s="158">
        <v>-25.6</v>
      </c>
      <c r="G1702" s="158">
        <v>-18.699200000000001</v>
      </c>
      <c r="H1702" s="158">
        <v>-9.3819999999999997</v>
      </c>
      <c r="I1702" s="158">
        <v>-8.0465999999999998</v>
      </c>
      <c r="J1702" s="158">
        <v>-1.0175000000000001</v>
      </c>
      <c r="K1702" s="158">
        <v>3.6526999999999998</v>
      </c>
      <c r="L1702" s="158">
        <v>0.51370000000000005</v>
      </c>
      <c r="M1702" s="158">
        <v>1.4394</v>
      </c>
      <c r="N1702" s="158">
        <v>1.2364999999999999</v>
      </c>
      <c r="O1702" s="158">
        <v>4.9786000000000001</v>
      </c>
      <c r="P1702" s="158">
        <v>5.6178999999999997</v>
      </c>
      <c r="Q1702" s="158">
        <v>7.1776</v>
      </c>
      <c r="R1702" s="158">
        <v>2.8816999999999999</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1299</v>
      </c>
      <c r="B1703" s="154" t="s">
        <v>1331</v>
      </c>
      <c r="C1703" s="154">
        <v>120560</v>
      </c>
      <c r="D1703" s="157">
        <v>44827</v>
      </c>
      <c r="E1703" s="158">
        <v>3182.4072000000001</v>
      </c>
      <c r="F1703" s="158">
        <v>-24.748899999999999</v>
      </c>
      <c r="G1703" s="158">
        <v>-17.849799999999998</v>
      </c>
      <c r="H1703" s="158">
        <v>-8.5326000000000004</v>
      </c>
      <c r="I1703" s="158">
        <v>-7.1984000000000004</v>
      </c>
      <c r="J1703" s="158">
        <v>-0.16719999999999999</v>
      </c>
      <c r="K1703" s="158">
        <v>4.5122999999999998</v>
      </c>
      <c r="L1703" s="158">
        <v>1.3685</v>
      </c>
      <c r="M1703" s="158">
        <v>2.3024</v>
      </c>
      <c r="N1703" s="158">
        <v>2.1015999999999999</v>
      </c>
      <c r="O1703" s="158">
        <v>5.8739999999999997</v>
      </c>
      <c r="P1703" s="158">
        <v>6.5179</v>
      </c>
      <c r="Q1703" s="158">
        <v>7.5854999999999997</v>
      </c>
      <c r="R1703" s="158">
        <v>3.7603</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1299</v>
      </c>
      <c r="B1704" s="154" t="s">
        <v>1332</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1299</v>
      </c>
      <c r="B1705" s="154" t="s">
        <v>1333</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1299</v>
      </c>
      <c r="B1706" s="154" t="s">
        <v>1334</v>
      </c>
      <c r="C1706" s="154">
        <v>101373</v>
      </c>
      <c r="D1706" s="157">
        <v>44827</v>
      </c>
      <c r="E1706" s="158">
        <v>42.750399999999999</v>
      </c>
      <c r="F1706" s="158">
        <v>-49.367800000000003</v>
      </c>
      <c r="G1706" s="158">
        <v>-32.301200000000001</v>
      </c>
      <c r="H1706" s="158">
        <v>-15.117000000000001</v>
      </c>
      <c r="I1706" s="158">
        <v>-12.4483</v>
      </c>
      <c r="J1706" s="158">
        <v>-1.1776</v>
      </c>
      <c r="K1706" s="158">
        <v>5.2603</v>
      </c>
      <c r="L1706" s="158">
        <v>1.2176</v>
      </c>
      <c r="M1706" s="158">
        <v>1.6374</v>
      </c>
      <c r="N1706" s="158">
        <v>1.5784</v>
      </c>
      <c r="O1706" s="158">
        <v>5.5284000000000004</v>
      </c>
      <c r="P1706" s="158">
        <v>6.1321000000000003</v>
      </c>
      <c r="Q1706" s="158">
        <v>7.3781999999999996</v>
      </c>
      <c r="R1706" s="158">
        <v>3.4363000000000001</v>
      </c>
      <c r="S1706" t="s">
        <v>1859</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1299</v>
      </c>
      <c r="B1707" s="154" t="s">
        <v>1335</v>
      </c>
      <c r="C1707" s="154">
        <v>119739</v>
      </c>
      <c r="D1707" s="157">
        <v>44827</v>
      </c>
      <c r="E1707" s="158">
        <v>46.051900000000003</v>
      </c>
      <c r="F1707" s="158">
        <v>-48.599899999999998</v>
      </c>
      <c r="G1707" s="158">
        <v>-31.489599999999999</v>
      </c>
      <c r="H1707" s="158">
        <v>-14.3064</v>
      </c>
      <c r="I1707" s="158">
        <v>-11.644</v>
      </c>
      <c r="J1707" s="158">
        <v>-0.36809999999999998</v>
      </c>
      <c r="K1707" s="158">
        <v>6.0862999999999996</v>
      </c>
      <c r="L1707" s="158">
        <v>2.0419</v>
      </c>
      <c r="M1707" s="158">
        <v>2.4683999999999999</v>
      </c>
      <c r="N1707" s="158">
        <v>2.4140000000000001</v>
      </c>
      <c r="O1707" s="158">
        <v>6.3939000000000004</v>
      </c>
      <c r="P1707" s="158">
        <v>7.0113000000000003</v>
      </c>
      <c r="Q1707" s="158">
        <v>8.0667000000000009</v>
      </c>
      <c r="R1707" s="158">
        <v>4.2851999999999997</v>
      </c>
      <c r="S1707" t="s">
        <v>1859</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1299</v>
      </c>
      <c r="B1708" s="154" t="s">
        <v>1336</v>
      </c>
      <c r="C1708" s="154">
        <v>119856</v>
      </c>
      <c r="D1708" s="157">
        <v>44827</v>
      </c>
      <c r="E1708" s="158">
        <v>22.7163</v>
      </c>
      <c r="F1708" s="158">
        <v>-31.626100000000001</v>
      </c>
      <c r="G1708" s="158">
        <v>-16.260200000000001</v>
      </c>
      <c r="H1708" s="158">
        <v>-9.0282</v>
      </c>
      <c r="I1708" s="158">
        <v>-7.8038999999999996</v>
      </c>
      <c r="J1708" s="158">
        <v>-0.4456</v>
      </c>
      <c r="K1708" s="158">
        <v>5.1859000000000002</v>
      </c>
      <c r="L1708" s="158">
        <v>1.3132999999999999</v>
      </c>
      <c r="M1708" s="158">
        <v>2.1305999999999998</v>
      </c>
      <c r="N1708" s="158">
        <v>2.0236999999999998</v>
      </c>
      <c r="O1708" s="158">
        <v>5.7851999999999997</v>
      </c>
      <c r="P1708" s="158">
        <v>6.5693999999999999</v>
      </c>
      <c r="Q1708" s="158">
        <v>7.7267000000000001</v>
      </c>
      <c r="R1708" s="158">
        <v>3.6472000000000002</v>
      </c>
      <c r="S1708" t="s">
        <v>1859</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1299</v>
      </c>
      <c r="B1709" s="154" t="s">
        <v>1337</v>
      </c>
      <c r="C1709" s="154">
        <v>116299</v>
      </c>
      <c r="D1709" s="157">
        <v>44827</v>
      </c>
      <c r="E1709" s="158">
        <v>21.711200000000002</v>
      </c>
      <c r="F1709" s="158">
        <v>-32.081899999999997</v>
      </c>
      <c r="G1709" s="158">
        <v>-16.732500000000002</v>
      </c>
      <c r="H1709" s="158">
        <v>-9.5172000000000008</v>
      </c>
      <c r="I1709" s="158">
        <v>-8.2833000000000006</v>
      </c>
      <c r="J1709" s="158">
        <v>-0.92659999999999998</v>
      </c>
      <c r="K1709" s="158">
        <v>4.6982999999999997</v>
      </c>
      <c r="L1709" s="158">
        <v>0.83030000000000004</v>
      </c>
      <c r="M1709" s="158">
        <v>1.6435</v>
      </c>
      <c r="N1709" s="158">
        <v>1.5353000000000001</v>
      </c>
      <c r="O1709" s="158">
        <v>5.2733999999999996</v>
      </c>
      <c r="P1709" s="158">
        <v>6.0452000000000004</v>
      </c>
      <c r="Q1709" s="158">
        <v>7.4794</v>
      </c>
      <c r="R1709" s="158">
        <v>3.1467000000000001</v>
      </c>
      <c r="S1709" t="s">
        <v>1859</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1299</v>
      </c>
      <c r="B1710" s="154" t="s">
        <v>1338</v>
      </c>
      <c r="C1710" s="154">
        <v>145954</v>
      </c>
      <c r="D1710" s="157">
        <v>44827</v>
      </c>
      <c r="E1710" s="158">
        <v>12.5388</v>
      </c>
      <c r="F1710" s="158">
        <v>-29.086400000000001</v>
      </c>
      <c r="G1710" s="158">
        <v>-19.182099999999998</v>
      </c>
      <c r="H1710" s="158">
        <v>-9.92</v>
      </c>
      <c r="I1710" s="158">
        <v>-8.6623999999999999</v>
      </c>
      <c r="J1710" s="158">
        <v>-1.4442999999999999</v>
      </c>
      <c r="K1710" s="158">
        <v>4.3859000000000004</v>
      </c>
      <c r="L1710" s="158">
        <v>1.1536999999999999</v>
      </c>
      <c r="M1710" s="158">
        <v>1.9565999999999999</v>
      </c>
      <c r="N1710" s="158">
        <v>1.8752</v>
      </c>
      <c r="O1710" s="158">
        <v>5.42</v>
      </c>
      <c r="P1710" s="158"/>
      <c r="Q1710" s="158">
        <v>6.4057000000000004</v>
      </c>
      <c r="R1710" s="158">
        <v>3.4575999999999998</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1299</v>
      </c>
      <c r="B1711" s="154" t="s">
        <v>1339</v>
      </c>
      <c r="C1711" s="154">
        <v>145952</v>
      </c>
      <c r="D1711" s="157">
        <v>44827</v>
      </c>
      <c r="E1711" s="158">
        <v>12.0669</v>
      </c>
      <c r="F1711" s="158">
        <v>-30.222999999999999</v>
      </c>
      <c r="G1711" s="158">
        <v>-20.232500000000002</v>
      </c>
      <c r="H1711" s="158">
        <v>-10.9527</v>
      </c>
      <c r="I1711" s="158">
        <v>-9.7293000000000003</v>
      </c>
      <c r="J1711" s="158">
        <v>-2.4925999999999999</v>
      </c>
      <c r="K1711" s="158">
        <v>3.3220000000000001</v>
      </c>
      <c r="L1711" s="158">
        <v>9.7000000000000003E-2</v>
      </c>
      <c r="M1711" s="158">
        <v>0.89129999999999998</v>
      </c>
      <c r="N1711" s="158">
        <v>0.80779999999999996</v>
      </c>
      <c r="O1711" s="158">
        <v>4.3159999999999998</v>
      </c>
      <c r="P1711" s="158"/>
      <c r="Q1711" s="158">
        <v>5.2914000000000003</v>
      </c>
      <c r="R1711" s="158">
        <v>2.3751000000000002</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1299</v>
      </c>
      <c r="B1712" s="154" t="s">
        <v>1812</v>
      </c>
      <c r="C1712" s="154">
        <v>148729</v>
      </c>
      <c r="D1712" s="157">
        <v>44827</v>
      </c>
      <c r="E1712" s="158">
        <v>10.652100000000001</v>
      </c>
      <c r="F1712" s="158">
        <v>-31.839200000000002</v>
      </c>
      <c r="G1712" s="158">
        <v>-19.5001</v>
      </c>
      <c r="H1712" s="158">
        <v>-10.5032</v>
      </c>
      <c r="I1712" s="158">
        <v>-9.8506999999999998</v>
      </c>
      <c r="J1712" s="158">
        <v>-0.57450000000000001</v>
      </c>
      <c r="K1712" s="158">
        <v>5.4751000000000003</v>
      </c>
      <c r="L1712" s="158">
        <v>2.0051999999999999</v>
      </c>
      <c r="M1712" s="158">
        <v>2.5659000000000001</v>
      </c>
      <c r="N1712" s="158">
        <v>2.6074999999999999</v>
      </c>
      <c r="O1712" s="158"/>
      <c r="P1712" s="158"/>
      <c r="Q1712" s="158">
        <v>4.0770999999999997</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1299</v>
      </c>
      <c r="B1713" s="154" t="s">
        <v>1813</v>
      </c>
      <c r="C1713" s="154">
        <v>148727</v>
      </c>
      <c r="D1713" s="157">
        <v>44827</v>
      </c>
      <c r="E1713" s="158">
        <v>10.491899999999999</v>
      </c>
      <c r="F1713" s="158">
        <v>-32.6721</v>
      </c>
      <c r="G1713" s="158">
        <v>-20.4908</v>
      </c>
      <c r="H1713" s="158">
        <v>-11.4551</v>
      </c>
      <c r="I1713" s="158">
        <v>-10.789400000000001</v>
      </c>
      <c r="J1713" s="158">
        <v>-1.5354000000000001</v>
      </c>
      <c r="K1713" s="158">
        <v>4.4973000000000001</v>
      </c>
      <c r="L1713" s="158">
        <v>1.0301</v>
      </c>
      <c r="M1713" s="158">
        <v>1.5828</v>
      </c>
      <c r="N1713" s="158">
        <v>1.6173999999999999</v>
      </c>
      <c r="O1713" s="158"/>
      <c r="P1713" s="158"/>
      <c r="Q1713" s="158">
        <v>3.0842000000000001</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1299</v>
      </c>
      <c r="B1714" s="154" t="s">
        <v>1340</v>
      </c>
      <c r="C1714" s="154">
        <v>142641</v>
      </c>
      <c r="D1714" s="157">
        <v>44827</v>
      </c>
      <c r="E1714" s="158">
        <v>13.436999999999999</v>
      </c>
      <c r="F1714" s="158">
        <v>-34.465499999999999</v>
      </c>
      <c r="G1714" s="158">
        <v>-19.7973</v>
      </c>
      <c r="H1714" s="158">
        <v>-9.4513999999999996</v>
      </c>
      <c r="I1714" s="158">
        <v>-7.6802000000000001</v>
      </c>
      <c r="J1714" s="158">
        <v>0.4032</v>
      </c>
      <c r="K1714" s="158">
        <v>5.49</v>
      </c>
      <c r="L1714" s="158">
        <v>2.5131000000000001</v>
      </c>
      <c r="M1714" s="158">
        <v>2.9725999999999999</v>
      </c>
      <c r="N1714" s="158">
        <v>2.7427000000000001</v>
      </c>
      <c r="O1714" s="158">
        <v>5.8777999999999997</v>
      </c>
      <c r="P1714" s="158"/>
      <c r="Q1714" s="158">
        <v>6.7450000000000001</v>
      </c>
      <c r="R1714" s="158">
        <v>4.1597</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1299</v>
      </c>
      <c r="B1715" s="154" t="s">
        <v>1887</v>
      </c>
      <c r="C1715" s="154">
        <v>142642</v>
      </c>
      <c r="D1715" s="157">
        <v>44827</v>
      </c>
      <c r="E1715" s="158">
        <v>12.964499999999999</v>
      </c>
      <c r="F1715" s="158">
        <v>-35.1584</v>
      </c>
      <c r="G1715" s="158">
        <v>-20.6111</v>
      </c>
      <c r="H1715" s="158">
        <v>-10.276</v>
      </c>
      <c r="I1715" s="158">
        <v>-8.4987999999999992</v>
      </c>
      <c r="J1715" s="158">
        <v>-0.39950000000000002</v>
      </c>
      <c r="K1715" s="158">
        <v>4.6753999999999998</v>
      </c>
      <c r="L1715" s="158">
        <v>1.6991000000000001</v>
      </c>
      <c r="M1715" s="158">
        <v>2.1476999999999999</v>
      </c>
      <c r="N1715" s="158">
        <v>1.911</v>
      </c>
      <c r="O1715" s="158">
        <v>5.0168999999999997</v>
      </c>
      <c r="P1715" s="158"/>
      <c r="Q1715" s="158">
        <v>5.9040999999999997</v>
      </c>
      <c r="R1715" s="158">
        <v>3.3039000000000001</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1299</v>
      </c>
      <c r="B1716" s="154" t="s">
        <v>1341</v>
      </c>
      <c r="C1716" s="154">
        <v>101665</v>
      </c>
      <c r="D1716" s="157">
        <v>44827</v>
      </c>
      <c r="E1716" s="158">
        <v>42.963299999999997</v>
      </c>
      <c r="F1716" s="158">
        <v>-36.494700000000002</v>
      </c>
      <c r="G1716" s="158">
        <v>-25.6874</v>
      </c>
      <c r="H1716" s="158">
        <v>-12.736499999999999</v>
      </c>
      <c r="I1716" s="158">
        <v>-10.6487</v>
      </c>
      <c r="J1716" s="158">
        <v>-1.4069</v>
      </c>
      <c r="K1716" s="158">
        <v>4.9080000000000004</v>
      </c>
      <c r="L1716" s="158">
        <v>1.0914999999999999</v>
      </c>
      <c r="M1716" s="158">
        <v>1.9603999999999999</v>
      </c>
      <c r="N1716" s="158">
        <v>2.0484</v>
      </c>
      <c r="O1716" s="158">
        <v>5.8628</v>
      </c>
      <c r="P1716" s="158">
        <v>6.1074999999999999</v>
      </c>
      <c r="Q1716" s="158">
        <v>7.649</v>
      </c>
      <c r="R1716" s="158">
        <v>4.1704999999999997</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1299</v>
      </c>
      <c r="B1717" s="154" t="s">
        <v>1342</v>
      </c>
      <c r="C1717" s="154">
        <v>118796</v>
      </c>
      <c r="D1717" s="157">
        <v>44827</v>
      </c>
      <c r="E1717" s="158">
        <v>45.882100000000001</v>
      </c>
      <c r="F1717" s="158">
        <v>-35.683799999999998</v>
      </c>
      <c r="G1717" s="158">
        <v>-24.848800000000001</v>
      </c>
      <c r="H1717" s="158">
        <v>-11.928100000000001</v>
      </c>
      <c r="I1717" s="158">
        <v>-9.8440999999999992</v>
      </c>
      <c r="J1717" s="158">
        <v>-0.60529999999999995</v>
      </c>
      <c r="K1717" s="158">
        <v>5.72</v>
      </c>
      <c r="L1717" s="158">
        <v>1.8974</v>
      </c>
      <c r="M1717" s="158">
        <v>2.7734999999999999</v>
      </c>
      <c r="N1717" s="158">
        <v>2.8698000000000001</v>
      </c>
      <c r="O1717" s="158">
        <v>6.7214</v>
      </c>
      <c r="P1717" s="158">
        <v>6.9103000000000003</v>
      </c>
      <c r="Q1717" s="158">
        <v>8.1440999999999999</v>
      </c>
      <c r="R1717" s="158">
        <v>5.0159000000000002</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1299</v>
      </c>
      <c r="B1718" s="154" t="s">
        <v>1943</v>
      </c>
      <c r="C1718" s="154">
        <v>138256</v>
      </c>
      <c r="D1718" s="157">
        <v>44827</v>
      </c>
      <c r="E1718" s="158">
        <v>37.028100000000002</v>
      </c>
      <c r="F1718" s="158">
        <v>-18.030100000000001</v>
      </c>
      <c r="G1718" s="158">
        <v>-13.587999999999999</v>
      </c>
      <c r="H1718" s="158">
        <v>-5.0505000000000004</v>
      </c>
      <c r="I1718" s="158">
        <v>-4.7721</v>
      </c>
      <c r="J1718" s="158">
        <v>1.2445999999999999</v>
      </c>
      <c r="K1718" s="158">
        <v>4.7579000000000002</v>
      </c>
      <c r="L1718" s="158">
        <v>2.0918999999999999</v>
      </c>
      <c r="M1718" s="158">
        <v>2.2997999999999998</v>
      </c>
      <c r="N1718" s="158">
        <v>1.9673</v>
      </c>
      <c r="O1718" s="158">
        <v>20.1511</v>
      </c>
      <c r="P1718" s="158">
        <v>3.6215999999999999</v>
      </c>
      <c r="Q1718" s="158">
        <v>6.8822999999999999</v>
      </c>
      <c r="R1718" s="158">
        <v>3.2326000000000001</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1299</v>
      </c>
      <c r="B1719" s="154" t="s">
        <v>1944</v>
      </c>
      <c r="C1719" s="154">
        <v>138270</v>
      </c>
      <c r="D1719" s="157">
        <v>44827</v>
      </c>
      <c r="E1719" s="158">
        <v>40.104399999999998</v>
      </c>
      <c r="F1719" s="158">
        <v>-17.466000000000001</v>
      </c>
      <c r="G1719" s="158">
        <v>-13.0009</v>
      </c>
      <c r="H1719" s="158">
        <v>-4.4817999999999998</v>
      </c>
      <c r="I1719" s="158">
        <v>-4.1928000000000001</v>
      </c>
      <c r="J1719" s="158">
        <v>1.7877000000000001</v>
      </c>
      <c r="K1719" s="158">
        <v>5.2839</v>
      </c>
      <c r="L1719" s="158">
        <v>2.7414999999999998</v>
      </c>
      <c r="M1719" s="158">
        <v>3.0535999999999999</v>
      </c>
      <c r="N1719" s="158">
        <v>2.7254</v>
      </c>
      <c r="O1719" s="158">
        <v>21.066800000000001</v>
      </c>
      <c r="P1719" s="158">
        <v>4.4519000000000002</v>
      </c>
      <c r="Q1719" s="158">
        <v>7.1032000000000002</v>
      </c>
      <c r="R1719" s="158">
        <v>3.9893000000000001</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1299</v>
      </c>
      <c r="B1720" s="154" t="s">
        <v>1343</v>
      </c>
      <c r="C1720" s="154">
        <v>119816</v>
      </c>
      <c r="D1720" s="157">
        <v>44827</v>
      </c>
      <c r="E1720" s="158">
        <v>27.482900000000001</v>
      </c>
      <c r="F1720" s="158">
        <v>-30.918500000000002</v>
      </c>
      <c r="G1720" s="158">
        <v>-16.843499999999999</v>
      </c>
      <c r="H1720" s="158">
        <v>-7.3510999999999997</v>
      </c>
      <c r="I1720" s="158">
        <v>-7.1803999999999997</v>
      </c>
      <c r="J1720" s="158">
        <v>0.27850000000000003</v>
      </c>
      <c r="K1720" s="158">
        <v>4.6265999999999998</v>
      </c>
      <c r="L1720" s="158">
        <v>2.2077</v>
      </c>
      <c r="M1720" s="158">
        <v>2.8416000000000001</v>
      </c>
      <c r="N1720" s="158">
        <v>2.6591999999999998</v>
      </c>
      <c r="O1720" s="158">
        <v>6.0141</v>
      </c>
      <c r="P1720" s="158">
        <v>6.6125999999999996</v>
      </c>
      <c r="Q1720" s="158">
        <v>7.8167999999999997</v>
      </c>
      <c r="R1720" s="158">
        <v>3.9710999999999999</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1299</v>
      </c>
      <c r="B1721" s="154" t="s">
        <v>1344</v>
      </c>
      <c r="C1721" s="154">
        <v>106231</v>
      </c>
      <c r="D1721" s="157">
        <v>44827</v>
      </c>
      <c r="E1721" s="158">
        <v>26.225200000000001</v>
      </c>
      <c r="F1721" s="158">
        <v>-31.427399999999999</v>
      </c>
      <c r="G1721" s="158">
        <v>-17.3263</v>
      </c>
      <c r="H1721" s="158">
        <v>-7.8418999999999999</v>
      </c>
      <c r="I1721" s="158">
        <v>-7.6818999999999997</v>
      </c>
      <c r="J1721" s="158">
        <v>-0.2155</v>
      </c>
      <c r="K1721" s="158">
        <v>4.1224999999999996</v>
      </c>
      <c r="L1721" s="158">
        <v>1.7051000000000001</v>
      </c>
      <c r="M1721" s="158">
        <v>2.3336000000000001</v>
      </c>
      <c r="N1721" s="158">
        <v>2.1484999999999999</v>
      </c>
      <c r="O1721" s="158">
        <v>5.4851999999999999</v>
      </c>
      <c r="P1721" s="158">
        <v>6.0472999999999999</v>
      </c>
      <c r="Q1721" s="158">
        <v>6.5606999999999998</v>
      </c>
      <c r="R1721" s="158">
        <v>3.4525000000000001</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1299</v>
      </c>
      <c r="B1722" s="154" t="s">
        <v>1921</v>
      </c>
      <c r="C1722" s="154">
        <v>149585</v>
      </c>
      <c r="D1722" s="157">
        <v>44827</v>
      </c>
      <c r="E1722" s="158">
        <v>36.173000000000002</v>
      </c>
      <c r="F1722" s="158">
        <v>-16.0367</v>
      </c>
      <c r="G1722" s="158">
        <v>-15.0832</v>
      </c>
      <c r="H1722" s="158">
        <v>-7.1112000000000002</v>
      </c>
      <c r="I1722" s="158">
        <v>-4.9707999999999997</v>
      </c>
      <c r="J1722" s="158">
        <v>1.4861</v>
      </c>
      <c r="K1722" s="158">
        <v>4.6773999999999996</v>
      </c>
      <c r="L1722" s="158">
        <v>2.1972999999999998</v>
      </c>
      <c r="M1722" s="158">
        <v>2.8028</v>
      </c>
      <c r="N1722" s="158">
        <v>2.4367999999999999</v>
      </c>
      <c r="O1722" s="158">
        <v>5.6424000000000003</v>
      </c>
      <c r="P1722" s="158">
        <v>3.9533</v>
      </c>
      <c r="Q1722" s="158">
        <v>6.8516000000000004</v>
      </c>
      <c r="R1722" s="158">
        <v>3.6291000000000002</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1299</v>
      </c>
      <c r="B1723" s="154" t="s">
        <v>1922</v>
      </c>
      <c r="C1723" s="154">
        <v>149587</v>
      </c>
      <c r="D1723" s="157">
        <v>44827</v>
      </c>
      <c r="E1723" s="158">
        <v>38.543399999999998</v>
      </c>
      <c r="F1723" s="158">
        <v>-15.3347</v>
      </c>
      <c r="G1723" s="158">
        <v>-14.440099999999999</v>
      </c>
      <c r="H1723" s="158">
        <v>-6.4584999999999999</v>
      </c>
      <c r="I1723" s="158">
        <v>-4.3151999999999999</v>
      </c>
      <c r="J1723" s="158">
        <v>2.1360999999999999</v>
      </c>
      <c r="K1723" s="158">
        <v>5.3369</v>
      </c>
      <c r="L1723" s="158">
        <v>2.8647999999999998</v>
      </c>
      <c r="M1723" s="158">
        <v>3.4823</v>
      </c>
      <c r="N1723" s="158">
        <v>3.0310000000000001</v>
      </c>
      <c r="O1723" s="158">
        <v>6.1336000000000004</v>
      </c>
      <c r="P1723" s="158">
        <v>4.5533999999999999</v>
      </c>
      <c r="Q1723" s="158">
        <v>6.8571</v>
      </c>
      <c r="R1723" s="158">
        <v>4.1414999999999997</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1299</v>
      </c>
      <c r="B1724" s="154" t="s">
        <v>1345</v>
      </c>
      <c r="C1724" s="154">
        <v>101563</v>
      </c>
      <c r="D1724" s="157"/>
      <c r="E1724" s="158"/>
      <c r="F1724" s="158"/>
      <c r="G1724" s="158"/>
      <c r="H1724" s="158"/>
      <c r="I1724" s="158"/>
      <c r="J1724" s="158"/>
      <c r="K1724" s="158"/>
      <c r="L1724" s="158"/>
      <c r="M1724" s="158"/>
      <c r="N1724" s="158"/>
      <c r="O1724" s="158"/>
      <c r="P1724" s="158"/>
      <c r="Q1724" s="158"/>
      <c r="R1724" s="158"/>
      <c r="S1724" t="s">
        <v>1859</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1299</v>
      </c>
      <c r="B1725" s="154" t="s">
        <v>1346</v>
      </c>
      <c r="C1725" s="154">
        <v>119664</v>
      </c>
      <c r="D1725" s="157"/>
      <c r="E1725" s="158"/>
      <c r="F1725" s="158"/>
      <c r="G1725" s="158"/>
      <c r="H1725" s="158"/>
      <c r="I1725" s="158"/>
      <c r="J1725" s="158"/>
      <c r="K1725" s="158"/>
      <c r="L1725" s="158"/>
      <c r="M1725" s="158"/>
      <c r="N1725" s="158"/>
      <c r="O1725" s="158"/>
      <c r="P1725" s="158"/>
      <c r="Q1725" s="158"/>
      <c r="R1725" s="158"/>
      <c r="S1725" t="s">
        <v>1859</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1299</v>
      </c>
      <c r="B1726" s="154" t="s">
        <v>1347</v>
      </c>
      <c r="C1726" s="154">
        <v>101548</v>
      </c>
      <c r="D1726" s="157">
        <v>44827</v>
      </c>
      <c r="E1726" s="158">
        <v>39.4452</v>
      </c>
      <c r="F1726" s="158">
        <v>-43.069699999999997</v>
      </c>
      <c r="G1726" s="158">
        <v>-27.604700000000001</v>
      </c>
      <c r="H1726" s="158">
        <v>-13.2645</v>
      </c>
      <c r="I1726" s="158">
        <v>-11.882400000000001</v>
      </c>
      <c r="J1726" s="158">
        <v>-2.7071000000000001</v>
      </c>
      <c r="K1726" s="158">
        <v>3.6716000000000002</v>
      </c>
      <c r="L1726" s="158">
        <v>1.2816000000000001</v>
      </c>
      <c r="M1726" s="158">
        <v>1.8194999999999999</v>
      </c>
      <c r="N1726" s="158">
        <v>1.5577000000000001</v>
      </c>
      <c r="O1726" s="158">
        <v>5.2062999999999997</v>
      </c>
      <c r="P1726" s="158">
        <v>4.5350000000000001</v>
      </c>
      <c r="Q1726" s="158">
        <v>7.0515999999999996</v>
      </c>
      <c r="R1726" s="158">
        <v>3.0129000000000001</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1299</v>
      </c>
      <c r="B1727" s="154" t="s">
        <v>1348</v>
      </c>
      <c r="C1727" s="154">
        <v>119949</v>
      </c>
      <c r="D1727" s="157">
        <v>44827</v>
      </c>
      <c r="E1727" s="158">
        <v>42.660600000000002</v>
      </c>
      <c r="F1727" s="158">
        <v>-42.217300000000002</v>
      </c>
      <c r="G1727" s="158">
        <v>-26.692799999999998</v>
      </c>
      <c r="H1727" s="158">
        <v>-12.3888</v>
      </c>
      <c r="I1727" s="158">
        <v>-11.039099999999999</v>
      </c>
      <c r="J1727" s="158">
        <v>-1.8654999999999999</v>
      </c>
      <c r="K1727" s="158">
        <v>4.53</v>
      </c>
      <c r="L1727" s="158">
        <v>2.1000999999999999</v>
      </c>
      <c r="M1727" s="158">
        <v>2.6798999999999999</v>
      </c>
      <c r="N1727" s="158">
        <v>2.4502999999999999</v>
      </c>
      <c r="O1727" s="158">
        <v>6.1763000000000003</v>
      </c>
      <c r="P1727" s="158">
        <v>5.4770000000000003</v>
      </c>
      <c r="Q1727" s="158">
        <v>7.4715999999999996</v>
      </c>
      <c r="R1727" s="158">
        <v>3.9554999999999998</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1299</v>
      </c>
      <c r="B1728" s="154" t="s">
        <v>1349</v>
      </c>
      <c r="C1728" s="154">
        <v>120718</v>
      </c>
      <c r="D1728" s="157">
        <v>44827</v>
      </c>
      <c r="E1728" s="158">
        <v>27.1509</v>
      </c>
      <c r="F1728" s="158">
        <v>-29.551500000000001</v>
      </c>
      <c r="G1728" s="158">
        <v>-18.255600000000001</v>
      </c>
      <c r="H1728" s="158">
        <v>-8.0919000000000008</v>
      </c>
      <c r="I1728" s="158">
        <v>-2.7913000000000001</v>
      </c>
      <c r="J1728" s="158">
        <v>3.7412999999999998</v>
      </c>
      <c r="K1728" s="158">
        <v>6.3315999999999999</v>
      </c>
      <c r="L1728" s="158">
        <v>3.3424</v>
      </c>
      <c r="M1728" s="158">
        <v>3.4954000000000001</v>
      </c>
      <c r="N1728" s="158">
        <v>5.6643999999999997</v>
      </c>
      <c r="O1728" s="158">
        <v>8.3206000000000007</v>
      </c>
      <c r="P1728" s="158">
        <v>5.1783000000000001</v>
      </c>
      <c r="Q1728" s="158">
        <v>7.3319999999999999</v>
      </c>
      <c r="R1728" s="158">
        <v>7.0000999999999998</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1299</v>
      </c>
      <c r="B1729" s="154" t="s">
        <v>1350</v>
      </c>
      <c r="C1729" s="154">
        <v>106624</v>
      </c>
      <c r="D1729" s="157">
        <v>44827</v>
      </c>
      <c r="E1729" s="158">
        <v>25.898599999999998</v>
      </c>
      <c r="F1729" s="158">
        <v>-30.135000000000002</v>
      </c>
      <c r="G1729" s="158">
        <v>-18.855899999999998</v>
      </c>
      <c r="H1729" s="158">
        <v>-8.7032000000000007</v>
      </c>
      <c r="I1729" s="158">
        <v>-3.4081999999999999</v>
      </c>
      <c r="J1729" s="158">
        <v>3.1225000000000001</v>
      </c>
      <c r="K1729" s="158">
        <v>5.7092000000000001</v>
      </c>
      <c r="L1729" s="158">
        <v>2.7238000000000002</v>
      </c>
      <c r="M1729" s="158">
        <v>2.8721000000000001</v>
      </c>
      <c r="N1729" s="158">
        <v>5.0223000000000004</v>
      </c>
      <c r="O1729" s="158">
        <v>7.7436999999999996</v>
      </c>
      <c r="P1729" s="158">
        <v>4.6395999999999997</v>
      </c>
      <c r="Q1729" s="158">
        <v>6.5385</v>
      </c>
      <c r="R1729" s="158">
        <v>6.3646000000000003</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-31.228061538461539</v>
      </c>
      <c r="G1730" s="160">
        <v>-19.366571153846152</v>
      </c>
      <c r="H1730" s="160">
        <v>-9.0926884615384616</v>
      </c>
      <c r="I1730" s="160">
        <v>-7.298650000000003</v>
      </c>
      <c r="J1730" s="160">
        <v>-2.8822442307692322</v>
      </c>
      <c r="K1730" s="160">
        <v>4.1635769230769224</v>
      </c>
      <c r="L1730" s="160">
        <v>3.0128730769230767</v>
      </c>
      <c r="M1730" s="160">
        <v>3.2638839999999991</v>
      </c>
      <c r="N1730" s="160">
        <v>3.6578620000000002</v>
      </c>
      <c r="O1730" s="160">
        <v>6.4489666666666672</v>
      </c>
      <c r="P1730" s="160">
        <v>5.6908363636363637</v>
      </c>
      <c r="Q1730" s="160">
        <v>6.789319230769232</v>
      </c>
      <c r="R1730" s="160">
        <v>4.7349770833333329</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-32.715350000000001</v>
      </c>
      <c r="G1731" s="160">
        <v>-19.648699999999998</v>
      </c>
      <c r="H1731" s="160">
        <v>-10.097999999999999</v>
      </c>
      <c r="I1731" s="160">
        <v>-8.0712499999999991</v>
      </c>
      <c r="J1731" s="160">
        <v>-0.58989999999999998</v>
      </c>
      <c r="K1731" s="160">
        <v>4.7280999999999995</v>
      </c>
      <c r="L1731" s="160">
        <v>1.7049000000000001</v>
      </c>
      <c r="M1731" s="160">
        <v>2.3329</v>
      </c>
      <c r="N1731" s="160">
        <v>2.36605</v>
      </c>
      <c r="O1731" s="160">
        <v>5.8698499999999996</v>
      </c>
      <c r="P1731" s="160">
        <v>6.0462500000000006</v>
      </c>
      <c r="Q1731" s="160">
        <v>7.3170500000000001</v>
      </c>
      <c r="R1731" s="160">
        <v>3.9489999999999998</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1351</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1352</v>
      </c>
      <c r="B1734" s="154" t="s">
        <v>1353</v>
      </c>
      <c r="C1734" s="154">
        <v>105804</v>
      </c>
      <c r="D1734" s="157">
        <v>44827</v>
      </c>
      <c r="E1734" s="158">
        <v>52.746899999999997</v>
      </c>
      <c r="F1734" s="158">
        <v>-1.5696000000000001</v>
      </c>
      <c r="G1734" s="158">
        <v>-1.9053</v>
      </c>
      <c r="H1734" s="158">
        <v>-1.2806999999999999</v>
      </c>
      <c r="I1734" s="158">
        <v>-1.4746999999999999</v>
      </c>
      <c r="J1734" s="158">
        <v>2.7376</v>
      </c>
      <c r="K1734" s="158">
        <v>16.947700000000001</v>
      </c>
      <c r="L1734" s="158">
        <v>3.5042</v>
      </c>
      <c r="M1734" s="158">
        <v>-3.4544000000000001</v>
      </c>
      <c r="N1734" s="158">
        <v>-4.2611999999999997</v>
      </c>
      <c r="O1734" s="158">
        <v>19.0764</v>
      </c>
      <c r="P1734" s="158">
        <v>6.5063000000000004</v>
      </c>
      <c r="Q1734" s="158">
        <v>11.3741</v>
      </c>
      <c r="R1734" s="158">
        <v>33.718800000000002</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1352</v>
      </c>
      <c r="B1735" s="154" t="s">
        <v>1354</v>
      </c>
      <c r="C1735" s="154">
        <v>119556</v>
      </c>
      <c r="D1735" s="157">
        <v>44827</v>
      </c>
      <c r="E1735" s="158">
        <v>58.194299999999998</v>
      </c>
      <c r="F1735" s="158">
        <v>-1.5669999999999999</v>
      </c>
      <c r="G1735" s="158">
        <v>-1.8972</v>
      </c>
      <c r="H1735" s="158">
        <v>-1.2623</v>
      </c>
      <c r="I1735" s="158">
        <v>-1.4371</v>
      </c>
      <c r="J1735" s="158">
        <v>2.8285999999999998</v>
      </c>
      <c r="K1735" s="158">
        <v>17.2882</v>
      </c>
      <c r="L1735" s="158">
        <v>4.0571999999999999</v>
      </c>
      <c r="M1735" s="158">
        <v>-2.6840999999999999</v>
      </c>
      <c r="N1735" s="158">
        <v>-3.2469000000000001</v>
      </c>
      <c r="O1735" s="158">
        <v>20.3812</v>
      </c>
      <c r="P1735" s="158">
        <v>7.7305999999999999</v>
      </c>
      <c r="Q1735" s="158">
        <v>16.4056</v>
      </c>
      <c r="R1735" s="158">
        <v>35.1158</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1352</v>
      </c>
      <c r="B1736" s="154" t="s">
        <v>1355</v>
      </c>
      <c r="C1736" s="154">
        <v>125354</v>
      </c>
      <c r="D1736" s="157">
        <v>44827</v>
      </c>
      <c r="E1736" s="158">
        <v>71.17</v>
      </c>
      <c r="F1736" s="158">
        <v>-1.2487999999999999</v>
      </c>
      <c r="G1736" s="158">
        <v>-1.6717</v>
      </c>
      <c r="H1736" s="158">
        <v>-0.96020000000000005</v>
      </c>
      <c r="I1736" s="158">
        <v>-1.3036000000000001</v>
      </c>
      <c r="J1736" s="158">
        <v>3.0404</v>
      </c>
      <c r="K1736" s="158">
        <v>16.290800000000001</v>
      </c>
      <c r="L1736" s="158">
        <v>6.7176</v>
      </c>
      <c r="M1736" s="158">
        <v>6.6058000000000003</v>
      </c>
      <c r="N1736" s="158">
        <v>8.7228999999999992</v>
      </c>
      <c r="O1736" s="158">
        <v>29.748100000000001</v>
      </c>
      <c r="P1736" s="158">
        <v>21.455300000000001</v>
      </c>
      <c r="Q1736" s="158">
        <v>24.914100000000001</v>
      </c>
      <c r="R1736" s="158">
        <v>41.870600000000003</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1352</v>
      </c>
      <c r="B1737" s="154" t="s">
        <v>1356</v>
      </c>
      <c r="C1737" s="154">
        <v>125350</v>
      </c>
      <c r="D1737" s="157">
        <v>44827</v>
      </c>
      <c r="E1737" s="158">
        <v>63.57</v>
      </c>
      <c r="F1737" s="158">
        <v>-1.2582</v>
      </c>
      <c r="G1737" s="158">
        <v>-1.6857</v>
      </c>
      <c r="H1737" s="158">
        <v>-0.98129999999999995</v>
      </c>
      <c r="I1737" s="158">
        <v>-1.3653999999999999</v>
      </c>
      <c r="J1737" s="158">
        <v>2.9140000000000001</v>
      </c>
      <c r="K1737" s="158">
        <v>15.876799999999999</v>
      </c>
      <c r="L1737" s="158">
        <v>5.9322999999999997</v>
      </c>
      <c r="M1737" s="158">
        <v>5.4229000000000003</v>
      </c>
      <c r="N1737" s="158">
        <v>7.0922999999999998</v>
      </c>
      <c r="O1737" s="158">
        <v>27.680800000000001</v>
      </c>
      <c r="P1737" s="158">
        <v>19.749700000000001</v>
      </c>
      <c r="Q1737" s="158">
        <v>23.325199999999999</v>
      </c>
      <c r="R1737" s="158">
        <v>39.663800000000002</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1352</v>
      </c>
      <c r="B1738" s="154" t="s">
        <v>2039</v>
      </c>
      <c r="C1738" s="154">
        <v>145678</v>
      </c>
      <c r="D1738" s="157">
        <v>44827</v>
      </c>
      <c r="E1738" s="158">
        <v>28.93</v>
      </c>
      <c r="F1738" s="158">
        <v>-1.6321000000000001</v>
      </c>
      <c r="G1738" s="158">
        <v>-1.7989999999999999</v>
      </c>
      <c r="H1738" s="158">
        <v>-0.27579999999999999</v>
      </c>
      <c r="I1738" s="158">
        <v>-1.9985999999999999</v>
      </c>
      <c r="J1738" s="158">
        <v>3.9525999999999999</v>
      </c>
      <c r="K1738" s="158">
        <v>21.503599999999999</v>
      </c>
      <c r="L1738" s="158">
        <v>5.7382999999999997</v>
      </c>
      <c r="M1738" s="158">
        <v>3.5432999999999999</v>
      </c>
      <c r="N1738" s="158">
        <v>8.5553000000000008</v>
      </c>
      <c r="O1738" s="158">
        <v>40.7303</v>
      </c>
      <c r="P1738" s="158"/>
      <c r="Q1738" s="158">
        <v>32.603900000000003</v>
      </c>
      <c r="R1738" s="158">
        <v>45.157299999999999</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1352</v>
      </c>
      <c r="B1739" s="154" t="s">
        <v>2040</v>
      </c>
      <c r="C1739" s="154">
        <v>145677</v>
      </c>
      <c r="D1739" s="157">
        <v>44827</v>
      </c>
      <c r="E1739" s="158">
        <v>27.08</v>
      </c>
      <c r="F1739" s="158">
        <v>-1.6346000000000001</v>
      </c>
      <c r="G1739" s="158">
        <v>-1.8485</v>
      </c>
      <c r="H1739" s="158">
        <v>-0.33119999999999999</v>
      </c>
      <c r="I1739" s="158">
        <v>-2.0969000000000002</v>
      </c>
      <c r="J1739" s="158">
        <v>3.7547999999999999</v>
      </c>
      <c r="K1739" s="158">
        <v>20.946899999999999</v>
      </c>
      <c r="L1739" s="158">
        <v>4.8799000000000001</v>
      </c>
      <c r="M1739" s="158">
        <v>2.3045</v>
      </c>
      <c r="N1739" s="158">
        <v>6.8244999999999996</v>
      </c>
      <c r="O1739" s="158">
        <v>38.336599999999997</v>
      </c>
      <c r="P1739" s="158"/>
      <c r="Q1739" s="158">
        <v>30.296299999999999</v>
      </c>
      <c r="R1739" s="158">
        <v>42.7453</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1352</v>
      </c>
      <c r="B1740" s="154" t="s">
        <v>1357</v>
      </c>
      <c r="C1740" s="154">
        <v>146130</v>
      </c>
      <c r="D1740" s="157">
        <v>44827</v>
      </c>
      <c r="E1740" s="158">
        <v>26.45</v>
      </c>
      <c r="F1740" s="158">
        <v>-1.7459</v>
      </c>
      <c r="G1740" s="158">
        <v>-2.0007000000000001</v>
      </c>
      <c r="H1740" s="158">
        <v>-1.6729000000000001</v>
      </c>
      <c r="I1740" s="158">
        <v>-2.9001000000000001</v>
      </c>
      <c r="J1740" s="158">
        <v>2.8782999999999999</v>
      </c>
      <c r="K1740" s="158">
        <v>18.027699999999999</v>
      </c>
      <c r="L1740" s="158">
        <v>6.0119999999999996</v>
      </c>
      <c r="M1740" s="158">
        <v>10.855</v>
      </c>
      <c r="N1740" s="158">
        <v>15.8056</v>
      </c>
      <c r="O1740" s="158">
        <v>40.0501</v>
      </c>
      <c r="P1740" s="158"/>
      <c r="Q1740" s="158">
        <v>30.967099999999999</v>
      </c>
      <c r="R1740" s="158">
        <v>50.484400000000001</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1352</v>
      </c>
      <c r="B1741" s="154" t="s">
        <v>1358</v>
      </c>
      <c r="C1741" s="154">
        <v>146127</v>
      </c>
      <c r="D1741" s="157">
        <v>44827</v>
      </c>
      <c r="E1741" s="158">
        <v>24.84</v>
      </c>
      <c r="F1741" s="158">
        <v>-1.7794000000000001</v>
      </c>
      <c r="G1741" s="158">
        <v>-2.0118</v>
      </c>
      <c r="H1741" s="158">
        <v>-1.7016</v>
      </c>
      <c r="I1741" s="158">
        <v>-2.9687999999999999</v>
      </c>
      <c r="J1741" s="158">
        <v>2.7294999999999998</v>
      </c>
      <c r="K1741" s="158">
        <v>17.558</v>
      </c>
      <c r="L1741" s="158">
        <v>5.1205999999999996</v>
      </c>
      <c r="M1741" s="158">
        <v>9.4273000000000007</v>
      </c>
      <c r="N1741" s="158">
        <v>13.788399999999999</v>
      </c>
      <c r="O1741" s="158">
        <v>37.6295</v>
      </c>
      <c r="P1741" s="158"/>
      <c r="Q1741" s="158">
        <v>28.7056</v>
      </c>
      <c r="R1741" s="158">
        <v>47.937399999999997</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1352</v>
      </c>
      <c r="B1742" s="154" t="s">
        <v>1359</v>
      </c>
      <c r="C1742" s="154">
        <v>119212</v>
      </c>
      <c r="D1742" s="157">
        <v>44827</v>
      </c>
      <c r="E1742" s="158">
        <v>123.149</v>
      </c>
      <c r="F1742" s="158">
        <v>-1.4965999999999999</v>
      </c>
      <c r="G1742" s="158">
        <v>-1.1447000000000001</v>
      </c>
      <c r="H1742" s="158">
        <v>-0.24709999999999999</v>
      </c>
      <c r="I1742" s="158">
        <v>-0.1411</v>
      </c>
      <c r="J1742" s="158">
        <v>3.9310999999999998</v>
      </c>
      <c r="K1742" s="158">
        <v>18.362400000000001</v>
      </c>
      <c r="L1742" s="158">
        <v>5.2556000000000003</v>
      </c>
      <c r="M1742" s="158">
        <v>5.5406000000000004</v>
      </c>
      <c r="N1742" s="158">
        <v>10.544700000000001</v>
      </c>
      <c r="O1742" s="158">
        <v>31.011800000000001</v>
      </c>
      <c r="P1742" s="158">
        <v>14.786</v>
      </c>
      <c r="Q1742" s="158">
        <v>22.1769</v>
      </c>
      <c r="R1742" s="158">
        <v>41.7654</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1352</v>
      </c>
      <c r="B1743" s="154" t="s">
        <v>1360</v>
      </c>
      <c r="C1743" s="154">
        <v>105989</v>
      </c>
      <c r="D1743" s="157">
        <v>44827</v>
      </c>
      <c r="E1743" s="158">
        <v>114.904</v>
      </c>
      <c r="F1743" s="158">
        <v>-1.4993000000000001</v>
      </c>
      <c r="G1743" s="158">
        <v>-1.1527000000000001</v>
      </c>
      <c r="H1743" s="158">
        <v>-0.2656</v>
      </c>
      <c r="I1743" s="158">
        <v>-0.1764</v>
      </c>
      <c r="J1743" s="158">
        <v>3.8511000000000002</v>
      </c>
      <c r="K1743" s="158">
        <v>18.093699999999998</v>
      </c>
      <c r="L1743" s="158">
        <v>4.7754000000000003</v>
      </c>
      <c r="M1743" s="158">
        <v>4.827</v>
      </c>
      <c r="N1743" s="158">
        <v>9.5555000000000003</v>
      </c>
      <c r="O1743" s="158">
        <v>29.8552</v>
      </c>
      <c r="P1743" s="158">
        <v>13.904999999999999</v>
      </c>
      <c r="Q1743" s="158">
        <v>17.316400000000002</v>
      </c>
      <c r="R1743" s="158">
        <v>40.508400000000002</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1352</v>
      </c>
      <c r="B1744" s="154" t="s">
        <v>1361</v>
      </c>
      <c r="C1744" s="154">
        <v>146196</v>
      </c>
      <c r="D1744" s="157">
        <v>44827</v>
      </c>
      <c r="E1744" s="158">
        <v>26.841000000000001</v>
      </c>
      <c r="F1744" s="158">
        <v>-1.9936</v>
      </c>
      <c r="G1744" s="158">
        <v>-2.1650999999999998</v>
      </c>
      <c r="H1744" s="158">
        <v>-1.6489</v>
      </c>
      <c r="I1744" s="158">
        <v>-2.4177</v>
      </c>
      <c r="J1744" s="158">
        <v>2.8784999999999998</v>
      </c>
      <c r="K1744" s="158">
        <v>19.959800000000001</v>
      </c>
      <c r="L1744" s="158">
        <v>7.0258000000000003</v>
      </c>
      <c r="M1744" s="158">
        <v>5.0487000000000002</v>
      </c>
      <c r="N1744" s="158">
        <v>10.5114</v>
      </c>
      <c r="O1744" s="158">
        <v>34.097999999999999</v>
      </c>
      <c r="P1744" s="158"/>
      <c r="Q1744" s="158">
        <v>31.283799999999999</v>
      </c>
      <c r="R1744" s="158">
        <v>46.389699999999998</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1352</v>
      </c>
      <c r="B1745" s="154" t="s">
        <v>1362</v>
      </c>
      <c r="C1745" s="154">
        <v>146193</v>
      </c>
      <c r="D1745" s="157">
        <v>44827</v>
      </c>
      <c r="E1745" s="158">
        <v>25.331</v>
      </c>
      <c r="F1745" s="158">
        <v>-1.9964</v>
      </c>
      <c r="G1745" s="158">
        <v>-2.1779999999999999</v>
      </c>
      <c r="H1745" s="158">
        <v>-1.6768000000000001</v>
      </c>
      <c r="I1745" s="158">
        <v>-2.4792999999999998</v>
      </c>
      <c r="J1745" s="158">
        <v>2.7334999999999998</v>
      </c>
      <c r="K1745" s="158">
        <v>19.457699999999999</v>
      </c>
      <c r="L1745" s="158">
        <v>6.1029</v>
      </c>
      <c r="M1745" s="158">
        <v>3.6966000000000001</v>
      </c>
      <c r="N1745" s="158">
        <v>8.6515000000000004</v>
      </c>
      <c r="O1745" s="158">
        <v>31.941199999999998</v>
      </c>
      <c r="P1745" s="158"/>
      <c r="Q1745" s="158">
        <v>29.204799999999999</v>
      </c>
      <c r="R1745" s="158">
        <v>43.9938</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1352</v>
      </c>
      <c r="B1746" s="154" t="s">
        <v>1363</v>
      </c>
      <c r="C1746" s="154">
        <v>103360</v>
      </c>
      <c r="D1746" s="157">
        <v>44827</v>
      </c>
      <c r="E1746" s="158">
        <v>93.767099999999999</v>
      </c>
      <c r="F1746" s="158">
        <v>-1.4735</v>
      </c>
      <c r="G1746" s="158">
        <v>-1.6319999999999999</v>
      </c>
      <c r="H1746" s="158">
        <v>-0.63959999999999995</v>
      </c>
      <c r="I1746" s="158">
        <v>-1.1709000000000001</v>
      </c>
      <c r="J1746" s="158">
        <v>5.7291999999999996</v>
      </c>
      <c r="K1746" s="158">
        <v>20.100899999999999</v>
      </c>
      <c r="L1746" s="158">
        <v>7.3128000000000002</v>
      </c>
      <c r="M1746" s="158">
        <v>4.7766000000000002</v>
      </c>
      <c r="N1746" s="158">
        <v>5.4379</v>
      </c>
      <c r="O1746" s="158">
        <v>22.8398</v>
      </c>
      <c r="P1746" s="158">
        <v>10.7707</v>
      </c>
      <c r="Q1746" s="158">
        <v>14.3384</v>
      </c>
      <c r="R1746" s="158">
        <v>41.372999999999998</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1352</v>
      </c>
      <c r="B1747" s="154" t="s">
        <v>1364</v>
      </c>
      <c r="C1747" s="154">
        <v>118525</v>
      </c>
      <c r="D1747" s="157">
        <v>44827</v>
      </c>
      <c r="E1747" s="158">
        <v>103.6357</v>
      </c>
      <c r="F1747" s="158">
        <v>-1.4712000000000001</v>
      </c>
      <c r="G1747" s="158">
        <v>-1.6253</v>
      </c>
      <c r="H1747" s="158">
        <v>-0.62409999999999999</v>
      </c>
      <c r="I1747" s="158">
        <v>-1.1404000000000001</v>
      </c>
      <c r="J1747" s="158">
        <v>5.8015999999999996</v>
      </c>
      <c r="K1747" s="158">
        <v>20.346299999999999</v>
      </c>
      <c r="L1747" s="158">
        <v>7.7542</v>
      </c>
      <c r="M1747" s="158">
        <v>5.4278000000000004</v>
      </c>
      <c r="N1747" s="158">
        <v>6.3155000000000001</v>
      </c>
      <c r="O1747" s="158">
        <v>23.885200000000001</v>
      </c>
      <c r="P1747" s="158">
        <v>11.848800000000001</v>
      </c>
      <c r="Q1747" s="158">
        <v>20.267099999999999</v>
      </c>
      <c r="R1747" s="158">
        <v>42.5518</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1352</v>
      </c>
      <c r="B1748" s="154" t="s">
        <v>1365</v>
      </c>
      <c r="C1748" s="154">
        <v>130503</v>
      </c>
      <c r="D1748" s="157">
        <v>44827</v>
      </c>
      <c r="E1748" s="158">
        <v>84.054000000000002</v>
      </c>
      <c r="F1748" s="158">
        <v>-2.2456999999999998</v>
      </c>
      <c r="G1748" s="158">
        <v>-2.7648000000000001</v>
      </c>
      <c r="H1748" s="158">
        <v>-1.6935</v>
      </c>
      <c r="I1748" s="158">
        <v>-2.0783</v>
      </c>
      <c r="J1748" s="158">
        <v>2.8586</v>
      </c>
      <c r="K1748" s="158">
        <v>21.082100000000001</v>
      </c>
      <c r="L1748" s="158">
        <v>7.5945999999999998</v>
      </c>
      <c r="M1748" s="158">
        <v>2.6663999999999999</v>
      </c>
      <c r="N1748" s="158">
        <v>4.2854000000000001</v>
      </c>
      <c r="O1748" s="158">
        <v>24.9587</v>
      </c>
      <c r="P1748" s="158">
        <v>16.100899999999999</v>
      </c>
      <c r="Q1748" s="158">
        <v>18.655000000000001</v>
      </c>
      <c r="R1748" s="158">
        <v>44.069899999999997</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1352</v>
      </c>
      <c r="B1749" s="154" t="s">
        <v>1366</v>
      </c>
      <c r="C1749" s="154">
        <v>130502</v>
      </c>
      <c r="D1749" s="157">
        <v>44827</v>
      </c>
      <c r="E1749" s="158">
        <v>75.841999999999999</v>
      </c>
      <c r="F1749" s="158">
        <v>-2.2490999999999999</v>
      </c>
      <c r="G1749" s="158">
        <v>-2.7728999999999999</v>
      </c>
      <c r="H1749" s="158">
        <v>-1.712</v>
      </c>
      <c r="I1749" s="158">
        <v>-2.1141000000000001</v>
      </c>
      <c r="J1749" s="158">
        <v>2.7795000000000001</v>
      </c>
      <c r="K1749" s="158">
        <v>20.780999999999999</v>
      </c>
      <c r="L1749" s="158">
        <v>7.0548999999999999</v>
      </c>
      <c r="M1749" s="158">
        <v>1.8956999999999999</v>
      </c>
      <c r="N1749" s="158">
        <v>3.2524000000000002</v>
      </c>
      <c r="O1749" s="158">
        <v>23.726700000000001</v>
      </c>
      <c r="P1749" s="158">
        <v>14.7944</v>
      </c>
      <c r="Q1749" s="158">
        <v>15.0159</v>
      </c>
      <c r="R1749" s="158">
        <v>42.660699999999999</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1352</v>
      </c>
      <c r="B1750" s="154" t="s">
        <v>1367</v>
      </c>
      <c r="C1750" s="154">
        <v>103006</v>
      </c>
      <c r="D1750" s="157">
        <v>44827</v>
      </c>
      <c r="E1750" s="158">
        <v>81.113900000000001</v>
      </c>
      <c r="F1750" s="158">
        <v>-1.7823</v>
      </c>
      <c r="G1750" s="158">
        <v>-2.5070000000000001</v>
      </c>
      <c r="H1750" s="158">
        <v>-1.9319999999999999</v>
      </c>
      <c r="I1750" s="158">
        <v>-2.3895</v>
      </c>
      <c r="J1750" s="158">
        <v>2.6867000000000001</v>
      </c>
      <c r="K1750" s="158">
        <v>16.5379</v>
      </c>
      <c r="L1750" s="158">
        <v>-3.9527000000000001</v>
      </c>
      <c r="M1750" s="158">
        <v>-10.4755</v>
      </c>
      <c r="N1750" s="158">
        <v>-6.6955999999999998</v>
      </c>
      <c r="O1750" s="158">
        <v>20.704000000000001</v>
      </c>
      <c r="P1750" s="158">
        <v>8.3612000000000002</v>
      </c>
      <c r="Q1750" s="158">
        <v>12.816000000000001</v>
      </c>
      <c r="R1750" s="158">
        <v>33.430300000000003</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1352</v>
      </c>
      <c r="B1751" s="154" t="s">
        <v>1368</v>
      </c>
      <c r="C1751" s="154">
        <v>120069</v>
      </c>
      <c r="D1751" s="157">
        <v>44827</v>
      </c>
      <c r="E1751" s="158">
        <v>89.2577</v>
      </c>
      <c r="F1751" s="158">
        <v>-1.7785</v>
      </c>
      <c r="G1751" s="158">
        <v>-2.4956999999999998</v>
      </c>
      <c r="H1751" s="158">
        <v>-1.9048</v>
      </c>
      <c r="I1751" s="158">
        <v>-2.3344999999999998</v>
      </c>
      <c r="J1751" s="158">
        <v>2.8130999999999999</v>
      </c>
      <c r="K1751" s="158">
        <v>16.968499999999999</v>
      </c>
      <c r="L1751" s="158">
        <v>-3.2450000000000001</v>
      </c>
      <c r="M1751" s="158">
        <v>-9.4884000000000004</v>
      </c>
      <c r="N1751" s="158">
        <v>-5.3277999999999999</v>
      </c>
      <c r="O1751" s="158">
        <v>22.442</v>
      </c>
      <c r="P1751" s="158">
        <v>9.6791999999999998</v>
      </c>
      <c r="Q1751" s="158">
        <v>16.211200000000002</v>
      </c>
      <c r="R1751" s="158">
        <v>35.365900000000003</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1352</v>
      </c>
      <c r="B1752" s="154" t="s">
        <v>1369</v>
      </c>
      <c r="C1752" s="154">
        <v>106823</v>
      </c>
      <c r="D1752" s="157">
        <v>44827</v>
      </c>
      <c r="E1752" s="158">
        <v>53.93</v>
      </c>
      <c r="F1752" s="158">
        <v>-1.4077</v>
      </c>
      <c r="G1752" s="158">
        <v>-1.6414</v>
      </c>
      <c r="H1752" s="158">
        <v>-0.69969999999999999</v>
      </c>
      <c r="I1752" s="158">
        <v>-1.8741000000000001</v>
      </c>
      <c r="J1752" s="158">
        <v>3.3340000000000001</v>
      </c>
      <c r="K1752" s="158">
        <v>14.9648</v>
      </c>
      <c r="L1752" s="158">
        <v>9.5248000000000008</v>
      </c>
      <c r="M1752" s="158">
        <v>6.6443000000000003</v>
      </c>
      <c r="N1752" s="158">
        <v>8.3367000000000004</v>
      </c>
      <c r="O1752" s="158">
        <v>28.94</v>
      </c>
      <c r="P1752" s="158">
        <v>15.4619</v>
      </c>
      <c r="Q1752" s="158">
        <v>11.9377</v>
      </c>
      <c r="R1752" s="158">
        <v>45.799100000000003</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1352</v>
      </c>
      <c r="B1753" s="154" t="s">
        <v>1370</v>
      </c>
      <c r="C1753" s="154">
        <v>120591</v>
      </c>
      <c r="D1753" s="157">
        <v>44827</v>
      </c>
      <c r="E1753" s="158">
        <v>58.69</v>
      </c>
      <c r="F1753" s="158">
        <v>-1.3945000000000001</v>
      </c>
      <c r="G1753" s="158">
        <v>-1.6258999999999999</v>
      </c>
      <c r="H1753" s="158">
        <v>-0.67689999999999995</v>
      </c>
      <c r="I1753" s="158">
        <v>-1.8233999999999999</v>
      </c>
      <c r="J1753" s="158">
        <v>3.4550000000000001</v>
      </c>
      <c r="K1753" s="158">
        <v>15.327199999999999</v>
      </c>
      <c r="L1753" s="158">
        <v>10.257400000000001</v>
      </c>
      <c r="M1753" s="158">
        <v>7.7473999999999998</v>
      </c>
      <c r="N1753" s="158">
        <v>9.8240999999999996</v>
      </c>
      <c r="O1753" s="158">
        <v>30.812000000000001</v>
      </c>
      <c r="P1753" s="158">
        <v>16.857299999999999</v>
      </c>
      <c r="Q1753" s="158">
        <v>17.434100000000001</v>
      </c>
      <c r="R1753" s="158">
        <v>47.8461</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1352</v>
      </c>
      <c r="B1754" s="154" t="s">
        <v>1371</v>
      </c>
      <c r="C1754" s="154">
        <v>141462</v>
      </c>
      <c r="D1754" s="157">
        <v>44827</v>
      </c>
      <c r="E1754" s="158">
        <v>18.82</v>
      </c>
      <c r="F1754" s="158">
        <v>-1.466</v>
      </c>
      <c r="G1754" s="158">
        <v>-1.7745</v>
      </c>
      <c r="H1754" s="158">
        <v>-1.569</v>
      </c>
      <c r="I1754" s="158">
        <v>-4.0286</v>
      </c>
      <c r="J1754" s="158">
        <v>3.6915</v>
      </c>
      <c r="K1754" s="158">
        <v>20.9512</v>
      </c>
      <c r="L1754" s="158">
        <v>9.4823000000000004</v>
      </c>
      <c r="M1754" s="158">
        <v>8.5977999999999994</v>
      </c>
      <c r="N1754" s="158">
        <v>13.8536</v>
      </c>
      <c r="O1754" s="158">
        <v>27.285599999999999</v>
      </c>
      <c r="P1754" s="158">
        <v>13.128500000000001</v>
      </c>
      <c r="Q1754" s="158">
        <v>12.773300000000001</v>
      </c>
      <c r="R1754" s="158">
        <v>45.498600000000003</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1352</v>
      </c>
      <c r="B1755" s="154" t="s">
        <v>1372</v>
      </c>
      <c r="C1755" s="154">
        <v>141475</v>
      </c>
      <c r="D1755" s="157">
        <v>44827</v>
      </c>
      <c r="E1755" s="158">
        <v>20.43</v>
      </c>
      <c r="F1755" s="158">
        <v>-1.4472</v>
      </c>
      <c r="G1755" s="158">
        <v>-1.7787999999999999</v>
      </c>
      <c r="H1755" s="158">
        <v>-1.5895999999999999</v>
      </c>
      <c r="I1755" s="158">
        <v>-4.0395000000000003</v>
      </c>
      <c r="J1755" s="158">
        <v>3.7583000000000002</v>
      </c>
      <c r="K1755" s="158">
        <v>21.246300000000002</v>
      </c>
      <c r="L1755" s="158">
        <v>10.0162</v>
      </c>
      <c r="M1755" s="158">
        <v>9.3682999999999996</v>
      </c>
      <c r="N1755" s="158">
        <v>14.968999999999999</v>
      </c>
      <c r="O1755" s="158">
        <v>28.508400000000002</v>
      </c>
      <c r="P1755" s="158">
        <v>14.841200000000001</v>
      </c>
      <c r="Q1755" s="158">
        <v>14.546900000000001</v>
      </c>
      <c r="R1755" s="158">
        <v>46.878799999999998</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1352</v>
      </c>
      <c r="B1756" s="154" t="s">
        <v>1373</v>
      </c>
      <c r="C1756" s="154">
        <v>147946</v>
      </c>
      <c r="D1756" s="157">
        <v>44827</v>
      </c>
      <c r="E1756" s="158">
        <v>22.837</v>
      </c>
      <c r="F1756" s="158">
        <v>-1.5434000000000001</v>
      </c>
      <c r="G1756" s="158">
        <v>-1.8059000000000001</v>
      </c>
      <c r="H1756" s="158">
        <v>-0.63529999999999998</v>
      </c>
      <c r="I1756" s="158">
        <v>-1.2539</v>
      </c>
      <c r="J1756" s="158">
        <v>3.9367999999999999</v>
      </c>
      <c r="K1756" s="158">
        <v>18.020700000000001</v>
      </c>
      <c r="L1756" s="158">
        <v>5.2881999999999998</v>
      </c>
      <c r="M1756" s="158">
        <v>0.91469999999999996</v>
      </c>
      <c r="N1756" s="158">
        <v>-2.4477000000000002</v>
      </c>
      <c r="O1756" s="158"/>
      <c r="P1756" s="158"/>
      <c r="Q1756" s="158">
        <v>37.756100000000004</v>
      </c>
      <c r="R1756" s="158">
        <v>36.148899999999998</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1352</v>
      </c>
      <c r="B1757" s="154" t="s">
        <v>1374</v>
      </c>
      <c r="C1757" s="154">
        <v>147944</v>
      </c>
      <c r="D1757" s="157">
        <v>44827</v>
      </c>
      <c r="E1757" s="158">
        <v>21.789000000000001</v>
      </c>
      <c r="F1757" s="158">
        <v>-1.5498000000000001</v>
      </c>
      <c r="G1757" s="158">
        <v>-1.8204</v>
      </c>
      <c r="H1757" s="158">
        <v>-0.67010000000000003</v>
      </c>
      <c r="I1757" s="158">
        <v>-1.3224</v>
      </c>
      <c r="J1757" s="158">
        <v>3.7867999999999999</v>
      </c>
      <c r="K1757" s="158">
        <v>17.5243</v>
      </c>
      <c r="L1757" s="158">
        <v>4.4034000000000004</v>
      </c>
      <c r="M1757" s="158">
        <v>-0.32479999999999998</v>
      </c>
      <c r="N1757" s="158">
        <v>-4.0555000000000003</v>
      </c>
      <c r="O1757" s="158"/>
      <c r="P1757" s="158"/>
      <c r="Q1757" s="158">
        <v>35.268700000000003</v>
      </c>
      <c r="R1757" s="158">
        <v>33.695500000000003</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1352</v>
      </c>
      <c r="B1758" s="154" t="s">
        <v>1375</v>
      </c>
      <c r="C1758" s="154">
        <v>145137</v>
      </c>
      <c r="D1758" s="157">
        <v>44827</v>
      </c>
      <c r="E1758" s="158">
        <v>22.85</v>
      </c>
      <c r="F1758" s="158">
        <v>-1.4236</v>
      </c>
      <c r="G1758" s="158">
        <v>-1.9734</v>
      </c>
      <c r="H1758" s="158">
        <v>-0.21829999999999999</v>
      </c>
      <c r="I1758" s="158">
        <v>-1.3811</v>
      </c>
      <c r="J1758" s="158">
        <v>3.2534999999999998</v>
      </c>
      <c r="K1758" s="158">
        <v>18.886600000000001</v>
      </c>
      <c r="L1758" s="158">
        <v>5.8360000000000003</v>
      </c>
      <c r="M1758" s="158">
        <v>2.2829000000000002</v>
      </c>
      <c r="N1758" s="158">
        <v>5.4452999999999996</v>
      </c>
      <c r="O1758" s="158">
        <v>29.805099999999999</v>
      </c>
      <c r="P1758" s="158"/>
      <c r="Q1758" s="158">
        <v>23.591799999999999</v>
      </c>
      <c r="R1758" s="158">
        <v>41.020800000000001</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1352</v>
      </c>
      <c r="B1759" s="154" t="s">
        <v>1376</v>
      </c>
      <c r="C1759" s="154">
        <v>145139</v>
      </c>
      <c r="D1759" s="157">
        <v>44827</v>
      </c>
      <c r="E1759" s="158">
        <v>21.46</v>
      </c>
      <c r="F1759" s="158">
        <v>-1.3787</v>
      </c>
      <c r="G1759" s="158">
        <v>-1.9643999999999999</v>
      </c>
      <c r="H1759" s="158">
        <v>-0.23250000000000001</v>
      </c>
      <c r="I1759" s="158">
        <v>-1.3787</v>
      </c>
      <c r="J1759" s="158">
        <v>3.1234999999999999</v>
      </c>
      <c r="K1759" s="158">
        <v>18.498100000000001</v>
      </c>
      <c r="L1759" s="158">
        <v>5.0415999999999999</v>
      </c>
      <c r="M1759" s="158">
        <v>1.0833999999999999</v>
      </c>
      <c r="N1759" s="158">
        <v>3.7717999999999998</v>
      </c>
      <c r="O1759" s="158">
        <v>27.734300000000001</v>
      </c>
      <c r="P1759" s="158"/>
      <c r="Q1759" s="158">
        <v>21.619599999999998</v>
      </c>
      <c r="R1759" s="158">
        <v>38.794499999999999</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1352</v>
      </c>
      <c r="B1760" s="154" t="s">
        <v>1377</v>
      </c>
      <c r="C1760" s="154">
        <v>147919</v>
      </c>
      <c r="D1760" s="157">
        <v>44827</v>
      </c>
      <c r="E1760" s="158">
        <v>15.05</v>
      </c>
      <c r="F1760" s="158">
        <v>-1.5451999999999999</v>
      </c>
      <c r="G1760" s="158">
        <v>-2.0807000000000002</v>
      </c>
      <c r="H1760" s="158">
        <v>-1.4258999999999999</v>
      </c>
      <c r="I1760" s="158">
        <v>-2.1023999999999998</v>
      </c>
      <c r="J1760" s="158">
        <v>3.4116</v>
      </c>
      <c r="K1760" s="158">
        <v>19.545000000000002</v>
      </c>
      <c r="L1760" s="158">
        <v>6.7103000000000002</v>
      </c>
      <c r="M1760" s="158">
        <v>-3.0663999999999998</v>
      </c>
      <c r="N1760" s="158">
        <v>-6.6590999999999996</v>
      </c>
      <c r="O1760" s="158"/>
      <c r="P1760" s="158"/>
      <c r="Q1760" s="158">
        <v>17.026199999999999</v>
      </c>
      <c r="R1760" s="158">
        <v>25.911799999999999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1352</v>
      </c>
      <c r="B1761" s="154" t="s">
        <v>1378</v>
      </c>
      <c r="C1761" s="154">
        <v>147920</v>
      </c>
      <c r="D1761" s="157">
        <v>44827</v>
      </c>
      <c r="E1761" s="158">
        <v>14.2171</v>
      </c>
      <c r="F1761" s="158">
        <v>-1.5510999999999999</v>
      </c>
      <c r="G1761" s="158">
        <v>-2.0975999999999999</v>
      </c>
      <c r="H1761" s="158">
        <v>-1.4652000000000001</v>
      </c>
      <c r="I1761" s="158">
        <v>-2.1804000000000001</v>
      </c>
      <c r="J1761" s="158">
        <v>3.2296999999999998</v>
      </c>
      <c r="K1761" s="158">
        <v>18.907900000000001</v>
      </c>
      <c r="L1761" s="158">
        <v>5.5903</v>
      </c>
      <c r="M1761" s="158">
        <v>-4.5991999999999997</v>
      </c>
      <c r="N1761" s="158">
        <v>-8.6475000000000009</v>
      </c>
      <c r="O1761" s="158"/>
      <c r="P1761" s="158"/>
      <c r="Q1761" s="158">
        <v>14.4916</v>
      </c>
      <c r="R1761" s="158">
        <v>23.198499999999999</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1352</v>
      </c>
      <c r="B1762" s="154" t="s">
        <v>1379</v>
      </c>
      <c r="C1762" s="154">
        <v>102875</v>
      </c>
      <c r="D1762" s="157">
        <v>44827</v>
      </c>
      <c r="E1762" s="158">
        <v>166.965</v>
      </c>
      <c r="F1762" s="158">
        <v>-1.2894000000000001</v>
      </c>
      <c r="G1762" s="158">
        <v>-1.4799</v>
      </c>
      <c r="H1762" s="158">
        <v>-1.3145</v>
      </c>
      <c r="I1762" s="158">
        <v>-2.2835999999999999</v>
      </c>
      <c r="J1762" s="158">
        <v>1.7588999999999999</v>
      </c>
      <c r="K1762" s="158">
        <v>15.6996</v>
      </c>
      <c r="L1762" s="158">
        <v>4.1936</v>
      </c>
      <c r="M1762" s="158">
        <v>1.2038</v>
      </c>
      <c r="N1762" s="158">
        <v>4.8512000000000004</v>
      </c>
      <c r="O1762" s="158">
        <v>33.125700000000002</v>
      </c>
      <c r="P1762" s="158">
        <v>17.7989</v>
      </c>
      <c r="Q1762" s="158">
        <v>17.357399999999998</v>
      </c>
      <c r="R1762" s="158">
        <v>46.246200000000002</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1352</v>
      </c>
      <c r="B1763" s="154" t="s">
        <v>1380</v>
      </c>
      <c r="C1763" s="154">
        <v>120164</v>
      </c>
      <c r="D1763" s="157">
        <v>44827</v>
      </c>
      <c r="E1763" s="158">
        <v>189.38399999999999</v>
      </c>
      <c r="F1763" s="158">
        <v>-1.2859</v>
      </c>
      <c r="G1763" s="158">
        <v>-1.4686999999999999</v>
      </c>
      <c r="H1763" s="158">
        <v>-1.2885</v>
      </c>
      <c r="I1763" s="158">
        <v>-2.2336999999999998</v>
      </c>
      <c r="J1763" s="158">
        <v>1.8735999999999999</v>
      </c>
      <c r="K1763" s="158">
        <v>16.086099999999998</v>
      </c>
      <c r="L1763" s="158">
        <v>4.9288999999999996</v>
      </c>
      <c r="M1763" s="158">
        <v>2.2850999999999999</v>
      </c>
      <c r="N1763" s="158">
        <v>6.3590999999999998</v>
      </c>
      <c r="O1763" s="158">
        <v>35.041200000000003</v>
      </c>
      <c r="P1763" s="158">
        <v>19.421700000000001</v>
      </c>
      <c r="Q1763" s="158">
        <v>20.671199999999999</v>
      </c>
      <c r="R1763" s="158">
        <v>48.378</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1352</v>
      </c>
      <c r="B1764" s="154" t="s">
        <v>1381</v>
      </c>
      <c r="C1764" s="154">
        <v>129220</v>
      </c>
      <c r="D1764" s="157">
        <v>44827</v>
      </c>
      <c r="E1764" s="158">
        <v>51.128999999999998</v>
      </c>
      <c r="F1764" s="158">
        <v>-1.6238999999999999</v>
      </c>
      <c r="G1764" s="158">
        <v>-1.9164000000000001</v>
      </c>
      <c r="H1764" s="158">
        <v>-0.99909999999999999</v>
      </c>
      <c r="I1764" s="158">
        <v>-2.1379999999999999</v>
      </c>
      <c r="J1764" s="158">
        <v>3.6154000000000002</v>
      </c>
      <c r="K1764" s="158">
        <v>20.153700000000001</v>
      </c>
      <c r="L1764" s="158">
        <v>6.2508999999999997</v>
      </c>
      <c r="M1764" s="158">
        <v>5.9931999999999999</v>
      </c>
      <c r="N1764" s="158">
        <v>11.8307</v>
      </c>
      <c r="O1764" s="158">
        <v>28.220700000000001</v>
      </c>
      <c r="P1764" s="158">
        <v>14.861800000000001</v>
      </c>
      <c r="Q1764" s="158">
        <v>21.5182</v>
      </c>
      <c r="R1764" s="158">
        <v>49.331200000000003</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1352</v>
      </c>
      <c r="B1765" s="154" t="s">
        <v>1382</v>
      </c>
      <c r="C1765" s="154">
        <v>129223</v>
      </c>
      <c r="D1765" s="157">
        <v>44827</v>
      </c>
      <c r="E1765" s="158">
        <v>47.366999999999997</v>
      </c>
      <c r="F1765" s="158">
        <v>-1.6262000000000001</v>
      </c>
      <c r="G1765" s="158">
        <v>-1.9236</v>
      </c>
      <c r="H1765" s="158">
        <v>-1.0177</v>
      </c>
      <c r="I1765" s="158">
        <v>-2.1766999999999999</v>
      </c>
      <c r="J1765" s="158">
        <v>3.5230999999999999</v>
      </c>
      <c r="K1765" s="158">
        <v>19.834499999999998</v>
      </c>
      <c r="L1765" s="158">
        <v>5.6826999999999996</v>
      </c>
      <c r="M1765" s="158">
        <v>5.1455000000000002</v>
      </c>
      <c r="N1765" s="158">
        <v>10.6318</v>
      </c>
      <c r="O1765" s="158">
        <v>26.828299999999999</v>
      </c>
      <c r="P1765" s="158">
        <v>13.659599999999999</v>
      </c>
      <c r="Q1765" s="158">
        <v>20.414000000000001</v>
      </c>
      <c r="R1765" s="158">
        <v>47.7468</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1352</v>
      </c>
      <c r="B1766" s="154" t="s">
        <v>1383</v>
      </c>
      <c r="C1766" s="154">
        <v>113177</v>
      </c>
      <c r="D1766" s="157">
        <v>44827</v>
      </c>
      <c r="E1766" s="158">
        <v>91.192599999999999</v>
      </c>
      <c r="F1766" s="158">
        <v>-1.6296999999999999</v>
      </c>
      <c r="G1766" s="158">
        <v>-1.8258000000000001</v>
      </c>
      <c r="H1766" s="158">
        <v>-0.90310000000000001</v>
      </c>
      <c r="I1766" s="158">
        <v>-1.6706000000000001</v>
      </c>
      <c r="J1766" s="158">
        <v>4.3470000000000004</v>
      </c>
      <c r="K1766" s="158">
        <v>21.122800000000002</v>
      </c>
      <c r="L1766" s="158">
        <v>8.5370000000000008</v>
      </c>
      <c r="M1766" s="158">
        <v>8.1325000000000003</v>
      </c>
      <c r="N1766" s="158">
        <v>12.2979</v>
      </c>
      <c r="O1766" s="158">
        <v>33.366100000000003</v>
      </c>
      <c r="P1766" s="158">
        <v>18.399899999999999</v>
      </c>
      <c r="Q1766" s="158">
        <v>20.1751</v>
      </c>
      <c r="R1766" s="158">
        <v>48.7303</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1352</v>
      </c>
      <c r="B1767" s="154" t="s">
        <v>1384</v>
      </c>
      <c r="C1767" s="154">
        <v>118778</v>
      </c>
      <c r="D1767" s="157">
        <v>44827</v>
      </c>
      <c r="E1767" s="158">
        <v>99.874700000000004</v>
      </c>
      <c r="F1767" s="158">
        <v>-1.6267</v>
      </c>
      <c r="G1767" s="158">
        <v>-1.8169999999999999</v>
      </c>
      <c r="H1767" s="158">
        <v>-0.88239999999999996</v>
      </c>
      <c r="I1767" s="158">
        <v>-1.6314</v>
      </c>
      <c r="J1767" s="158">
        <v>4.4328000000000003</v>
      </c>
      <c r="K1767" s="158">
        <v>21.401900000000001</v>
      </c>
      <c r="L1767" s="158">
        <v>9.0554000000000006</v>
      </c>
      <c r="M1767" s="158">
        <v>8.8764000000000003</v>
      </c>
      <c r="N1767" s="158">
        <v>13.325900000000001</v>
      </c>
      <c r="O1767" s="158">
        <v>34.532800000000002</v>
      </c>
      <c r="P1767" s="158">
        <v>19.5565</v>
      </c>
      <c r="Q1767" s="158">
        <v>25.451799999999999</v>
      </c>
      <c r="R1767" s="158">
        <v>50.049100000000003</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1352</v>
      </c>
      <c r="B1768" s="154" t="s">
        <v>1385</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1352</v>
      </c>
      <c r="B1769" s="154" t="s">
        <v>1386</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1352</v>
      </c>
      <c r="B1770" s="154" t="s">
        <v>1387</v>
      </c>
      <c r="C1770" s="154">
        <v>100177</v>
      </c>
      <c r="D1770" s="157">
        <v>44827</v>
      </c>
      <c r="E1770" s="158">
        <v>152.46096318985499</v>
      </c>
      <c r="F1770" s="158">
        <v>-1.5165</v>
      </c>
      <c r="G1770" s="158">
        <v>-1.7502</v>
      </c>
      <c r="H1770" s="158">
        <v>8.5999999999999993E-2</v>
      </c>
      <c r="I1770" s="158">
        <v>-0.30980000000000002</v>
      </c>
      <c r="J1770" s="158">
        <v>5.8753000000000002</v>
      </c>
      <c r="K1770" s="158">
        <v>23.005199999999999</v>
      </c>
      <c r="L1770" s="158">
        <v>4.2614000000000001</v>
      </c>
      <c r="M1770" s="158">
        <v>4.8044000000000002</v>
      </c>
      <c r="N1770" s="158">
        <v>5.7553999999999998</v>
      </c>
      <c r="O1770" s="158">
        <v>49.232900000000001</v>
      </c>
      <c r="P1770" s="158">
        <v>21.7302</v>
      </c>
      <c r="Q1770" s="158">
        <v>11.0677</v>
      </c>
      <c r="R1770" s="158">
        <v>53.086300000000001</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1352</v>
      </c>
      <c r="B1771" s="154" t="s">
        <v>1388</v>
      </c>
      <c r="C1771" s="154">
        <v>120828</v>
      </c>
      <c r="D1771" s="157">
        <v>44827</v>
      </c>
      <c r="E1771" s="158">
        <v>143.14150000000001</v>
      </c>
      <c r="F1771" s="158">
        <v>-1.512</v>
      </c>
      <c r="G1771" s="158">
        <v>-1.7365999999999999</v>
      </c>
      <c r="H1771" s="158">
        <v>0.1182</v>
      </c>
      <c r="I1771" s="158">
        <v>-0.2462</v>
      </c>
      <c r="J1771" s="158">
        <v>6.0259</v>
      </c>
      <c r="K1771" s="158">
        <v>23.533200000000001</v>
      </c>
      <c r="L1771" s="158">
        <v>5.0896999999999997</v>
      </c>
      <c r="M1771" s="158">
        <v>6.0911999999999997</v>
      </c>
      <c r="N1771" s="158">
        <v>7.5483000000000002</v>
      </c>
      <c r="O1771" s="158">
        <v>51.098599999999998</v>
      </c>
      <c r="P1771" s="158">
        <v>22.8279</v>
      </c>
      <c r="Q1771" s="158">
        <v>15.9086</v>
      </c>
      <c r="R1771" s="158">
        <v>55.704999999999998</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1352</v>
      </c>
      <c r="B1772" s="154" t="s">
        <v>1389</v>
      </c>
      <c r="C1772" s="154">
        <v>125497</v>
      </c>
      <c r="D1772" s="157">
        <v>44827</v>
      </c>
      <c r="E1772" s="158">
        <v>126.9671</v>
      </c>
      <c r="F1772" s="158">
        <v>-1.2744</v>
      </c>
      <c r="G1772" s="158">
        <v>-1.4982</v>
      </c>
      <c r="H1772" s="158">
        <v>-0.80920000000000003</v>
      </c>
      <c r="I1772" s="158">
        <v>-2.4577</v>
      </c>
      <c r="J1772" s="158">
        <v>3.9540000000000002</v>
      </c>
      <c r="K1772" s="158">
        <v>20.253799999999998</v>
      </c>
      <c r="L1772" s="158">
        <v>13.3034</v>
      </c>
      <c r="M1772" s="158">
        <v>11.315799999999999</v>
      </c>
      <c r="N1772" s="158">
        <v>15.214</v>
      </c>
      <c r="O1772" s="158">
        <v>31.066400000000002</v>
      </c>
      <c r="P1772" s="158">
        <v>19.708100000000002</v>
      </c>
      <c r="Q1772" s="158">
        <v>26.6098</v>
      </c>
      <c r="R1772" s="158">
        <v>42.295099999999998</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1352</v>
      </c>
      <c r="B1773" s="154" t="s">
        <v>1390</v>
      </c>
      <c r="C1773" s="154">
        <v>125494</v>
      </c>
      <c r="D1773" s="157">
        <v>44827</v>
      </c>
      <c r="E1773" s="158">
        <v>114.01900000000001</v>
      </c>
      <c r="F1773" s="158">
        <v>-1.2769999999999999</v>
      </c>
      <c r="G1773" s="158">
        <v>-1.5062</v>
      </c>
      <c r="H1773" s="158">
        <v>-0.82769999999999999</v>
      </c>
      <c r="I1773" s="158">
        <v>-2.4942000000000002</v>
      </c>
      <c r="J1773" s="158">
        <v>3.8675999999999999</v>
      </c>
      <c r="K1773" s="158">
        <v>19.9557</v>
      </c>
      <c r="L1773" s="158">
        <v>12.7166</v>
      </c>
      <c r="M1773" s="158">
        <v>10.440899999999999</v>
      </c>
      <c r="N1773" s="158">
        <v>14.0382</v>
      </c>
      <c r="O1773" s="158">
        <v>29.629100000000001</v>
      </c>
      <c r="P1773" s="158">
        <v>18.3597</v>
      </c>
      <c r="Q1773" s="158">
        <v>20.507899999999999</v>
      </c>
      <c r="R1773" s="158">
        <v>40.828000000000003</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1352</v>
      </c>
      <c r="B1774" s="154" t="s">
        <v>1391</v>
      </c>
      <c r="C1774" s="154">
        <v>100795</v>
      </c>
      <c r="D1774" s="157">
        <v>44827</v>
      </c>
      <c r="E1774" s="158">
        <v>149.57550000000001</v>
      </c>
      <c r="F1774" s="158">
        <v>-1.8003</v>
      </c>
      <c r="G1774" s="158">
        <v>-1.7579</v>
      </c>
      <c r="H1774" s="158">
        <v>-1.1555</v>
      </c>
      <c r="I1774" s="158">
        <v>-2.0242</v>
      </c>
      <c r="J1774" s="158">
        <v>3.5137999999999998</v>
      </c>
      <c r="K1774" s="158">
        <v>18.589500000000001</v>
      </c>
      <c r="L1774" s="158">
        <v>3.9729999999999999</v>
      </c>
      <c r="M1774" s="158">
        <v>0.6623</v>
      </c>
      <c r="N1774" s="158">
        <v>2.6233</v>
      </c>
      <c r="O1774" s="158">
        <v>25.513400000000001</v>
      </c>
      <c r="P1774" s="158">
        <v>9.3500999999999994</v>
      </c>
      <c r="Q1774" s="158">
        <v>16.6008</v>
      </c>
      <c r="R1774" s="158">
        <v>40.6892</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1352</v>
      </c>
      <c r="B1775" s="154" t="s">
        <v>1392</v>
      </c>
      <c r="C1775" s="154">
        <v>119589</v>
      </c>
      <c r="D1775" s="157">
        <v>44827</v>
      </c>
      <c r="E1775" s="158">
        <v>160.4982</v>
      </c>
      <c r="F1775" s="158">
        <v>-1.7968999999999999</v>
      </c>
      <c r="G1775" s="158">
        <v>-1.7477</v>
      </c>
      <c r="H1775" s="158">
        <v>-1.1321000000000001</v>
      </c>
      <c r="I1775" s="158">
        <v>-1.9781</v>
      </c>
      <c r="J1775" s="158">
        <v>3.6219000000000001</v>
      </c>
      <c r="K1775" s="158">
        <v>18.959399999999999</v>
      </c>
      <c r="L1775" s="158">
        <v>4.6253000000000002</v>
      </c>
      <c r="M1775" s="158">
        <v>1.5935999999999999</v>
      </c>
      <c r="N1775" s="158">
        <v>3.8336000000000001</v>
      </c>
      <c r="O1775" s="158">
        <v>26.823499999999999</v>
      </c>
      <c r="P1775" s="158">
        <v>10.4017</v>
      </c>
      <c r="Q1775" s="158">
        <v>17.110199999999999</v>
      </c>
      <c r="R1775" s="158">
        <v>42.2303</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1352</v>
      </c>
      <c r="B1776" s="154" t="s">
        <v>1393</v>
      </c>
      <c r="C1776" s="154">
        <v>145206</v>
      </c>
      <c r="D1776" s="157">
        <v>44827</v>
      </c>
      <c r="E1776" s="158">
        <v>24.525700000000001</v>
      </c>
      <c r="F1776" s="158">
        <v>-1.4501999999999999</v>
      </c>
      <c r="G1776" s="158">
        <v>-1.7123999999999999</v>
      </c>
      <c r="H1776" s="158">
        <v>-1.2363</v>
      </c>
      <c r="I1776" s="158">
        <v>-1.1315999999999999</v>
      </c>
      <c r="J1776" s="158">
        <v>5.3505000000000003</v>
      </c>
      <c r="K1776" s="158">
        <v>21.288900000000002</v>
      </c>
      <c r="L1776" s="158">
        <v>13.927300000000001</v>
      </c>
      <c r="M1776" s="158">
        <v>7.3174999999999999</v>
      </c>
      <c r="N1776" s="158">
        <v>11.6556</v>
      </c>
      <c r="O1776" s="158">
        <v>32.514699999999998</v>
      </c>
      <c r="P1776" s="158"/>
      <c r="Q1776" s="158">
        <v>26.121200000000002</v>
      </c>
      <c r="R1776" s="158">
        <v>47.536900000000003</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1352</v>
      </c>
      <c r="B1777" s="154" t="s">
        <v>1394</v>
      </c>
      <c r="C1777" s="154">
        <v>145208</v>
      </c>
      <c r="D1777" s="157">
        <v>44827</v>
      </c>
      <c r="E1777" s="158">
        <v>22.7926</v>
      </c>
      <c r="F1777" s="158">
        <v>-1.4565999999999999</v>
      </c>
      <c r="G1777" s="158">
        <v>-1.7302</v>
      </c>
      <c r="H1777" s="158">
        <v>-1.2782</v>
      </c>
      <c r="I1777" s="158">
        <v>-1.2093</v>
      </c>
      <c r="J1777" s="158">
        <v>5.1596000000000002</v>
      </c>
      <c r="K1777" s="158">
        <v>20.683900000000001</v>
      </c>
      <c r="L1777" s="158">
        <v>12.843</v>
      </c>
      <c r="M1777" s="158">
        <v>5.7911999999999999</v>
      </c>
      <c r="N1777" s="158">
        <v>9.5698000000000008</v>
      </c>
      <c r="O1777" s="158">
        <v>30.116599999999998</v>
      </c>
      <c r="P1777" s="158"/>
      <c r="Q1777" s="158">
        <v>23.752700000000001</v>
      </c>
      <c r="R1777" s="158">
        <v>44.851199999999999</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1352</v>
      </c>
      <c r="B1778" s="154" t="s">
        <v>1395</v>
      </c>
      <c r="C1778" s="154">
        <v>129649</v>
      </c>
      <c r="D1778" s="157">
        <v>44827</v>
      </c>
      <c r="E1778" s="158">
        <v>33.32</v>
      </c>
      <c r="F1778" s="158">
        <v>-1.4493</v>
      </c>
      <c r="G1778" s="158">
        <v>-0.65590000000000004</v>
      </c>
      <c r="H1778" s="158">
        <v>-0.06</v>
      </c>
      <c r="I1778" s="158">
        <v>-0.77429999999999999</v>
      </c>
      <c r="J1778" s="158">
        <v>5.6101000000000001</v>
      </c>
      <c r="K1778" s="158">
        <v>22.364999999999998</v>
      </c>
      <c r="L1778" s="158">
        <v>10.6609</v>
      </c>
      <c r="M1778" s="158">
        <v>9.3535000000000004</v>
      </c>
      <c r="N1778" s="158">
        <v>10.258100000000001</v>
      </c>
      <c r="O1778" s="158">
        <v>33.861699999999999</v>
      </c>
      <c r="P1778" s="158">
        <v>16.747</v>
      </c>
      <c r="Q1778" s="158">
        <v>15.6188</v>
      </c>
      <c r="R1778" s="158">
        <v>42.625</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1352</v>
      </c>
      <c r="B1779" s="154" t="s">
        <v>1396</v>
      </c>
      <c r="C1779" s="154">
        <v>129647</v>
      </c>
      <c r="D1779" s="157">
        <v>44827</v>
      </c>
      <c r="E1779" s="158">
        <v>31.17</v>
      </c>
      <c r="F1779" s="158">
        <v>-1.4542999999999999</v>
      </c>
      <c r="G1779" s="158">
        <v>-0.66920000000000002</v>
      </c>
      <c r="H1779" s="158">
        <v>-9.6199999999999994E-2</v>
      </c>
      <c r="I1779" s="158">
        <v>-0.82720000000000005</v>
      </c>
      <c r="J1779" s="158">
        <v>5.5179</v>
      </c>
      <c r="K1779" s="158">
        <v>22.043900000000001</v>
      </c>
      <c r="L1779" s="158">
        <v>10.063599999999999</v>
      </c>
      <c r="M1779" s="158">
        <v>8.5684000000000005</v>
      </c>
      <c r="N1779" s="158">
        <v>9.2533999999999992</v>
      </c>
      <c r="O1779" s="158">
        <v>32.828499999999998</v>
      </c>
      <c r="P1779" s="158">
        <v>15.8729</v>
      </c>
      <c r="Q1779" s="158">
        <v>14.692600000000001</v>
      </c>
      <c r="R1779" s="158">
        <v>41.444000000000003</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1352</v>
      </c>
      <c r="B1780" s="154" t="s">
        <v>1814</v>
      </c>
      <c r="C1780" s="154">
        <v>148618</v>
      </c>
      <c r="D1780" s="157">
        <v>44827</v>
      </c>
      <c r="E1780" s="158">
        <v>16.289899999999999</v>
      </c>
      <c r="F1780" s="158">
        <v>-1.5673999999999999</v>
      </c>
      <c r="G1780" s="158">
        <v>-1.3946000000000001</v>
      </c>
      <c r="H1780" s="158">
        <v>-0.79779999999999995</v>
      </c>
      <c r="I1780" s="158">
        <v>-1.2997000000000001</v>
      </c>
      <c r="J1780" s="158">
        <v>3.8519000000000001</v>
      </c>
      <c r="K1780" s="158">
        <v>18.0351</v>
      </c>
      <c r="L1780" s="158">
        <v>5.5339</v>
      </c>
      <c r="M1780" s="158">
        <v>4.4806999999999997</v>
      </c>
      <c r="N1780" s="158">
        <v>10.5344</v>
      </c>
      <c r="O1780" s="158"/>
      <c r="P1780" s="158"/>
      <c r="Q1780" s="158">
        <v>32.0869</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1352</v>
      </c>
      <c r="B1781" s="154" t="s">
        <v>1815</v>
      </c>
      <c r="C1781" s="154">
        <v>148617</v>
      </c>
      <c r="D1781" s="157">
        <v>44827</v>
      </c>
      <c r="E1781" s="158">
        <v>15.7448</v>
      </c>
      <c r="F1781" s="158">
        <v>-1.5729</v>
      </c>
      <c r="G1781" s="158">
        <v>-1.4095</v>
      </c>
      <c r="H1781" s="158">
        <v>-0.83140000000000003</v>
      </c>
      <c r="I1781" s="158">
        <v>-1.3651</v>
      </c>
      <c r="J1781" s="158">
        <v>3.6987999999999999</v>
      </c>
      <c r="K1781" s="158">
        <v>17.5213</v>
      </c>
      <c r="L1781" s="158">
        <v>4.5791000000000004</v>
      </c>
      <c r="M1781" s="158">
        <v>3.0419</v>
      </c>
      <c r="N1781" s="158">
        <v>8.4577000000000009</v>
      </c>
      <c r="O1781" s="158"/>
      <c r="P1781" s="158"/>
      <c r="Q1781" s="158">
        <v>29.547699999999999</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-1.5725782608695653</v>
      </c>
      <c r="G1782" s="160">
        <v>-1.7787195652173913</v>
      </c>
      <c r="H1782" s="160">
        <v>-0.96561739130434776</v>
      </c>
      <c r="I1782" s="160">
        <v>-1.7744195652173913</v>
      </c>
      <c r="J1782" s="160">
        <v>3.7277717391304357</v>
      </c>
      <c r="K1782" s="160">
        <v>19.14207826086956</v>
      </c>
      <c r="L1782" s="160">
        <v>6.5221043478260876</v>
      </c>
      <c r="M1782" s="160">
        <v>3.9061326086956534</v>
      </c>
      <c r="N1782" s="160">
        <v>6.5704543478260868</v>
      </c>
      <c r="O1782" s="160">
        <v>30.649530000000009</v>
      </c>
      <c r="P1782" s="160">
        <v>15.15576666666667</v>
      </c>
      <c r="Q1782" s="160">
        <v>21.250782608695648</v>
      </c>
      <c r="R1782" s="160">
        <v>42.621988636363625</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-1.5443</v>
      </c>
      <c r="G1783" s="160">
        <v>-1.7766500000000001</v>
      </c>
      <c r="H1783" s="160">
        <v>-0.97075</v>
      </c>
      <c r="I1783" s="160">
        <v>-1.8487499999999999</v>
      </c>
      <c r="J1783" s="160">
        <v>3.6186500000000001</v>
      </c>
      <c r="K1783" s="160">
        <v>19.208549999999999</v>
      </c>
      <c r="L1783" s="160">
        <v>5.88415</v>
      </c>
      <c r="M1783" s="160">
        <v>4.8156999999999996</v>
      </c>
      <c r="N1783" s="160">
        <v>8.3972000000000016</v>
      </c>
      <c r="O1783" s="160">
        <v>29.83015</v>
      </c>
      <c r="P1783" s="160">
        <v>15.161850000000001</v>
      </c>
      <c r="Q1783" s="160">
        <v>20.34055</v>
      </c>
      <c r="R1783" s="160">
        <v>42.642849999999996</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1816</v>
      </c>
      <c r="C1786" s="154">
        <v>148637</v>
      </c>
      <c r="D1786" s="157">
        <v>44827</v>
      </c>
      <c r="E1786" s="158">
        <v>12.5</v>
      </c>
      <c r="F1786" s="158">
        <v>-1.4196</v>
      </c>
      <c r="G1786" s="158">
        <v>-1.9608000000000001</v>
      </c>
      <c r="H1786" s="158">
        <v>-0.63590000000000002</v>
      </c>
      <c r="I1786" s="158">
        <v>-2.3437999999999999</v>
      </c>
      <c r="J1786" s="158">
        <v>0.56320000000000003</v>
      </c>
      <c r="K1786" s="158">
        <v>14.1553</v>
      </c>
      <c r="L1786" s="158">
        <v>-3.2507999999999999</v>
      </c>
      <c r="M1786" s="158">
        <v>-9.0246999999999993</v>
      </c>
      <c r="N1786" s="158">
        <v>-9.2228999999999992</v>
      </c>
      <c r="O1786" s="158"/>
      <c r="P1786" s="158"/>
      <c r="Q1786" s="158">
        <v>13.6167</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1817</v>
      </c>
      <c r="C1787" s="154">
        <v>148635</v>
      </c>
      <c r="D1787" s="157">
        <v>44827</v>
      </c>
      <c r="E1787" s="158">
        <v>12.11</v>
      </c>
      <c r="F1787" s="158">
        <v>-1.3844000000000001</v>
      </c>
      <c r="G1787" s="158">
        <v>-1.9433</v>
      </c>
      <c r="H1787" s="158">
        <v>-0.57469999999999999</v>
      </c>
      <c r="I1787" s="158">
        <v>-2.4174000000000002</v>
      </c>
      <c r="J1787" s="158">
        <v>0.49790000000000001</v>
      </c>
      <c r="K1787" s="158">
        <v>13.7089</v>
      </c>
      <c r="L1787" s="158">
        <v>-3.9651000000000001</v>
      </c>
      <c r="M1787" s="158">
        <v>-10.1632</v>
      </c>
      <c r="N1787" s="158">
        <v>-10.759</v>
      </c>
      <c r="O1787" s="158"/>
      <c r="P1787" s="158"/>
      <c r="Q1787" s="158">
        <v>11.574999999999999</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44827</v>
      </c>
      <c r="E1788" s="158">
        <v>15</v>
      </c>
      <c r="F1788" s="158">
        <v>-1.4455</v>
      </c>
      <c r="G1788" s="158">
        <v>-2.0888</v>
      </c>
      <c r="H1788" s="158">
        <v>-1.5102</v>
      </c>
      <c r="I1788" s="158">
        <v>-3.4748999999999999</v>
      </c>
      <c r="J1788" s="158">
        <v>-4.2145999999999999</v>
      </c>
      <c r="K1788" s="158">
        <v>8.7744999999999997</v>
      </c>
      <c r="L1788" s="158">
        <v>-5.601</v>
      </c>
      <c r="M1788" s="158">
        <v>-11.764699999999999</v>
      </c>
      <c r="N1788" s="158">
        <v>-13.6442</v>
      </c>
      <c r="O1788" s="158"/>
      <c r="P1788" s="158"/>
      <c r="Q1788" s="158">
        <v>16.781099999999999</v>
      </c>
      <c r="R1788" s="158">
        <v>19.0701</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44827</v>
      </c>
      <c r="E1789" s="158">
        <v>14.39</v>
      </c>
      <c r="F1789" s="158">
        <v>-1.5058</v>
      </c>
      <c r="G1789" s="158">
        <v>-2.1088</v>
      </c>
      <c r="H1789" s="158">
        <v>-1.5058</v>
      </c>
      <c r="I1789" s="158">
        <v>-3.5522999999999998</v>
      </c>
      <c r="J1789" s="158">
        <v>-4.3217999999999996</v>
      </c>
      <c r="K1789" s="158">
        <v>8.3583999999999996</v>
      </c>
      <c r="L1789" s="158">
        <v>-6.3151000000000002</v>
      </c>
      <c r="M1789" s="158">
        <v>-12.734999999999999</v>
      </c>
      <c r="N1789" s="158">
        <v>-14.9527</v>
      </c>
      <c r="O1789" s="158"/>
      <c r="P1789" s="158"/>
      <c r="Q1789" s="158">
        <v>14.9407</v>
      </c>
      <c r="R1789" s="158">
        <v>17.178999999999998</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1818</v>
      </c>
      <c r="C1790" s="154">
        <v>148517</v>
      </c>
      <c r="D1790" s="157">
        <v>44827</v>
      </c>
      <c r="E1790" s="158">
        <v>12.99</v>
      </c>
      <c r="F1790" s="158">
        <v>-1.0663</v>
      </c>
      <c r="G1790" s="158">
        <v>-1.6654</v>
      </c>
      <c r="H1790" s="158">
        <v>-0.61209999999999998</v>
      </c>
      <c r="I1790" s="158">
        <v>-2.9872999999999998</v>
      </c>
      <c r="J1790" s="158">
        <v>-0.61209999999999998</v>
      </c>
      <c r="K1790" s="158">
        <v>10.5532</v>
      </c>
      <c r="L1790" s="158">
        <v>-0.53600000000000003</v>
      </c>
      <c r="M1790" s="158">
        <v>-4.4852999999999996</v>
      </c>
      <c r="N1790" s="158">
        <v>-7.6101999999999999</v>
      </c>
      <c r="O1790" s="158"/>
      <c r="P1790" s="158"/>
      <c r="Q1790" s="158">
        <v>14.308199999999999</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1819</v>
      </c>
      <c r="C1791" s="154">
        <v>148516</v>
      </c>
      <c r="D1791" s="157">
        <v>44827</v>
      </c>
      <c r="E1791" s="158">
        <v>13.37</v>
      </c>
      <c r="F1791" s="158">
        <v>-1.1094999999999999</v>
      </c>
      <c r="G1791" s="158">
        <v>-1.6912</v>
      </c>
      <c r="H1791" s="158">
        <v>-0.5948</v>
      </c>
      <c r="I1791" s="158">
        <v>-2.9752999999999998</v>
      </c>
      <c r="J1791" s="158">
        <v>-0.52080000000000004</v>
      </c>
      <c r="K1791" s="158">
        <v>10.862399999999999</v>
      </c>
      <c r="L1791" s="158">
        <v>7.4899999999999994E-2</v>
      </c>
      <c r="M1791" s="158">
        <v>-3.5354000000000001</v>
      </c>
      <c r="N1791" s="158">
        <v>-6.3724999999999996</v>
      </c>
      <c r="O1791" s="158"/>
      <c r="P1791" s="158"/>
      <c r="Q1791" s="158">
        <v>16.005600000000001</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1820</v>
      </c>
      <c r="C1792" s="154">
        <v>148751</v>
      </c>
      <c r="D1792" s="157">
        <v>44827</v>
      </c>
      <c r="E1792" s="158">
        <v>12.23</v>
      </c>
      <c r="F1792" s="158">
        <v>-1.6880999999999999</v>
      </c>
      <c r="G1792" s="158">
        <v>-2.3163</v>
      </c>
      <c r="H1792" s="158">
        <v>-1.1317999999999999</v>
      </c>
      <c r="I1792" s="158">
        <v>-3.0135000000000001</v>
      </c>
      <c r="J1792" s="158">
        <v>-1.2116</v>
      </c>
      <c r="K1792" s="158">
        <v>10.8794</v>
      </c>
      <c r="L1792" s="158">
        <v>-4.7507999999999999</v>
      </c>
      <c r="M1792" s="158">
        <v>-7.4185999999999996</v>
      </c>
      <c r="N1792" s="158">
        <v>-8.0450999999999997</v>
      </c>
      <c r="O1792" s="158"/>
      <c r="P1792" s="158"/>
      <c r="Q1792" s="158">
        <v>14.2376</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1821</v>
      </c>
      <c r="C1793" s="154">
        <v>148753</v>
      </c>
      <c r="D1793" s="157">
        <v>44827</v>
      </c>
      <c r="E1793" s="158">
        <v>11.9</v>
      </c>
      <c r="F1793" s="158">
        <v>-1.6529</v>
      </c>
      <c r="G1793" s="158">
        <v>-2.2989000000000002</v>
      </c>
      <c r="H1793" s="158">
        <v>-1.0806</v>
      </c>
      <c r="I1793" s="158">
        <v>-3.0154999999999998</v>
      </c>
      <c r="J1793" s="158">
        <v>-1.3267</v>
      </c>
      <c r="K1793" s="158">
        <v>10.492100000000001</v>
      </c>
      <c r="L1793" s="158">
        <v>-5.5556000000000001</v>
      </c>
      <c r="M1793" s="158">
        <v>-8.6722999999999999</v>
      </c>
      <c r="N1793" s="158">
        <v>-9.7117000000000004</v>
      </c>
      <c r="O1793" s="158"/>
      <c r="P1793" s="158"/>
      <c r="Q1793" s="158">
        <v>12.19</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1822</v>
      </c>
      <c r="C1794" s="154">
        <v>148606</v>
      </c>
      <c r="D1794" s="157">
        <v>44827</v>
      </c>
      <c r="E1794" s="158">
        <v>11.851000000000001</v>
      </c>
      <c r="F1794" s="158">
        <v>-1.8551</v>
      </c>
      <c r="G1794" s="158">
        <v>-3.0276000000000001</v>
      </c>
      <c r="H1794" s="158">
        <v>-0.83679999999999999</v>
      </c>
      <c r="I1794" s="158">
        <v>-2.3645</v>
      </c>
      <c r="J1794" s="158">
        <v>-0.33639999999999998</v>
      </c>
      <c r="K1794" s="158">
        <v>13.363300000000001</v>
      </c>
      <c r="L1794" s="158">
        <v>-3.6739000000000002</v>
      </c>
      <c r="M1794" s="158">
        <v>-3.2570999999999999</v>
      </c>
      <c r="N1794" s="158">
        <v>-7.1820000000000004</v>
      </c>
      <c r="O1794" s="158"/>
      <c r="P1794" s="158"/>
      <c r="Q1794" s="158">
        <v>9.9259000000000004</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1823</v>
      </c>
      <c r="C1795" s="154">
        <v>148602</v>
      </c>
      <c r="D1795" s="157">
        <v>44827</v>
      </c>
      <c r="E1795" s="158">
        <v>11.49</v>
      </c>
      <c r="F1795" s="158">
        <v>-1.8704000000000001</v>
      </c>
      <c r="G1795" s="158">
        <v>-3.0461999999999998</v>
      </c>
      <c r="H1795" s="158">
        <v>-0.87139999999999995</v>
      </c>
      <c r="I1795" s="158">
        <v>-2.4369999999999998</v>
      </c>
      <c r="J1795" s="158">
        <v>-0.48499999999999999</v>
      </c>
      <c r="K1795" s="158">
        <v>12.8795</v>
      </c>
      <c r="L1795" s="158">
        <v>-4.4966999999999997</v>
      </c>
      <c r="M1795" s="158">
        <v>-4.4888000000000003</v>
      </c>
      <c r="N1795" s="158">
        <v>-8.7515999999999998</v>
      </c>
      <c r="O1795" s="158"/>
      <c r="P1795" s="158"/>
      <c r="Q1795" s="158">
        <v>8.0472000000000001</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2043</v>
      </c>
      <c r="C1796" s="154">
        <v>148572</v>
      </c>
      <c r="D1796" s="157">
        <v>44827</v>
      </c>
      <c r="E1796" s="158">
        <v>28.856000000000002</v>
      </c>
      <c r="F1796" s="158">
        <v>-1.7366999999999999</v>
      </c>
      <c r="G1796" s="158">
        <v>-2.9365000000000001</v>
      </c>
      <c r="H1796" s="158">
        <v>-1.266</v>
      </c>
      <c r="I1796" s="158">
        <v>-3.3332000000000002</v>
      </c>
      <c r="J1796" s="158">
        <v>-2.1863999999999999</v>
      </c>
      <c r="K1796" s="158">
        <v>10.322699999999999</v>
      </c>
      <c r="L1796" s="158">
        <v>-1.1375</v>
      </c>
      <c r="M1796" s="158">
        <v>-1.2322</v>
      </c>
      <c r="N1796" s="158">
        <v>-5.1288999999999998</v>
      </c>
      <c r="O1796" s="158"/>
      <c r="P1796" s="158"/>
      <c r="Q1796" s="158">
        <v>14.9643</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1824</v>
      </c>
      <c r="C1797" s="154">
        <v>148564</v>
      </c>
      <c r="D1797" s="157">
        <v>44827</v>
      </c>
      <c r="E1797" s="158">
        <v>22.4954</v>
      </c>
      <c r="F1797" s="158">
        <v>-2.0594000000000001</v>
      </c>
      <c r="G1797" s="158">
        <v>-3.4026000000000001</v>
      </c>
      <c r="H1797" s="158">
        <v>-1.5885</v>
      </c>
      <c r="I1797" s="158">
        <v>-1.3182</v>
      </c>
      <c r="J1797" s="158">
        <v>4.7106000000000003</v>
      </c>
      <c r="K1797" s="158">
        <v>23.442399999999999</v>
      </c>
      <c r="L1797" s="158">
        <v>15.5459</v>
      </c>
      <c r="M1797" s="158">
        <v>16.1784</v>
      </c>
      <c r="N1797" s="158">
        <v>19.384</v>
      </c>
      <c r="O1797" s="158"/>
      <c r="P1797" s="158"/>
      <c r="Q1797" s="158">
        <v>53.838799999999999</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1825</v>
      </c>
      <c r="C1798" s="154">
        <v>148560</v>
      </c>
      <c r="D1798" s="157">
        <v>44827</v>
      </c>
      <c r="E1798" s="158">
        <v>21.906700000000001</v>
      </c>
      <c r="F1798" s="158">
        <v>-2.0644999999999998</v>
      </c>
      <c r="G1798" s="158">
        <v>-3.4180999999999999</v>
      </c>
      <c r="H1798" s="158">
        <v>-1.6203000000000001</v>
      </c>
      <c r="I1798" s="158">
        <v>-1.3874</v>
      </c>
      <c r="J1798" s="158">
        <v>4.5391000000000004</v>
      </c>
      <c r="K1798" s="158">
        <v>22.828499999999998</v>
      </c>
      <c r="L1798" s="158">
        <v>14.498100000000001</v>
      </c>
      <c r="M1798" s="158">
        <v>14.756</v>
      </c>
      <c r="N1798" s="158">
        <v>17.553000000000001</v>
      </c>
      <c r="O1798" s="158"/>
      <c r="P1798" s="158"/>
      <c r="Q1798" s="158">
        <v>51.686500000000002</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44827</v>
      </c>
      <c r="E1799" s="158">
        <v>16.829999999999998</v>
      </c>
      <c r="F1799" s="158">
        <v>-1.6939</v>
      </c>
      <c r="G1799" s="158">
        <v>-1.9231</v>
      </c>
      <c r="H1799" s="158">
        <v>-0.47310000000000002</v>
      </c>
      <c r="I1799" s="158">
        <v>-2.7730000000000001</v>
      </c>
      <c r="J1799" s="158">
        <v>-0.88339999999999996</v>
      </c>
      <c r="K1799" s="158">
        <v>12.1252</v>
      </c>
      <c r="L1799" s="158">
        <v>2.2479</v>
      </c>
      <c r="M1799" s="158">
        <v>-1.6939</v>
      </c>
      <c r="N1799" s="158">
        <v>-4.5377000000000001</v>
      </c>
      <c r="O1799" s="158">
        <v>17.7273</v>
      </c>
      <c r="P1799" s="158"/>
      <c r="Q1799" s="158">
        <v>17.649699999999999</v>
      </c>
      <c r="R1799" s="158">
        <v>25.946000000000002</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44827</v>
      </c>
      <c r="E1800" s="158">
        <v>16.46</v>
      </c>
      <c r="F1800" s="158">
        <v>-1.7313000000000001</v>
      </c>
      <c r="G1800" s="158">
        <v>-1.9655</v>
      </c>
      <c r="H1800" s="158">
        <v>-0.54379999999999995</v>
      </c>
      <c r="I1800" s="158">
        <v>-2.8334999999999999</v>
      </c>
      <c r="J1800" s="158">
        <v>-1.0222</v>
      </c>
      <c r="K1800" s="158">
        <v>11.896699999999999</v>
      </c>
      <c r="L1800" s="158">
        <v>1.7934000000000001</v>
      </c>
      <c r="M1800" s="158">
        <v>-2.2565</v>
      </c>
      <c r="N1800" s="158">
        <v>-5.3479000000000001</v>
      </c>
      <c r="O1800" s="158">
        <v>16.896699999999999</v>
      </c>
      <c r="P1800" s="158"/>
      <c r="Q1800" s="158">
        <v>16.835899999999999</v>
      </c>
      <c r="R1800" s="158">
        <v>24.966799999999999</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44827</v>
      </c>
      <c r="E1801" s="158">
        <v>174.10059999999999</v>
      </c>
      <c r="F1801" s="158">
        <v>-1.607</v>
      </c>
      <c r="G1801" s="158">
        <v>-2.4256000000000002</v>
      </c>
      <c r="H1801" s="158">
        <v>-0.89770000000000005</v>
      </c>
      <c r="I1801" s="158">
        <v>-2.8443000000000001</v>
      </c>
      <c r="J1801" s="158">
        <v>-1.3765000000000001</v>
      </c>
      <c r="K1801" s="158">
        <v>12.118</v>
      </c>
      <c r="L1801" s="158">
        <v>0.34520000000000001</v>
      </c>
      <c r="M1801" s="158">
        <v>-1.6489</v>
      </c>
      <c r="N1801" s="158">
        <v>-2.1749999999999998</v>
      </c>
      <c r="O1801" s="158">
        <v>14.7905</v>
      </c>
      <c r="P1801" s="158">
        <v>13.0566</v>
      </c>
      <c r="Q1801" s="158">
        <v>14.100199999999999</v>
      </c>
      <c r="R1801" s="158">
        <v>26.040700000000001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44827</v>
      </c>
      <c r="E1802" s="158">
        <v>713.603085994342</v>
      </c>
      <c r="F1802" s="158">
        <v>-1.6087</v>
      </c>
      <c r="G1802" s="158">
        <v>-2.4302999999999999</v>
      </c>
      <c r="H1802" s="158">
        <v>-0.90920000000000001</v>
      </c>
      <c r="I1802" s="158">
        <v>-2.8671000000000002</v>
      </c>
      <c r="J1802" s="158">
        <v>-1.4286000000000001</v>
      </c>
      <c r="K1802" s="158">
        <v>11.9413</v>
      </c>
      <c r="L1802" s="158">
        <v>2.58E-2</v>
      </c>
      <c r="M1802" s="158">
        <v>-2.1448</v>
      </c>
      <c r="N1802" s="158">
        <v>-2.8580000000000001</v>
      </c>
      <c r="O1802" s="158">
        <v>13.9208</v>
      </c>
      <c r="P1802" s="158">
        <v>12.1335</v>
      </c>
      <c r="Q1802" s="158">
        <v>14.388</v>
      </c>
      <c r="R1802" s="158">
        <v>25.103200000000001</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-1.6175941176470587</v>
      </c>
      <c r="G1803" s="160">
        <v>-2.3911176470588238</v>
      </c>
      <c r="H1803" s="160">
        <v>-0.97957058823529408</v>
      </c>
      <c r="I1803" s="160">
        <v>-2.7022470588235294</v>
      </c>
      <c r="J1803" s="160">
        <v>-0.56560588235294107</v>
      </c>
      <c r="K1803" s="160">
        <v>12.864811764705882</v>
      </c>
      <c r="L1803" s="160">
        <v>-0.27948823529411798</v>
      </c>
      <c r="M1803" s="160">
        <v>-3.1521764705882354</v>
      </c>
      <c r="N1803" s="160">
        <v>-4.6683764705882353</v>
      </c>
      <c r="O1803" s="160">
        <v>15.833824999999999</v>
      </c>
      <c r="P1803" s="160">
        <v>12.595050000000001</v>
      </c>
      <c r="Q1803" s="160">
        <v>18.534788235294112</v>
      </c>
      <c r="R1803" s="160">
        <v>23.050966666666667</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-1.6529</v>
      </c>
      <c r="G1804" s="160">
        <v>-2.2989000000000002</v>
      </c>
      <c r="H1804" s="160">
        <v>-0.89770000000000005</v>
      </c>
      <c r="I1804" s="160">
        <v>-2.8443000000000001</v>
      </c>
      <c r="J1804" s="160">
        <v>-0.88339999999999996</v>
      </c>
      <c r="K1804" s="160">
        <v>11.9413</v>
      </c>
      <c r="L1804" s="160">
        <v>-1.1375</v>
      </c>
      <c r="M1804" s="160">
        <v>-3.5354000000000001</v>
      </c>
      <c r="N1804" s="160">
        <v>-7.1820000000000004</v>
      </c>
      <c r="O1804" s="160">
        <v>15.843599999999999</v>
      </c>
      <c r="P1804" s="160">
        <v>12.595050000000001</v>
      </c>
      <c r="Q1804" s="160">
        <v>14.388</v>
      </c>
      <c r="R1804" s="160">
        <v>25.035</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1397</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1398</v>
      </c>
      <c r="B1807" s="154" t="s">
        <v>1826</v>
      </c>
      <c r="C1807" s="154">
        <v>112016</v>
      </c>
      <c r="D1807" s="157">
        <v>44827</v>
      </c>
      <c r="E1807" s="158">
        <v>258.51839999999999</v>
      </c>
      <c r="F1807" s="158">
        <v>-8.8080999999999996</v>
      </c>
      <c r="G1807" s="158">
        <v>-4.4081999999999999</v>
      </c>
      <c r="H1807" s="158">
        <v>-0.41949999999999998</v>
      </c>
      <c r="I1807" s="158">
        <v>0.24510000000000001</v>
      </c>
      <c r="J1807" s="158">
        <v>3.6778</v>
      </c>
      <c r="K1807" s="158">
        <v>4.6765999999999996</v>
      </c>
      <c r="L1807" s="158">
        <v>3.8264999999999998</v>
      </c>
      <c r="M1807" s="158">
        <v>3.911</v>
      </c>
      <c r="N1807" s="158">
        <v>3.6821999999999999</v>
      </c>
      <c r="O1807" s="158">
        <v>5.3415999999999997</v>
      </c>
      <c r="P1807" s="158">
        <v>6.4367999999999999</v>
      </c>
      <c r="Q1807" s="158">
        <v>7.4242999999999997</v>
      </c>
      <c r="R1807" s="158">
        <v>4.0755999999999997</v>
      </c>
      <c r="S1807" t="s">
        <v>1859</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1398</v>
      </c>
      <c r="B1808" s="154" t="s">
        <v>1399</v>
      </c>
      <c r="C1808" s="154">
        <v>119501</v>
      </c>
      <c r="D1808" s="157">
        <v>44827</v>
      </c>
      <c r="E1808" s="158">
        <v>454.0385</v>
      </c>
      <c r="F1808" s="158">
        <v>-8.4308999999999994</v>
      </c>
      <c r="G1808" s="158">
        <v>-4.0396000000000001</v>
      </c>
      <c r="H1808" s="158">
        <v>7.8100000000000003E-2</v>
      </c>
      <c r="I1808" s="158">
        <v>0.81969999999999998</v>
      </c>
      <c r="J1808" s="158">
        <v>3.9676999999999998</v>
      </c>
      <c r="K1808" s="158">
        <v>5.1154000000000002</v>
      </c>
      <c r="L1808" s="158">
        <v>4.202</v>
      </c>
      <c r="M1808" s="158">
        <v>4.3265000000000002</v>
      </c>
      <c r="N1808" s="158">
        <v>4.1017000000000001</v>
      </c>
      <c r="O1808" s="158">
        <v>5.4488000000000003</v>
      </c>
      <c r="P1808" s="158">
        <v>6.4336000000000002</v>
      </c>
      <c r="Q1808" s="158">
        <v>7.7724000000000002</v>
      </c>
      <c r="R1808" s="158">
        <v>4.3537999999999997</v>
      </c>
      <c r="S1808" t="s">
        <v>1859</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1398</v>
      </c>
      <c r="B1809" s="154" t="s">
        <v>1400</v>
      </c>
      <c r="C1809" s="154">
        <v>101317</v>
      </c>
      <c r="D1809" s="157">
        <v>44827</v>
      </c>
      <c r="E1809" s="158">
        <v>448.57920000000001</v>
      </c>
      <c r="F1809" s="158">
        <v>-8.6067</v>
      </c>
      <c r="G1809" s="158">
        <v>-4.2187999999999999</v>
      </c>
      <c r="H1809" s="158">
        <v>-9.8799999999999999E-2</v>
      </c>
      <c r="I1809" s="158">
        <v>0.64239999999999997</v>
      </c>
      <c r="J1809" s="158">
        <v>3.7913000000000001</v>
      </c>
      <c r="K1809" s="158">
        <v>4.9345999999999997</v>
      </c>
      <c r="L1809" s="158">
        <v>4.0279999999999996</v>
      </c>
      <c r="M1809" s="158">
        <v>4.1554000000000002</v>
      </c>
      <c r="N1809" s="158">
        <v>3.9357000000000002</v>
      </c>
      <c r="O1809" s="158">
        <v>5.2930999999999999</v>
      </c>
      <c r="P1809" s="158">
        <v>6.2881</v>
      </c>
      <c r="Q1809" s="158">
        <v>7.4169999999999998</v>
      </c>
      <c r="R1809" s="158">
        <v>4.1901999999999999</v>
      </c>
      <c r="S1809" t="s">
        <v>1859</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1398</v>
      </c>
      <c r="B1810" s="154" t="s">
        <v>1401</v>
      </c>
      <c r="C1810" s="154">
        <v>144754</v>
      </c>
      <c r="D1810" s="157">
        <v>44827</v>
      </c>
      <c r="E1810" s="158">
        <v>12.7281</v>
      </c>
      <c r="F1810" s="158">
        <v>-0.57350000000000001</v>
      </c>
      <c r="G1810" s="158">
        <v>0.38240000000000002</v>
      </c>
      <c r="H1810" s="158">
        <v>1.9260999999999999</v>
      </c>
      <c r="I1810" s="158">
        <v>2.3372000000000002</v>
      </c>
      <c r="J1810" s="158">
        <v>4.2986000000000004</v>
      </c>
      <c r="K1810" s="158">
        <v>5.3738999999999999</v>
      </c>
      <c r="L1810" s="158">
        <v>4.4343000000000004</v>
      </c>
      <c r="M1810" s="158">
        <v>4.4618000000000002</v>
      </c>
      <c r="N1810" s="158">
        <v>4.2484000000000002</v>
      </c>
      <c r="O1810" s="158">
        <v>5.2092999999999998</v>
      </c>
      <c r="P1810" s="158"/>
      <c r="Q1810" s="158">
        <v>6.1554000000000002</v>
      </c>
      <c r="R1810" s="158">
        <v>4.3658000000000001</v>
      </c>
      <c r="S1810" t="s">
        <v>1858</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1398</v>
      </c>
      <c r="B1811" s="154" t="s">
        <v>1402</v>
      </c>
      <c r="C1811" s="154">
        <v>144759</v>
      </c>
      <c r="D1811" s="157">
        <v>44827</v>
      </c>
      <c r="E1811" s="158">
        <v>12.2804</v>
      </c>
      <c r="F1811" s="158">
        <v>-1.1888000000000001</v>
      </c>
      <c r="G1811" s="158">
        <v>-0.39629999999999999</v>
      </c>
      <c r="H1811" s="158">
        <v>1.0617000000000001</v>
      </c>
      <c r="I1811" s="158">
        <v>1.4657</v>
      </c>
      <c r="J1811" s="158">
        <v>3.4135</v>
      </c>
      <c r="K1811" s="158">
        <v>4.4825999999999997</v>
      </c>
      <c r="L1811" s="158">
        <v>3.5365000000000002</v>
      </c>
      <c r="M1811" s="158">
        <v>3.5548999999999999</v>
      </c>
      <c r="N1811" s="158">
        <v>3.3347000000000002</v>
      </c>
      <c r="O1811" s="158">
        <v>4.2758000000000003</v>
      </c>
      <c r="P1811" s="158"/>
      <c r="Q1811" s="158">
        <v>5.2183000000000002</v>
      </c>
      <c r="R1811" s="158">
        <v>3.4485000000000001</v>
      </c>
      <c r="S1811" t="s">
        <v>1858</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1398</v>
      </c>
      <c r="B1812" s="154" t="s">
        <v>2041</v>
      </c>
      <c r="C1812" s="154">
        <v>119379</v>
      </c>
      <c r="D1812" s="157">
        <v>44827</v>
      </c>
      <c r="E1812" s="158">
        <v>2710.0045</v>
      </c>
      <c r="F1812" s="158">
        <v>0.89839999999999998</v>
      </c>
      <c r="G1812" s="158">
        <v>0.96619999999999995</v>
      </c>
      <c r="H1812" s="158">
        <v>2.3439999999999999</v>
      </c>
      <c r="I1812" s="158">
        <v>2.5082</v>
      </c>
      <c r="J1812" s="158">
        <v>4.1028000000000002</v>
      </c>
      <c r="K1812" s="158">
        <v>5.0285000000000002</v>
      </c>
      <c r="L1812" s="158">
        <v>3.9495</v>
      </c>
      <c r="M1812" s="158">
        <v>3.9214000000000002</v>
      </c>
      <c r="N1812" s="158">
        <v>3.7336</v>
      </c>
      <c r="O1812" s="158">
        <v>4.4059999999999997</v>
      </c>
      <c r="P1812" s="158">
        <v>5.7426000000000004</v>
      </c>
      <c r="Q1812" s="158">
        <v>7.4318999999999997</v>
      </c>
      <c r="R1812" s="158">
        <v>3.6417999999999999</v>
      </c>
      <c r="S1812" t="s">
        <v>1859</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1398</v>
      </c>
      <c r="B1813" s="154" t="s">
        <v>2042</v>
      </c>
      <c r="C1813" s="154">
        <v>109269</v>
      </c>
      <c r="D1813" s="157">
        <v>44827</v>
      </c>
      <c r="E1813" s="158">
        <v>2652.1026000000002</v>
      </c>
      <c r="F1813" s="158">
        <v>0.57669999999999999</v>
      </c>
      <c r="G1813" s="158">
        <v>0.64410000000000001</v>
      </c>
      <c r="H1813" s="158">
        <v>2.0217000000000001</v>
      </c>
      <c r="I1813" s="158">
        <v>2.1865999999999999</v>
      </c>
      <c r="J1813" s="158">
        <v>3.7799</v>
      </c>
      <c r="K1813" s="158">
        <v>4.7991000000000001</v>
      </c>
      <c r="L1813" s="158">
        <v>3.7753000000000001</v>
      </c>
      <c r="M1813" s="158">
        <v>3.7604000000000002</v>
      </c>
      <c r="N1813" s="158">
        <v>3.5674000000000001</v>
      </c>
      <c r="O1813" s="158">
        <v>4.1881000000000004</v>
      </c>
      <c r="P1813" s="158">
        <v>5.5298999999999996</v>
      </c>
      <c r="Q1813" s="158">
        <v>7.1115000000000004</v>
      </c>
      <c r="R1813" s="158">
        <v>3.4401999999999999</v>
      </c>
      <c r="S1813" t="s">
        <v>1859</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1398</v>
      </c>
      <c r="B1814" s="154" t="s">
        <v>1989</v>
      </c>
      <c r="C1814" s="154">
        <v>143508</v>
      </c>
      <c r="D1814" s="157">
        <v>44827</v>
      </c>
      <c r="E1814" s="158">
        <v>1277.1806999999999</v>
      </c>
      <c r="F1814" s="158">
        <v>1.1316999999999999</v>
      </c>
      <c r="G1814" s="158">
        <v>1.8379000000000001</v>
      </c>
      <c r="H1814" s="158">
        <v>2.9754999999999998</v>
      </c>
      <c r="I1814" s="158">
        <v>2.9617</v>
      </c>
      <c r="J1814" s="158">
        <v>4.6695000000000002</v>
      </c>
      <c r="K1814" s="158">
        <v>5.9208999999999996</v>
      </c>
      <c r="L1814" s="158">
        <v>4.3906000000000001</v>
      </c>
      <c r="M1814" s="158">
        <v>4.3956</v>
      </c>
      <c r="N1814" s="158">
        <v>4.2675000000000001</v>
      </c>
      <c r="O1814" s="158">
        <v>4.74</v>
      </c>
      <c r="P1814" s="158"/>
      <c r="Q1814" s="158">
        <v>5.8335999999999997</v>
      </c>
      <c r="R1814" s="158">
        <v>4.1295000000000002</v>
      </c>
      <c r="S1814" t="s">
        <v>1859</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1398</v>
      </c>
      <c r="B1815" s="154" t="s">
        <v>2007</v>
      </c>
      <c r="C1815" s="154">
        <v>143464</v>
      </c>
      <c r="D1815" s="157">
        <v>44827</v>
      </c>
      <c r="E1815" s="158">
        <v>1266.9345000000001</v>
      </c>
      <c r="F1815" s="158">
        <v>1.0084</v>
      </c>
      <c r="G1815" s="158">
        <v>1.7162999999999999</v>
      </c>
      <c r="H1815" s="158">
        <v>2.855</v>
      </c>
      <c r="I1815" s="158">
        <v>2.8414999999999999</v>
      </c>
      <c r="J1815" s="158">
        <v>4.5490000000000004</v>
      </c>
      <c r="K1815" s="158">
        <v>5.8013000000000003</v>
      </c>
      <c r="L1815" s="158">
        <v>4.2548000000000004</v>
      </c>
      <c r="M1815" s="158">
        <v>4.2381000000000002</v>
      </c>
      <c r="N1815" s="158">
        <v>4.0907999999999998</v>
      </c>
      <c r="O1815" s="158">
        <v>4.5468000000000002</v>
      </c>
      <c r="P1815" s="158"/>
      <c r="Q1815" s="158">
        <v>5.6361999999999997</v>
      </c>
      <c r="R1815" s="158">
        <v>3.9348999999999998</v>
      </c>
      <c r="S1815" t="s">
        <v>1859</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1398</v>
      </c>
      <c r="B1816" s="154" t="s">
        <v>1403</v>
      </c>
      <c r="C1816" s="154">
        <v>118317</v>
      </c>
      <c r="D1816" s="157">
        <v>44827</v>
      </c>
      <c r="E1816" s="158">
        <v>3332.7892999999999</v>
      </c>
      <c r="F1816" s="158">
        <v>-1.0491999999999999</v>
      </c>
      <c r="G1816" s="158">
        <v>0.76190000000000002</v>
      </c>
      <c r="H1816" s="158">
        <v>2.0464000000000002</v>
      </c>
      <c r="I1816" s="158">
        <v>2.3496000000000001</v>
      </c>
      <c r="J1816" s="158">
        <v>4.0284000000000004</v>
      </c>
      <c r="K1816" s="158">
        <v>4.8418000000000001</v>
      </c>
      <c r="L1816" s="158">
        <v>3.9460999999999999</v>
      </c>
      <c r="M1816" s="158">
        <v>3.85</v>
      </c>
      <c r="N1816" s="158">
        <v>3.6307999999999998</v>
      </c>
      <c r="O1816" s="158">
        <v>4.2851999999999997</v>
      </c>
      <c r="P1816" s="158">
        <v>5.3216000000000001</v>
      </c>
      <c r="Q1816" s="158">
        <v>6.8681000000000001</v>
      </c>
      <c r="R1816" s="158">
        <v>3.4906999999999999</v>
      </c>
      <c r="S1816" t="s">
        <v>1859</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1398</v>
      </c>
      <c r="B1817" s="154" t="s">
        <v>1404</v>
      </c>
      <c r="C1817" s="154">
        <v>109371</v>
      </c>
      <c r="D1817" s="157">
        <v>44827</v>
      </c>
      <c r="E1817" s="158">
        <v>3181.3561</v>
      </c>
      <c r="F1817" s="158">
        <v>-1.5901000000000001</v>
      </c>
      <c r="G1817" s="158">
        <v>0.22070000000000001</v>
      </c>
      <c r="H1817" s="158">
        <v>1.5066999999999999</v>
      </c>
      <c r="I1817" s="158">
        <v>1.8093999999999999</v>
      </c>
      <c r="J1817" s="158">
        <v>3.4864000000000002</v>
      </c>
      <c r="K1817" s="158">
        <v>4.2946999999999997</v>
      </c>
      <c r="L1817" s="158">
        <v>3.3988</v>
      </c>
      <c r="M1817" s="158">
        <v>3.2948</v>
      </c>
      <c r="N1817" s="158">
        <v>3.0655000000000001</v>
      </c>
      <c r="O1817" s="158">
        <v>3.6996000000000002</v>
      </c>
      <c r="P1817" s="158">
        <v>4.7304000000000004</v>
      </c>
      <c r="Q1817" s="158">
        <v>6.8505000000000003</v>
      </c>
      <c r="R1817" s="158">
        <v>2.9182000000000001</v>
      </c>
      <c r="S1817" t="s">
        <v>1859</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1398</v>
      </c>
      <c r="B1818" s="154" t="s">
        <v>1405</v>
      </c>
      <c r="C1818" s="154">
        <v>119205</v>
      </c>
      <c r="D1818" s="157">
        <v>44827</v>
      </c>
      <c r="E1818" s="158">
        <v>3020.5277000000001</v>
      </c>
      <c r="F1818" s="158">
        <v>-5.9347000000000003</v>
      </c>
      <c r="G1818" s="158">
        <v>-1.0838000000000001</v>
      </c>
      <c r="H1818" s="158">
        <v>1.1529</v>
      </c>
      <c r="I1818" s="158">
        <v>2.0571999999999999</v>
      </c>
      <c r="J1818" s="158">
        <v>4.0884</v>
      </c>
      <c r="K1818" s="158">
        <v>5.0258000000000003</v>
      </c>
      <c r="L1818" s="158">
        <v>4.1741999999999999</v>
      </c>
      <c r="M1818" s="158">
        <v>4.2131999999999996</v>
      </c>
      <c r="N1818" s="158">
        <v>3.9493</v>
      </c>
      <c r="O1818" s="158">
        <v>4.6631</v>
      </c>
      <c r="P1818" s="158">
        <v>5.5236000000000001</v>
      </c>
      <c r="Q1818" s="158">
        <v>7.0320999999999998</v>
      </c>
      <c r="R1818" s="158">
        <v>3.9037000000000002</v>
      </c>
      <c r="S1818" t="s">
        <v>1859</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1398</v>
      </c>
      <c r="B1819" s="154" t="s">
        <v>1406</v>
      </c>
      <c r="C1819" s="154">
        <v>104138</v>
      </c>
      <c r="D1819" s="157">
        <v>44827</v>
      </c>
      <c r="E1819" s="158">
        <v>2833.9913000000001</v>
      </c>
      <c r="F1819" s="158">
        <v>-6.6536</v>
      </c>
      <c r="G1819" s="158">
        <v>-1.8037000000000001</v>
      </c>
      <c r="H1819" s="158">
        <v>0.43280000000000002</v>
      </c>
      <c r="I1819" s="158">
        <v>1.3368</v>
      </c>
      <c r="J1819" s="158">
        <v>3.3662999999999998</v>
      </c>
      <c r="K1819" s="158">
        <v>4.2972000000000001</v>
      </c>
      <c r="L1819" s="158">
        <v>3.444</v>
      </c>
      <c r="M1819" s="158">
        <v>3.4817</v>
      </c>
      <c r="N1819" s="158">
        <v>3.2113</v>
      </c>
      <c r="O1819" s="158">
        <v>3.9278</v>
      </c>
      <c r="P1819" s="158">
        <v>4.7607999999999997</v>
      </c>
      <c r="Q1819" s="158">
        <v>6.6588000000000003</v>
      </c>
      <c r="R1819" s="158">
        <v>3.1707000000000001</v>
      </c>
      <c r="S1819" t="s">
        <v>1859</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1398</v>
      </c>
      <c r="B1820" s="154" t="s">
        <v>1407</v>
      </c>
      <c r="C1820" s="154">
        <v>147970</v>
      </c>
      <c r="D1820" s="157"/>
      <c r="E1820" s="158"/>
      <c r="F1820" s="158"/>
      <c r="G1820" s="158"/>
      <c r="H1820" s="158"/>
      <c r="I1820" s="158"/>
      <c r="J1820" s="158"/>
      <c r="K1820" s="158"/>
      <c r="L1820" s="158"/>
      <c r="M1820" s="158"/>
      <c r="N1820" s="158"/>
      <c r="O1820" s="158"/>
      <c r="P1820" s="158"/>
      <c r="Q1820" s="158"/>
      <c r="R1820" s="158"/>
      <c r="S1820" t="s">
        <v>1859</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1398</v>
      </c>
      <c r="B1821" s="154" t="s">
        <v>1408</v>
      </c>
      <c r="C1821" s="154">
        <v>147973</v>
      </c>
      <c r="D1821" s="157"/>
      <c r="E1821" s="158"/>
      <c r="F1821" s="158"/>
      <c r="G1821" s="158"/>
      <c r="H1821" s="158"/>
      <c r="I1821" s="158"/>
      <c r="J1821" s="158"/>
      <c r="K1821" s="158"/>
      <c r="L1821" s="158"/>
      <c r="M1821" s="158"/>
      <c r="N1821" s="158"/>
      <c r="O1821" s="158"/>
      <c r="P1821" s="158"/>
      <c r="Q1821" s="158"/>
      <c r="R1821" s="158"/>
      <c r="S1821" t="s">
        <v>1859</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1398</v>
      </c>
      <c r="B1822" s="154" t="s">
        <v>1409</v>
      </c>
      <c r="C1822" s="154">
        <v>107249</v>
      </c>
      <c r="D1822" s="157"/>
      <c r="E1822" s="158"/>
      <c r="F1822" s="158"/>
      <c r="G1822" s="158"/>
      <c r="H1822" s="158"/>
      <c r="I1822" s="158"/>
      <c r="J1822" s="158"/>
      <c r="K1822" s="158"/>
      <c r="L1822" s="158"/>
      <c r="M1822" s="158"/>
      <c r="N1822" s="158"/>
      <c r="O1822" s="158"/>
      <c r="P1822" s="158"/>
      <c r="Q1822" s="158"/>
      <c r="R1822" s="158"/>
      <c r="S1822" t="s">
        <v>1859</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1398</v>
      </c>
      <c r="B1823" s="154" t="s">
        <v>1410</v>
      </c>
      <c r="C1823" s="154">
        <v>118560</v>
      </c>
      <c r="D1823" s="157"/>
      <c r="E1823" s="158"/>
      <c r="F1823" s="158"/>
      <c r="G1823" s="158"/>
      <c r="H1823" s="158"/>
      <c r="I1823" s="158"/>
      <c r="J1823" s="158"/>
      <c r="K1823" s="158"/>
      <c r="L1823" s="158"/>
      <c r="M1823" s="158"/>
      <c r="N1823" s="158"/>
      <c r="O1823" s="158"/>
      <c r="P1823" s="158"/>
      <c r="Q1823" s="158"/>
      <c r="R1823" s="158"/>
      <c r="S1823" t="s">
        <v>1859</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1398</v>
      </c>
      <c r="B1824" s="154" t="s">
        <v>1411</v>
      </c>
      <c r="C1824" s="154">
        <v>145034</v>
      </c>
      <c r="D1824" s="157">
        <v>44827</v>
      </c>
      <c r="E1824" s="158">
        <v>12.6579</v>
      </c>
      <c r="F1824" s="158">
        <v>-1.7301</v>
      </c>
      <c r="G1824" s="158">
        <v>-0.38450000000000001</v>
      </c>
      <c r="H1824" s="158">
        <v>1.7719</v>
      </c>
      <c r="I1824" s="158">
        <v>2.3914</v>
      </c>
      <c r="J1824" s="158">
        <v>4.1726999999999999</v>
      </c>
      <c r="K1824" s="158">
        <v>5.1627000000000001</v>
      </c>
      <c r="L1824" s="158">
        <v>4.1715</v>
      </c>
      <c r="M1824" s="158">
        <v>4.1710000000000003</v>
      </c>
      <c r="N1824" s="158">
        <v>3.9621</v>
      </c>
      <c r="O1824" s="158">
        <v>5.1421000000000001</v>
      </c>
      <c r="P1824" s="158"/>
      <c r="Q1824" s="158">
        <v>6.0694999999999997</v>
      </c>
      <c r="R1824" s="158">
        <v>4.1261999999999999</v>
      </c>
      <c r="S1824" t="s">
        <v>1859</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1398</v>
      </c>
      <c r="B1825" s="154" t="s">
        <v>1412</v>
      </c>
      <c r="C1825" s="154">
        <v>145040</v>
      </c>
      <c r="D1825" s="157">
        <v>44827</v>
      </c>
      <c r="E1825" s="158">
        <v>12.501899999999999</v>
      </c>
      <c r="F1825" s="158">
        <v>-1.7516</v>
      </c>
      <c r="G1825" s="158">
        <v>-0.68120000000000003</v>
      </c>
      <c r="H1825" s="158">
        <v>1.4601999999999999</v>
      </c>
      <c r="I1825" s="158">
        <v>2.0871</v>
      </c>
      <c r="J1825" s="158">
        <v>3.8740999999999999</v>
      </c>
      <c r="K1825" s="158">
        <v>4.8601999999999999</v>
      </c>
      <c r="L1825" s="158">
        <v>3.8662000000000001</v>
      </c>
      <c r="M1825" s="158">
        <v>3.8616000000000001</v>
      </c>
      <c r="N1825" s="158">
        <v>3.6503999999999999</v>
      </c>
      <c r="O1825" s="158">
        <v>4.8175999999999997</v>
      </c>
      <c r="P1825" s="158"/>
      <c r="Q1825" s="158">
        <v>5.7411000000000003</v>
      </c>
      <c r="R1825" s="158">
        <v>3.8035999999999999</v>
      </c>
      <c r="S1825" t="s">
        <v>1859</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1398</v>
      </c>
      <c r="B1826" s="154" t="s">
        <v>1413</v>
      </c>
      <c r="C1826" s="154">
        <v>147908</v>
      </c>
      <c r="D1826" s="157">
        <v>44827</v>
      </c>
      <c r="E1826" s="158">
        <v>1124.0934999999999</v>
      </c>
      <c r="F1826" s="158">
        <v>1.9060999999999999</v>
      </c>
      <c r="G1826" s="158">
        <v>2.0600999999999998</v>
      </c>
      <c r="H1826" s="158">
        <v>3.2978999999999998</v>
      </c>
      <c r="I1826" s="158">
        <v>3.2339000000000002</v>
      </c>
      <c r="J1826" s="158">
        <v>4.5822000000000003</v>
      </c>
      <c r="K1826" s="158">
        <v>5.3749000000000002</v>
      </c>
      <c r="L1826" s="158">
        <v>4.2225999999999999</v>
      </c>
      <c r="M1826" s="158">
        <v>4.1803999999999997</v>
      </c>
      <c r="N1826" s="158">
        <v>3.9893000000000001</v>
      </c>
      <c r="O1826" s="158"/>
      <c r="P1826" s="158"/>
      <c r="Q1826" s="158">
        <v>4.5095000000000001</v>
      </c>
      <c r="R1826" s="158">
        <v>3.9668000000000001</v>
      </c>
      <c r="S1826" t="s">
        <v>1859</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1398</v>
      </c>
      <c r="B1827" s="154" t="s">
        <v>1414</v>
      </c>
      <c r="C1827" s="154">
        <v>147907</v>
      </c>
      <c r="D1827" s="157">
        <v>44827</v>
      </c>
      <c r="E1827" s="158">
        <v>1116.3834999999999</v>
      </c>
      <c r="F1827" s="158">
        <v>1.6512</v>
      </c>
      <c r="G1827" s="158">
        <v>1.8028</v>
      </c>
      <c r="H1827" s="158">
        <v>3.0405000000000002</v>
      </c>
      <c r="I1827" s="158">
        <v>2.9765000000000001</v>
      </c>
      <c r="J1827" s="158">
        <v>4.3239000000000001</v>
      </c>
      <c r="K1827" s="158">
        <v>5.1135999999999999</v>
      </c>
      <c r="L1827" s="158">
        <v>3.9586999999999999</v>
      </c>
      <c r="M1827" s="158">
        <v>3.9138999999999999</v>
      </c>
      <c r="N1827" s="158">
        <v>3.7204999999999999</v>
      </c>
      <c r="O1827" s="158"/>
      <c r="P1827" s="158"/>
      <c r="Q1827" s="158">
        <v>4.2386999999999997</v>
      </c>
      <c r="R1827" s="158">
        <v>3.6953999999999998</v>
      </c>
      <c r="S1827" t="s">
        <v>1859</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1398</v>
      </c>
      <c r="B1828" s="154" t="s">
        <v>1415</v>
      </c>
      <c r="C1828" s="154">
        <v>115092</v>
      </c>
      <c r="D1828" s="157">
        <v>44827</v>
      </c>
      <c r="E1828" s="158">
        <v>22.8444</v>
      </c>
      <c r="F1828" s="158">
        <v>-0.3196</v>
      </c>
      <c r="G1828" s="158">
        <v>0.1598</v>
      </c>
      <c r="H1828" s="158">
        <v>1.7581</v>
      </c>
      <c r="I1828" s="158">
        <v>2.0215999999999998</v>
      </c>
      <c r="J1828" s="158">
        <v>3.8212000000000002</v>
      </c>
      <c r="K1828" s="158">
        <v>4.8181000000000003</v>
      </c>
      <c r="L1828" s="158">
        <v>3.9834000000000001</v>
      </c>
      <c r="M1828" s="158">
        <v>3.9619</v>
      </c>
      <c r="N1828" s="158">
        <v>3.8201999999999998</v>
      </c>
      <c r="O1828" s="158">
        <v>5.21</v>
      </c>
      <c r="P1828" s="158">
        <v>6.1146000000000003</v>
      </c>
      <c r="Q1828" s="158">
        <v>7.5156999999999998</v>
      </c>
      <c r="R1828" s="158">
        <v>4.1474000000000002</v>
      </c>
      <c r="S1828" t="s">
        <v>1858</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1398</v>
      </c>
      <c r="B1829" s="154" t="s">
        <v>1416</v>
      </c>
      <c r="C1829" s="154">
        <v>120676</v>
      </c>
      <c r="D1829" s="157">
        <v>44827</v>
      </c>
      <c r="E1829" s="158">
        <v>24.419799999999999</v>
      </c>
      <c r="F1829" s="158">
        <v>0.2989</v>
      </c>
      <c r="G1829" s="158">
        <v>0.64770000000000005</v>
      </c>
      <c r="H1829" s="158">
        <v>2.2644000000000002</v>
      </c>
      <c r="I1829" s="158">
        <v>2.5114000000000001</v>
      </c>
      <c r="J1829" s="158">
        <v>4.3068999999999997</v>
      </c>
      <c r="K1829" s="158">
        <v>5.3047000000000004</v>
      </c>
      <c r="L1829" s="158">
        <v>4.4739000000000004</v>
      </c>
      <c r="M1829" s="158">
        <v>4.4705000000000004</v>
      </c>
      <c r="N1829" s="158">
        <v>4.3403</v>
      </c>
      <c r="O1829" s="158">
        <v>5.798</v>
      </c>
      <c r="P1829" s="158">
        <v>6.7156000000000002</v>
      </c>
      <c r="Q1829" s="158">
        <v>8.1545000000000005</v>
      </c>
      <c r="R1829" s="158">
        <v>4.7049000000000003</v>
      </c>
      <c r="S1829" t="s">
        <v>1858</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1398</v>
      </c>
      <c r="B1830" s="154" t="s">
        <v>1417</v>
      </c>
      <c r="C1830" s="154">
        <v>113251</v>
      </c>
      <c r="D1830" s="157">
        <v>44827</v>
      </c>
      <c r="E1830" s="158">
        <v>2296.8665000000001</v>
      </c>
      <c r="F1830" s="158">
        <v>0.3226</v>
      </c>
      <c r="G1830" s="158">
        <v>1.8945000000000001</v>
      </c>
      <c r="H1830" s="158">
        <v>3.2465999999999999</v>
      </c>
      <c r="I1830" s="158">
        <v>3.4064999999999999</v>
      </c>
      <c r="J1830" s="158">
        <v>4.4908000000000001</v>
      </c>
      <c r="K1830" s="158">
        <v>4.9745999999999997</v>
      </c>
      <c r="L1830" s="158">
        <v>4.0118</v>
      </c>
      <c r="M1830" s="158">
        <v>3.8532000000000002</v>
      </c>
      <c r="N1830" s="158">
        <v>4.3079000000000001</v>
      </c>
      <c r="O1830" s="158">
        <v>4.5873999999999997</v>
      </c>
      <c r="P1830" s="158">
        <v>5.4036</v>
      </c>
      <c r="Q1830" s="158">
        <v>7.1364999999999998</v>
      </c>
      <c r="R1830" s="158">
        <v>4.0559000000000003</v>
      </c>
      <c r="S1830" t="s">
        <v>1859</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1398</v>
      </c>
      <c r="B1831" s="154" t="s">
        <v>1418</v>
      </c>
      <c r="C1831" s="154">
        <v>118350</v>
      </c>
      <c r="D1831" s="157">
        <v>44827</v>
      </c>
      <c r="E1831" s="158">
        <v>2413.6374000000001</v>
      </c>
      <c r="F1831" s="158">
        <v>0.49149999999999999</v>
      </c>
      <c r="G1831" s="158">
        <v>2.0646</v>
      </c>
      <c r="H1831" s="158">
        <v>3.4163999999999999</v>
      </c>
      <c r="I1831" s="158">
        <v>3.5768</v>
      </c>
      <c r="J1831" s="158">
        <v>4.6614000000000004</v>
      </c>
      <c r="K1831" s="158">
        <v>5.1489000000000003</v>
      </c>
      <c r="L1831" s="158">
        <v>4.2622999999999998</v>
      </c>
      <c r="M1831" s="158">
        <v>4.1311999999999998</v>
      </c>
      <c r="N1831" s="158">
        <v>4.6028000000000002</v>
      </c>
      <c r="O1831" s="158">
        <v>4.9447000000000001</v>
      </c>
      <c r="P1831" s="158">
        <v>5.8993000000000002</v>
      </c>
      <c r="Q1831" s="158">
        <v>7.2049000000000003</v>
      </c>
      <c r="R1831" s="158">
        <v>4.3743999999999996</v>
      </c>
      <c r="S1831" t="s">
        <v>1859</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1398</v>
      </c>
      <c r="B1832" s="154" t="s">
        <v>1419</v>
      </c>
      <c r="C1832" s="154">
        <v>144173</v>
      </c>
      <c r="D1832" s="157">
        <v>44827</v>
      </c>
      <c r="E1832" s="158">
        <v>12.638999999999999</v>
      </c>
      <c r="F1832" s="158">
        <v>-6.3521999999999998</v>
      </c>
      <c r="G1832" s="158">
        <v>-0.86629999999999996</v>
      </c>
      <c r="H1832" s="158">
        <v>0.78400000000000003</v>
      </c>
      <c r="I1832" s="158">
        <v>1.5066999999999999</v>
      </c>
      <c r="J1832" s="158">
        <v>3.71</v>
      </c>
      <c r="K1832" s="158">
        <v>5.0128000000000004</v>
      </c>
      <c r="L1832" s="158">
        <v>3.9262000000000001</v>
      </c>
      <c r="M1832" s="158">
        <v>3.9592000000000001</v>
      </c>
      <c r="N1832" s="158">
        <v>3.7719</v>
      </c>
      <c r="O1832" s="158">
        <v>4.6685999999999996</v>
      </c>
      <c r="P1832" s="158"/>
      <c r="Q1832" s="158">
        <v>5.7538999999999998</v>
      </c>
      <c r="R1832" s="158">
        <v>3.7029999999999998</v>
      </c>
      <c r="S1832" t="s">
        <v>1859</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1398</v>
      </c>
      <c r="B1833" s="154" t="s">
        <v>1420</v>
      </c>
      <c r="C1833" s="154">
        <v>144171</v>
      </c>
      <c r="D1833" s="157">
        <v>44827</v>
      </c>
      <c r="E1833" s="158">
        <v>12.550800000000001</v>
      </c>
      <c r="F1833" s="158">
        <v>-6.6875999999999998</v>
      </c>
      <c r="G1833" s="158">
        <v>-1.0662</v>
      </c>
      <c r="H1833" s="158">
        <v>0.58169999999999999</v>
      </c>
      <c r="I1833" s="158">
        <v>1.3301000000000001</v>
      </c>
      <c r="J1833" s="158">
        <v>3.5285000000000002</v>
      </c>
      <c r="K1833" s="158">
        <v>4.8312999999999997</v>
      </c>
      <c r="L1833" s="158">
        <v>3.7391999999999999</v>
      </c>
      <c r="M1833" s="158">
        <v>3.7652999999999999</v>
      </c>
      <c r="N1833" s="158">
        <v>3.5783999999999998</v>
      </c>
      <c r="O1833" s="158">
        <v>4.4962</v>
      </c>
      <c r="P1833" s="158"/>
      <c r="Q1833" s="158">
        <v>5.5772000000000004</v>
      </c>
      <c r="R1833" s="158">
        <v>3.5243000000000002</v>
      </c>
      <c r="S1833" t="s">
        <v>1859</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1398</v>
      </c>
      <c r="B1834" s="154" t="s">
        <v>1421</v>
      </c>
      <c r="C1834" s="154">
        <v>116424</v>
      </c>
      <c r="D1834" s="157"/>
      <c r="E1834" s="158"/>
      <c r="F1834" s="158"/>
      <c r="G1834" s="158"/>
      <c r="H1834" s="158"/>
      <c r="I1834" s="158"/>
      <c r="J1834" s="158"/>
      <c r="K1834" s="158"/>
      <c r="L1834" s="158"/>
      <c r="M1834" s="158"/>
      <c r="N1834" s="158"/>
      <c r="O1834" s="158"/>
      <c r="P1834" s="158"/>
      <c r="Q1834" s="158"/>
      <c r="R1834" s="158"/>
      <c r="S1834" t="s">
        <v>1859</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1398</v>
      </c>
      <c r="B1835" s="154" t="s">
        <v>1422</v>
      </c>
      <c r="C1835" s="154">
        <v>119143</v>
      </c>
      <c r="D1835" s="157"/>
      <c r="E1835" s="158"/>
      <c r="F1835" s="158"/>
      <c r="G1835" s="158"/>
      <c r="H1835" s="158"/>
      <c r="I1835" s="158"/>
      <c r="J1835" s="158"/>
      <c r="K1835" s="158"/>
      <c r="L1835" s="158"/>
      <c r="M1835" s="158"/>
      <c r="N1835" s="158"/>
      <c r="O1835" s="158"/>
      <c r="P1835" s="158"/>
      <c r="Q1835" s="158"/>
      <c r="R1835" s="158"/>
      <c r="S1835" t="s">
        <v>1859</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1398</v>
      </c>
      <c r="B1836" s="154" t="s">
        <v>1423</v>
      </c>
      <c r="C1836" s="154">
        <v>114359</v>
      </c>
      <c r="D1836" s="157">
        <v>44827</v>
      </c>
      <c r="E1836" s="158">
        <v>2233.8172</v>
      </c>
      <c r="F1836" s="158">
        <v>-7.0133000000000001</v>
      </c>
      <c r="G1836" s="158">
        <v>-2.2120000000000002</v>
      </c>
      <c r="H1836" s="158">
        <v>0.1492</v>
      </c>
      <c r="I1836" s="158">
        <v>1.0185999999999999</v>
      </c>
      <c r="J1836" s="158">
        <v>3.2490000000000001</v>
      </c>
      <c r="K1836" s="158">
        <v>4.4756999999999998</v>
      </c>
      <c r="L1836" s="158">
        <v>3.4788999999999999</v>
      </c>
      <c r="M1836" s="158">
        <v>3.4935</v>
      </c>
      <c r="N1836" s="158">
        <v>3.2643</v>
      </c>
      <c r="O1836" s="158">
        <v>4.1064999999999996</v>
      </c>
      <c r="P1836" s="158">
        <v>5.3930999999999996</v>
      </c>
      <c r="Q1836" s="158">
        <v>7.0858999999999996</v>
      </c>
      <c r="R1836" s="158">
        <v>3.2637999999999998</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1398</v>
      </c>
      <c r="B1837" s="154" t="s">
        <v>1424</v>
      </c>
      <c r="C1837" s="154">
        <v>120541</v>
      </c>
      <c r="D1837" s="157">
        <v>44827</v>
      </c>
      <c r="E1837" s="158">
        <v>2353.3062</v>
      </c>
      <c r="F1837" s="158">
        <v>-6.3627000000000002</v>
      </c>
      <c r="G1837" s="158">
        <v>-1.5617000000000001</v>
      </c>
      <c r="H1837" s="158">
        <v>0.79930000000000001</v>
      </c>
      <c r="I1837" s="158">
        <v>1.6692</v>
      </c>
      <c r="J1837" s="158">
        <v>3.9013</v>
      </c>
      <c r="K1837" s="158">
        <v>5.1337999999999999</v>
      </c>
      <c r="L1837" s="158">
        <v>4.1429</v>
      </c>
      <c r="M1837" s="158">
        <v>4.1604000000000001</v>
      </c>
      <c r="N1837" s="158">
        <v>3.9365000000000001</v>
      </c>
      <c r="O1837" s="158">
        <v>4.7663000000000002</v>
      </c>
      <c r="P1837" s="158">
        <v>6.0042</v>
      </c>
      <c r="Q1837" s="158">
        <v>7.36</v>
      </c>
      <c r="R1837" s="158">
        <v>3.9365999999999999</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1398</v>
      </c>
      <c r="B1838" s="154" t="s">
        <v>1425</v>
      </c>
      <c r="C1838" s="154">
        <v>104271</v>
      </c>
      <c r="D1838" s="157"/>
      <c r="E1838" s="158"/>
      <c r="F1838" s="158"/>
      <c r="G1838" s="158"/>
      <c r="H1838" s="158"/>
      <c r="I1838" s="158"/>
      <c r="J1838" s="158"/>
      <c r="K1838" s="158"/>
      <c r="L1838" s="158"/>
      <c r="M1838" s="158"/>
      <c r="N1838" s="158"/>
      <c r="O1838" s="158"/>
      <c r="P1838" s="158"/>
      <c r="Q1838" s="158"/>
      <c r="R1838" s="158"/>
      <c r="S1838" t="s">
        <v>1859</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1398</v>
      </c>
      <c r="B1839" s="154" t="s">
        <v>1426</v>
      </c>
      <c r="C1839" s="154">
        <v>120458</v>
      </c>
      <c r="D1839" s="157"/>
      <c r="E1839" s="158"/>
      <c r="F1839" s="158"/>
      <c r="G1839" s="158"/>
      <c r="H1839" s="158"/>
      <c r="I1839" s="158"/>
      <c r="J1839" s="158"/>
      <c r="K1839" s="158"/>
      <c r="L1839" s="158"/>
      <c r="M1839" s="158"/>
      <c r="N1839" s="158"/>
      <c r="O1839" s="158"/>
      <c r="P1839" s="158"/>
      <c r="Q1839" s="158"/>
      <c r="R1839" s="158"/>
      <c r="S1839" t="s">
        <v>1859</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1398</v>
      </c>
      <c r="B1840" s="154" t="s">
        <v>1427</v>
      </c>
      <c r="C1840" s="154">
        <v>102591</v>
      </c>
      <c r="D1840" s="157">
        <v>44827</v>
      </c>
      <c r="E1840" s="158">
        <v>35.521799999999999</v>
      </c>
      <c r="F1840" s="158">
        <v>-2.4659</v>
      </c>
      <c r="G1840" s="158">
        <v>-1.5410999999999999</v>
      </c>
      <c r="H1840" s="158">
        <v>0.9103</v>
      </c>
      <c r="I1840" s="158">
        <v>1.1821999999999999</v>
      </c>
      <c r="J1840" s="158">
        <v>3.6006999999999998</v>
      </c>
      <c r="K1840" s="158">
        <v>4.6955999999999998</v>
      </c>
      <c r="L1840" s="158">
        <v>3.8982000000000001</v>
      </c>
      <c r="M1840" s="158">
        <v>3.8702999999999999</v>
      </c>
      <c r="N1840" s="158">
        <v>3.6366999999999998</v>
      </c>
      <c r="O1840" s="158">
        <v>4.5663</v>
      </c>
      <c r="P1840" s="158">
        <v>5.7035</v>
      </c>
      <c r="Q1840" s="158">
        <v>7.2445000000000004</v>
      </c>
      <c r="R1840" s="158">
        <v>3.5789</v>
      </c>
      <c r="S1840" t="s">
        <v>1859</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1398</v>
      </c>
      <c r="B1841" s="154" t="s">
        <v>1428</v>
      </c>
      <c r="C1841" s="154">
        <v>119750</v>
      </c>
      <c r="D1841" s="157">
        <v>44827</v>
      </c>
      <c r="E1841" s="158">
        <v>36.758099999999999</v>
      </c>
      <c r="F1841" s="158">
        <v>-1.9858</v>
      </c>
      <c r="G1841" s="158">
        <v>-1.0922000000000001</v>
      </c>
      <c r="H1841" s="158">
        <v>1.3480000000000001</v>
      </c>
      <c r="I1841" s="158">
        <v>1.6323000000000001</v>
      </c>
      <c r="J1841" s="158">
        <v>4.0465999999999998</v>
      </c>
      <c r="K1841" s="158">
        <v>5.1417999999999999</v>
      </c>
      <c r="L1841" s="158">
        <v>4.3322000000000003</v>
      </c>
      <c r="M1841" s="158">
        <v>4.3037999999999998</v>
      </c>
      <c r="N1841" s="158">
        <v>4.0784000000000002</v>
      </c>
      <c r="O1841" s="158">
        <v>5.0225999999999997</v>
      </c>
      <c r="P1841" s="158">
        <v>6.1353</v>
      </c>
      <c r="Q1841" s="158">
        <v>7.4398</v>
      </c>
      <c r="R1841" s="158">
        <v>4.0278999999999998</v>
      </c>
      <c r="S1841" t="s">
        <v>1859</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1398</v>
      </c>
      <c r="B1842" s="154" t="s">
        <v>1429</v>
      </c>
      <c r="C1842" s="154">
        <v>112423</v>
      </c>
      <c r="D1842" s="157">
        <v>44827</v>
      </c>
      <c r="E1842" s="158">
        <v>36.087699999999998</v>
      </c>
      <c r="F1842" s="158">
        <v>3.2368000000000001</v>
      </c>
      <c r="G1842" s="158">
        <v>0.84289999999999998</v>
      </c>
      <c r="H1842" s="158">
        <v>2.3561999999999999</v>
      </c>
      <c r="I1842" s="158">
        <v>2.4369000000000001</v>
      </c>
      <c r="J1842" s="158">
        <v>3.9283000000000001</v>
      </c>
      <c r="K1842" s="158">
        <v>4.8586999999999998</v>
      </c>
      <c r="L1842" s="158">
        <v>3.9176000000000002</v>
      </c>
      <c r="M1842" s="158">
        <v>3.9098999999999999</v>
      </c>
      <c r="N1842" s="158">
        <v>3.7202999999999999</v>
      </c>
      <c r="O1842" s="158">
        <v>4.4767999999999999</v>
      </c>
      <c r="P1842" s="158">
        <v>5.6318999999999999</v>
      </c>
      <c r="Q1842" s="158">
        <v>3.8296999999999999</v>
      </c>
      <c r="R1842" s="158">
        <v>3.5998000000000001</v>
      </c>
      <c r="S1842" t="s">
        <v>1859</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1398</v>
      </c>
      <c r="B1843" s="154" t="s">
        <v>1430</v>
      </c>
      <c r="C1843" s="154">
        <v>119849</v>
      </c>
      <c r="D1843" s="157">
        <v>44827</v>
      </c>
      <c r="E1843" s="158">
        <v>37.086300000000001</v>
      </c>
      <c r="F1843" s="158">
        <v>3.3466</v>
      </c>
      <c r="G1843" s="158">
        <v>0.98429999999999995</v>
      </c>
      <c r="H1843" s="158">
        <v>2.5038999999999998</v>
      </c>
      <c r="I1843" s="158">
        <v>2.5966</v>
      </c>
      <c r="J1843" s="158">
        <v>4.0873999999999997</v>
      </c>
      <c r="K1843" s="158">
        <v>5.0201000000000002</v>
      </c>
      <c r="L1843" s="158">
        <v>4.0804999999999998</v>
      </c>
      <c r="M1843" s="158">
        <v>4.0746000000000002</v>
      </c>
      <c r="N1843" s="158">
        <v>3.8860999999999999</v>
      </c>
      <c r="O1843" s="158">
        <v>4.6943999999999999</v>
      </c>
      <c r="P1843" s="158">
        <v>5.9028</v>
      </c>
      <c r="Q1843" s="158">
        <v>7.3617999999999997</v>
      </c>
      <c r="R1843" s="158">
        <v>3.7654999999999998</v>
      </c>
      <c r="S1843" t="s">
        <v>1859</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1398</v>
      </c>
      <c r="B1844" s="154" t="s">
        <v>1431</v>
      </c>
      <c r="C1844" s="154">
        <v>147772</v>
      </c>
      <c r="D1844" s="157">
        <v>44827</v>
      </c>
      <c r="E1844" s="158">
        <v>1117.0284999999999</v>
      </c>
      <c r="F1844" s="158">
        <v>5.1144999999999996</v>
      </c>
      <c r="G1844" s="158">
        <v>3.8100000000000002E-2</v>
      </c>
      <c r="H1844" s="158">
        <v>2.3355000000000001</v>
      </c>
      <c r="I1844" s="158">
        <v>3.0381999999999998</v>
      </c>
      <c r="J1844" s="158">
        <v>3.9826000000000001</v>
      </c>
      <c r="K1844" s="158">
        <v>4.7843</v>
      </c>
      <c r="L1844" s="158">
        <v>4.0358000000000001</v>
      </c>
      <c r="M1844" s="158">
        <v>3.8218999999999999</v>
      </c>
      <c r="N1844" s="158">
        <v>3.6932</v>
      </c>
      <c r="O1844" s="158"/>
      <c r="P1844" s="158"/>
      <c r="Q1844" s="158">
        <v>3.9958</v>
      </c>
      <c r="R1844" s="158">
        <v>3.6089000000000002</v>
      </c>
      <c r="S1844" t="s">
        <v>1859</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1398</v>
      </c>
      <c r="B1845" s="154" t="s">
        <v>1432</v>
      </c>
      <c r="C1845" s="154">
        <v>147770</v>
      </c>
      <c r="D1845" s="157">
        <v>44827</v>
      </c>
      <c r="E1845" s="158">
        <v>1110.0934</v>
      </c>
      <c r="F1845" s="158">
        <v>4.9130000000000003</v>
      </c>
      <c r="G1845" s="158">
        <v>-0.1633</v>
      </c>
      <c r="H1845" s="158">
        <v>2.1347999999999998</v>
      </c>
      <c r="I1845" s="158">
        <v>2.8380999999999998</v>
      </c>
      <c r="J1845" s="158">
        <v>3.7824</v>
      </c>
      <c r="K1845" s="158">
        <v>4.5807000000000002</v>
      </c>
      <c r="L1845" s="158">
        <v>3.8250999999999999</v>
      </c>
      <c r="M1845" s="158">
        <v>3.6112000000000002</v>
      </c>
      <c r="N1845" s="158">
        <v>3.4826999999999999</v>
      </c>
      <c r="O1845" s="158"/>
      <c r="P1845" s="158"/>
      <c r="Q1845" s="158">
        <v>3.7667999999999999</v>
      </c>
      <c r="R1845" s="158">
        <v>3.4033000000000002</v>
      </c>
      <c r="S1845" t="s">
        <v>1859</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1398</v>
      </c>
      <c r="B1846" s="154" t="s">
        <v>1433</v>
      </c>
      <c r="C1846" s="154">
        <v>147731</v>
      </c>
      <c r="D1846" s="157">
        <v>44827</v>
      </c>
      <c r="E1846" s="158">
        <v>1152.0482999999999</v>
      </c>
      <c r="F1846" s="158">
        <v>-1.6506000000000001</v>
      </c>
      <c r="G1846" s="158">
        <v>0.60729999999999995</v>
      </c>
      <c r="H1846" s="158">
        <v>2.11</v>
      </c>
      <c r="I1846" s="158">
        <v>2.6446000000000001</v>
      </c>
      <c r="J1846" s="158">
        <v>4.3597999999999999</v>
      </c>
      <c r="K1846" s="158">
        <v>5.2497999999999996</v>
      </c>
      <c r="L1846" s="158">
        <v>4.2178000000000004</v>
      </c>
      <c r="M1846" s="158">
        <v>4.1433</v>
      </c>
      <c r="N1846" s="158">
        <v>3.9647000000000001</v>
      </c>
      <c r="O1846" s="158"/>
      <c r="P1846" s="158"/>
      <c r="Q1846" s="158">
        <v>4.9372999999999996</v>
      </c>
      <c r="R1846" s="158">
        <v>3.9803000000000002</v>
      </c>
      <c r="S1846" t="s">
        <v>1859</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1398</v>
      </c>
      <c r="B1847" s="154" t="s">
        <v>1434</v>
      </c>
      <c r="C1847" s="154">
        <v>147734</v>
      </c>
      <c r="D1847" s="157">
        <v>44827</v>
      </c>
      <c r="E1847" s="158">
        <v>1137.9161999999999</v>
      </c>
      <c r="F1847" s="158">
        <v>-2.0720000000000001</v>
      </c>
      <c r="G1847" s="158">
        <v>0.18709999999999999</v>
      </c>
      <c r="H1847" s="158">
        <v>1.6896</v>
      </c>
      <c r="I1847" s="158">
        <v>2.2241</v>
      </c>
      <c r="J1847" s="158">
        <v>3.9380999999999999</v>
      </c>
      <c r="K1847" s="158">
        <v>4.8239999999999998</v>
      </c>
      <c r="L1847" s="158">
        <v>3.7890000000000001</v>
      </c>
      <c r="M1847" s="158">
        <v>3.7109000000000001</v>
      </c>
      <c r="N1847" s="158">
        <v>3.5310000000000001</v>
      </c>
      <c r="O1847" s="158"/>
      <c r="P1847" s="158"/>
      <c r="Q1847" s="158">
        <v>4.4972000000000003</v>
      </c>
      <c r="R1847" s="158">
        <v>3.5455000000000001</v>
      </c>
      <c r="S1847" t="s">
        <v>1859</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1398</v>
      </c>
      <c r="B1848" s="154" t="s">
        <v>1827</v>
      </c>
      <c r="C1848" s="154">
        <v>148529</v>
      </c>
      <c r="D1848" s="157">
        <v>44827</v>
      </c>
      <c r="E1848" s="158">
        <v>1078.8483000000001</v>
      </c>
      <c r="F1848" s="158">
        <v>-0.44319999999999998</v>
      </c>
      <c r="G1848" s="158">
        <v>-5.5300000000000002E-2</v>
      </c>
      <c r="H1848" s="158">
        <v>1.7193000000000001</v>
      </c>
      <c r="I1848" s="158">
        <v>2.2616999999999998</v>
      </c>
      <c r="J1848" s="158">
        <v>4.1078999999999999</v>
      </c>
      <c r="K1848" s="158">
        <v>4.9770000000000003</v>
      </c>
      <c r="L1848" s="158">
        <v>4.3303000000000003</v>
      </c>
      <c r="M1848" s="158">
        <v>4.2619999999999996</v>
      </c>
      <c r="N1848" s="158">
        <v>4.0921000000000003</v>
      </c>
      <c r="O1848" s="158"/>
      <c r="P1848" s="158"/>
      <c r="Q1848" s="158">
        <v>3.9447000000000001</v>
      </c>
      <c r="R1848" s="158"/>
      <c r="S1848" t="s">
        <v>1859</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1398</v>
      </c>
      <c r="B1849" s="154" t="s">
        <v>1828</v>
      </c>
      <c r="C1849" s="154">
        <v>148530</v>
      </c>
      <c r="D1849" s="157">
        <v>44827</v>
      </c>
      <c r="E1849" s="158">
        <v>1074.1732</v>
      </c>
      <c r="F1849" s="158">
        <v>-0.63880000000000003</v>
      </c>
      <c r="G1849" s="158">
        <v>-0.248</v>
      </c>
      <c r="H1849" s="158">
        <v>1.5251999999999999</v>
      </c>
      <c r="I1849" s="158">
        <v>2.0680999999999998</v>
      </c>
      <c r="J1849" s="158">
        <v>3.9152</v>
      </c>
      <c r="K1849" s="158">
        <v>4.7899000000000003</v>
      </c>
      <c r="L1849" s="158">
        <v>4.1379999999999999</v>
      </c>
      <c r="M1849" s="158">
        <v>4.0677000000000003</v>
      </c>
      <c r="N1849" s="158">
        <v>3.8904000000000001</v>
      </c>
      <c r="O1849" s="158"/>
      <c r="P1849" s="158"/>
      <c r="Q1849" s="158">
        <v>3.7149000000000001</v>
      </c>
      <c r="R1849" s="158"/>
      <c r="S1849" t="s">
        <v>1859</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1398</v>
      </c>
      <c r="B1850" s="154" t="s">
        <v>1435</v>
      </c>
      <c r="C1850" s="154">
        <v>124234</v>
      </c>
      <c r="D1850" s="157">
        <v>44827</v>
      </c>
      <c r="E1850" s="158">
        <v>14.650499999999999</v>
      </c>
      <c r="F1850" s="158">
        <v>5.7310999999999996</v>
      </c>
      <c r="G1850" s="158">
        <v>1.2458</v>
      </c>
      <c r="H1850" s="158">
        <v>3.2764000000000002</v>
      </c>
      <c r="I1850" s="158">
        <v>3.4748000000000001</v>
      </c>
      <c r="J1850" s="158">
        <v>4.1535000000000002</v>
      </c>
      <c r="K1850" s="158">
        <v>4.4166999999999996</v>
      </c>
      <c r="L1850" s="158">
        <v>3.6724999999999999</v>
      </c>
      <c r="M1850" s="158">
        <v>3.528</v>
      </c>
      <c r="N1850" s="158">
        <v>3.3704999999999998</v>
      </c>
      <c r="O1850" s="158">
        <v>3.8582000000000001</v>
      </c>
      <c r="P1850" s="158">
        <v>1.8835999999999999</v>
      </c>
      <c r="Q1850" s="158">
        <v>4.3090999999999999</v>
      </c>
      <c r="R1850" s="158">
        <v>3.3515999999999999</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1398</v>
      </c>
      <c r="B1851" s="154" t="s">
        <v>1436</v>
      </c>
      <c r="C1851" s="154">
        <v>124233</v>
      </c>
      <c r="D1851" s="157">
        <v>44827</v>
      </c>
      <c r="E1851" s="158">
        <v>14.085900000000001</v>
      </c>
      <c r="F1851" s="158">
        <v>5.1832000000000003</v>
      </c>
      <c r="G1851" s="158">
        <v>0.77739999999999998</v>
      </c>
      <c r="H1851" s="158">
        <v>2.7778</v>
      </c>
      <c r="I1851" s="158">
        <v>2.9832999999999998</v>
      </c>
      <c r="J1851" s="158">
        <v>3.6642000000000001</v>
      </c>
      <c r="K1851" s="158">
        <v>3.9196</v>
      </c>
      <c r="L1851" s="158">
        <v>3.1648000000000001</v>
      </c>
      <c r="M1851" s="158">
        <v>3.0194000000000001</v>
      </c>
      <c r="N1851" s="158">
        <v>2.8115000000000001</v>
      </c>
      <c r="O1851" s="158">
        <v>3.4674</v>
      </c>
      <c r="P1851" s="158">
        <v>1.5564</v>
      </c>
      <c r="Q1851" s="158">
        <v>3.8572000000000002</v>
      </c>
      <c r="R1851" s="158">
        <v>2.7681</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1398</v>
      </c>
      <c r="B1852" s="154" t="s">
        <v>1876</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1398</v>
      </c>
      <c r="B1853" s="154" t="s">
        <v>1877</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1398</v>
      </c>
      <c r="B1854" s="154" t="s">
        <v>1437</v>
      </c>
      <c r="C1854" s="154">
        <v>143493</v>
      </c>
      <c r="D1854" s="157">
        <v>44827</v>
      </c>
      <c r="E1854" s="158">
        <v>3343.0207</v>
      </c>
      <c r="F1854" s="158">
        <v>-2.7545000000000002</v>
      </c>
      <c r="G1854" s="158">
        <v>-1.4926999999999999</v>
      </c>
      <c r="H1854" s="158">
        <v>0.98909999999999998</v>
      </c>
      <c r="I1854" s="158">
        <v>1.8563000000000001</v>
      </c>
      <c r="J1854" s="158">
        <v>3.6697000000000002</v>
      </c>
      <c r="K1854" s="158">
        <v>4.9264000000000001</v>
      </c>
      <c r="L1854" s="158">
        <v>4.0435999999999996</v>
      </c>
      <c r="M1854" s="158">
        <v>4.0753000000000004</v>
      </c>
      <c r="N1854" s="158">
        <v>3.9561999999999999</v>
      </c>
      <c r="O1854" s="158">
        <v>5.6520999999999999</v>
      </c>
      <c r="P1854" s="158">
        <v>5.0410000000000004</v>
      </c>
      <c r="Q1854" s="158">
        <v>5.9706999999999999</v>
      </c>
      <c r="R1854" s="158">
        <v>6.2460000000000004</v>
      </c>
      <c r="S1854" t="s">
        <v>1859</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1398</v>
      </c>
      <c r="B1855" s="154" t="s">
        <v>1438</v>
      </c>
      <c r="C1855" s="154">
        <v>143494</v>
      </c>
      <c r="D1855" s="157">
        <v>44827</v>
      </c>
      <c r="E1855" s="158">
        <v>3609.8391999999999</v>
      </c>
      <c r="F1855" s="158">
        <v>-1.9534</v>
      </c>
      <c r="G1855" s="158">
        <v>-0.69189999999999996</v>
      </c>
      <c r="H1855" s="158">
        <v>1.7899</v>
      </c>
      <c r="I1855" s="158">
        <v>2.6579000000000002</v>
      </c>
      <c r="J1855" s="158">
        <v>4.4732000000000003</v>
      </c>
      <c r="K1855" s="158">
        <v>5.7378</v>
      </c>
      <c r="L1855" s="158">
        <v>4.8613999999999997</v>
      </c>
      <c r="M1855" s="158">
        <v>4.9020999999999999</v>
      </c>
      <c r="N1855" s="158">
        <v>4.8079000000000001</v>
      </c>
      <c r="O1855" s="158">
        <v>6.4996</v>
      </c>
      <c r="P1855" s="158">
        <v>5.9012000000000002</v>
      </c>
      <c r="Q1855" s="158">
        <v>7.0842000000000001</v>
      </c>
      <c r="R1855" s="158">
        <v>7.1113999999999997</v>
      </c>
      <c r="S1855" t="s">
        <v>1859</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1398</v>
      </c>
      <c r="B1856" s="154" t="s">
        <v>1439</v>
      </c>
      <c r="C1856" s="154">
        <v>147674</v>
      </c>
      <c r="D1856" s="157"/>
      <c r="E1856" s="158"/>
      <c r="F1856" s="158"/>
      <c r="G1856" s="158"/>
      <c r="H1856" s="158"/>
      <c r="I1856" s="158"/>
      <c r="J1856" s="158"/>
      <c r="K1856" s="158"/>
      <c r="L1856" s="158"/>
      <c r="M1856" s="158"/>
      <c r="N1856" s="158"/>
      <c r="O1856" s="158"/>
      <c r="P1856" s="158"/>
      <c r="Q1856" s="158"/>
      <c r="R1856" s="158"/>
      <c r="S1856" t="s">
        <v>1859</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1398</v>
      </c>
      <c r="B1857" s="154" t="s">
        <v>1440</v>
      </c>
      <c r="C1857" s="154">
        <v>147675</v>
      </c>
      <c r="D1857" s="157"/>
      <c r="E1857" s="158"/>
      <c r="F1857" s="158"/>
      <c r="G1857" s="158"/>
      <c r="H1857" s="158"/>
      <c r="I1857" s="158"/>
      <c r="J1857" s="158"/>
      <c r="K1857" s="158"/>
      <c r="L1857" s="158"/>
      <c r="M1857" s="158"/>
      <c r="N1857" s="158"/>
      <c r="O1857" s="158"/>
      <c r="P1857" s="158"/>
      <c r="Q1857" s="158"/>
      <c r="R1857" s="158"/>
      <c r="S1857" t="s">
        <v>1859</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1398</v>
      </c>
      <c r="B1858" s="154" t="s">
        <v>1945</v>
      </c>
      <c r="C1858" s="154">
        <v>138343</v>
      </c>
      <c r="D1858" s="157">
        <v>44827</v>
      </c>
      <c r="E1858" s="158">
        <v>28.469200000000001</v>
      </c>
      <c r="F1858" s="158">
        <v>4.4878999999999998</v>
      </c>
      <c r="G1858" s="158">
        <v>1.8379000000000001</v>
      </c>
      <c r="H1858" s="158">
        <v>2.6021000000000001</v>
      </c>
      <c r="I1858" s="158">
        <v>2.7134999999999998</v>
      </c>
      <c r="J1858" s="158">
        <v>3.9380000000000002</v>
      </c>
      <c r="K1858" s="158">
        <v>4.5743</v>
      </c>
      <c r="L1858" s="158">
        <v>3.7875999999999999</v>
      </c>
      <c r="M1858" s="158">
        <v>3.7338</v>
      </c>
      <c r="N1858" s="158">
        <v>3.5055000000000001</v>
      </c>
      <c r="O1858" s="158">
        <v>17.938300000000002</v>
      </c>
      <c r="P1858" s="158">
        <v>6.9215999999999998</v>
      </c>
      <c r="Q1858" s="158">
        <v>7.6292999999999997</v>
      </c>
      <c r="R1858" s="158">
        <v>3.5491000000000001</v>
      </c>
      <c r="S1858" t="s">
        <v>1859</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1398</v>
      </c>
      <c r="B1859" s="154" t="s">
        <v>1946</v>
      </c>
      <c r="C1859" s="154">
        <v>138358</v>
      </c>
      <c r="D1859" s="157">
        <v>44827</v>
      </c>
      <c r="E1859" s="158">
        <v>29.241599999999998</v>
      </c>
      <c r="F1859" s="158">
        <v>5.1184000000000003</v>
      </c>
      <c r="G1859" s="158">
        <v>2.4552999999999998</v>
      </c>
      <c r="H1859" s="158">
        <v>3.2473999999999998</v>
      </c>
      <c r="I1859" s="158">
        <v>3.3477000000000001</v>
      </c>
      <c r="J1859" s="158">
        <v>4.5716999999999999</v>
      </c>
      <c r="K1859" s="158">
        <v>5.2012999999999998</v>
      </c>
      <c r="L1859" s="158">
        <v>4.3863000000000003</v>
      </c>
      <c r="M1859" s="158">
        <v>4.3341000000000003</v>
      </c>
      <c r="N1859" s="158">
        <v>4.0808</v>
      </c>
      <c r="O1859" s="158">
        <v>18.520800000000001</v>
      </c>
      <c r="P1859" s="158">
        <v>7.274</v>
      </c>
      <c r="Q1859" s="158">
        <v>8.1633999999999993</v>
      </c>
      <c r="R1859" s="158">
        <v>4.0753000000000004</v>
      </c>
      <c r="S1859" t="s">
        <v>1859</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1398</v>
      </c>
      <c r="B1860" s="154" t="s">
        <v>1441</v>
      </c>
      <c r="C1860" s="154">
        <v>119828</v>
      </c>
      <c r="D1860" s="157">
        <v>44827</v>
      </c>
      <c r="E1860" s="158">
        <v>4985.6432999999997</v>
      </c>
      <c r="F1860" s="158">
        <v>-4.3855000000000004</v>
      </c>
      <c r="G1860" s="158">
        <v>-1.6026</v>
      </c>
      <c r="H1860" s="158">
        <v>0.81579999999999997</v>
      </c>
      <c r="I1860" s="158">
        <v>1.6576</v>
      </c>
      <c r="J1860" s="158">
        <v>3.8906000000000001</v>
      </c>
      <c r="K1860" s="158">
        <v>5.0921000000000003</v>
      </c>
      <c r="L1860" s="158">
        <v>3.8769</v>
      </c>
      <c r="M1860" s="158">
        <v>3.9980000000000002</v>
      </c>
      <c r="N1860" s="158">
        <v>3.8193000000000001</v>
      </c>
      <c r="O1860" s="158">
        <v>4.8186</v>
      </c>
      <c r="P1860" s="158">
        <v>6.0730000000000004</v>
      </c>
      <c r="Q1860" s="158">
        <v>7.1791</v>
      </c>
      <c r="R1860" s="158">
        <v>3.8235000000000001</v>
      </c>
      <c r="S1860" t="s">
        <v>1859</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1398</v>
      </c>
      <c r="B1861" s="154" t="s">
        <v>1442</v>
      </c>
      <c r="C1861" s="154">
        <v>100641</v>
      </c>
      <c r="D1861" s="157">
        <v>44827</v>
      </c>
      <c r="E1861" s="158">
        <v>4928.9829</v>
      </c>
      <c r="F1861" s="158">
        <v>-4.5936000000000003</v>
      </c>
      <c r="G1861" s="158">
        <v>-1.7907999999999999</v>
      </c>
      <c r="H1861" s="158">
        <v>0.63180000000000003</v>
      </c>
      <c r="I1861" s="158">
        <v>1.4757</v>
      </c>
      <c r="J1861" s="158">
        <v>3.7048999999999999</v>
      </c>
      <c r="K1861" s="158">
        <v>4.9082999999999997</v>
      </c>
      <c r="L1861" s="158">
        <v>3.6924000000000001</v>
      </c>
      <c r="M1861" s="158">
        <v>3.8128000000000002</v>
      </c>
      <c r="N1861" s="158">
        <v>3.6326000000000001</v>
      </c>
      <c r="O1861" s="158">
        <v>4.6356000000000002</v>
      </c>
      <c r="P1861" s="158">
        <v>5.9088000000000003</v>
      </c>
      <c r="Q1861" s="158">
        <v>7.0655999999999999</v>
      </c>
      <c r="R1861" s="158">
        <v>3.637</v>
      </c>
      <c r="S1861" t="s">
        <v>1859</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1398</v>
      </c>
      <c r="B1862" s="154" t="s">
        <v>1925</v>
      </c>
      <c r="C1862" s="154">
        <v>149535</v>
      </c>
      <c r="D1862" s="157">
        <v>44827</v>
      </c>
      <c r="E1862" s="158">
        <v>2270.2745</v>
      </c>
      <c r="F1862" s="158">
        <v>-1.2652000000000001</v>
      </c>
      <c r="G1862" s="158">
        <v>0.90790000000000004</v>
      </c>
      <c r="H1862" s="158">
        <v>1.782</v>
      </c>
      <c r="I1862" s="158">
        <v>2.0638999999999998</v>
      </c>
      <c r="J1862" s="158">
        <v>3.3969999999999998</v>
      </c>
      <c r="K1862" s="158">
        <v>3.972</v>
      </c>
      <c r="L1862" s="158">
        <v>3.2027999999999999</v>
      </c>
      <c r="M1862" s="158">
        <v>3.0821999999999998</v>
      </c>
      <c r="N1862" s="158">
        <v>2.9163999999999999</v>
      </c>
      <c r="O1862" s="158">
        <v>3.4759000000000002</v>
      </c>
      <c r="P1862" s="158">
        <v>3.6187999999999998</v>
      </c>
      <c r="Q1862" s="158">
        <v>5.7168999999999999</v>
      </c>
      <c r="R1862" s="158">
        <v>2.8715000000000002</v>
      </c>
      <c r="S1862" t="s">
        <v>1859</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1398</v>
      </c>
      <c r="B1863" s="154" t="s">
        <v>1926</v>
      </c>
      <c r="C1863" s="154">
        <v>149539</v>
      </c>
      <c r="D1863" s="157">
        <v>44827</v>
      </c>
      <c r="E1863" s="158">
        <v>2393.6300999999999</v>
      </c>
      <c r="F1863" s="158">
        <v>-4.5999999999999999E-3</v>
      </c>
      <c r="G1863" s="158">
        <v>2.1688000000000001</v>
      </c>
      <c r="H1863" s="158">
        <v>3.0424000000000002</v>
      </c>
      <c r="I1863" s="158">
        <v>3.3246000000000002</v>
      </c>
      <c r="J1863" s="158">
        <v>4.6605999999999996</v>
      </c>
      <c r="K1863" s="158">
        <v>5.2462</v>
      </c>
      <c r="L1863" s="158">
        <v>4.4648000000000003</v>
      </c>
      <c r="M1863" s="158">
        <v>4.3383000000000003</v>
      </c>
      <c r="N1863" s="158">
        <v>4.0712999999999999</v>
      </c>
      <c r="O1863" s="158">
        <v>4.4279999999999999</v>
      </c>
      <c r="P1863" s="158">
        <v>4.5338000000000003</v>
      </c>
      <c r="Q1863" s="158">
        <v>6.5923999999999996</v>
      </c>
      <c r="R1863" s="158">
        <v>3.8656000000000001</v>
      </c>
      <c r="S1863" t="s">
        <v>1859</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1398</v>
      </c>
      <c r="B1864" s="154" t="s">
        <v>1443</v>
      </c>
      <c r="C1864" s="154">
        <v>147440</v>
      </c>
      <c r="D1864" s="157"/>
      <c r="E1864" s="158"/>
      <c r="F1864" s="158"/>
      <c r="G1864" s="158"/>
      <c r="H1864" s="158"/>
      <c r="I1864" s="158"/>
      <c r="J1864" s="158"/>
      <c r="K1864" s="158"/>
      <c r="L1864" s="158"/>
      <c r="M1864" s="158"/>
      <c r="N1864" s="158"/>
      <c r="O1864" s="158"/>
      <c r="P1864" s="158"/>
      <c r="Q1864" s="158"/>
      <c r="R1864" s="158"/>
      <c r="S1864" t="s">
        <v>1859</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1398</v>
      </c>
      <c r="B1865" s="154" t="s">
        <v>1444</v>
      </c>
      <c r="C1865" s="154">
        <v>147425</v>
      </c>
      <c r="D1865" s="157"/>
      <c r="E1865" s="158"/>
      <c r="F1865" s="158"/>
      <c r="G1865" s="158"/>
      <c r="H1865" s="158"/>
      <c r="I1865" s="158"/>
      <c r="J1865" s="158"/>
      <c r="K1865" s="158"/>
      <c r="L1865" s="158"/>
      <c r="M1865" s="158"/>
      <c r="N1865" s="158"/>
      <c r="O1865" s="158"/>
      <c r="P1865" s="158"/>
      <c r="Q1865" s="158"/>
      <c r="R1865" s="158"/>
      <c r="S1865" t="s">
        <v>1859</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1398</v>
      </c>
      <c r="B1866" s="154" t="s">
        <v>1445</v>
      </c>
      <c r="C1866" s="154">
        <v>146075</v>
      </c>
      <c r="D1866" s="157">
        <v>44827</v>
      </c>
      <c r="E1866" s="158">
        <v>12.1469</v>
      </c>
      <c r="F1866" s="158">
        <v>-3.6055000000000001</v>
      </c>
      <c r="G1866" s="158">
        <v>1.1019000000000001</v>
      </c>
      <c r="H1866" s="158">
        <v>2.2761</v>
      </c>
      <c r="I1866" s="158">
        <v>2.8147000000000002</v>
      </c>
      <c r="J1866" s="158">
        <v>4.3780999999999999</v>
      </c>
      <c r="K1866" s="158">
        <v>5.1681999999999997</v>
      </c>
      <c r="L1866" s="158">
        <v>4.3217999999999996</v>
      </c>
      <c r="M1866" s="158">
        <v>4.2972999999999999</v>
      </c>
      <c r="N1866" s="158">
        <v>4.1570999999999998</v>
      </c>
      <c r="O1866" s="158">
        <v>4.8612000000000002</v>
      </c>
      <c r="P1866" s="158"/>
      <c r="Q1866" s="158">
        <v>5.4405000000000001</v>
      </c>
      <c r="R1866" s="158">
        <v>4.1516999999999999</v>
      </c>
      <c r="S1866" t="s">
        <v>1859</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1398</v>
      </c>
      <c r="B1867" s="154" t="s">
        <v>1446</v>
      </c>
      <c r="C1867" s="154">
        <v>146070</v>
      </c>
      <c r="D1867" s="157">
        <v>44827</v>
      </c>
      <c r="E1867" s="158">
        <v>11.8292</v>
      </c>
      <c r="F1867" s="158">
        <v>-4.3193000000000001</v>
      </c>
      <c r="G1867" s="158">
        <v>0.30859999999999999</v>
      </c>
      <c r="H1867" s="158">
        <v>1.4991000000000001</v>
      </c>
      <c r="I1867" s="158">
        <v>2.0733999999999999</v>
      </c>
      <c r="J1867" s="158">
        <v>3.5941999999999998</v>
      </c>
      <c r="K1867" s="158">
        <v>4.3742000000000001</v>
      </c>
      <c r="L1867" s="158">
        <v>3.5278999999999998</v>
      </c>
      <c r="M1867" s="158">
        <v>3.4994999999999998</v>
      </c>
      <c r="N1867" s="158">
        <v>3.3506</v>
      </c>
      <c r="O1867" s="158">
        <v>4.0712000000000002</v>
      </c>
      <c r="P1867" s="158"/>
      <c r="Q1867" s="158">
        <v>4.6820000000000004</v>
      </c>
      <c r="R1867" s="158">
        <v>3.3372000000000002</v>
      </c>
      <c r="S1867" t="s">
        <v>1859</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1398</v>
      </c>
      <c r="B1868" s="154" t="s">
        <v>1447</v>
      </c>
      <c r="C1868" s="154">
        <v>120746</v>
      </c>
      <c r="D1868" s="157">
        <v>44827</v>
      </c>
      <c r="E1868" s="158">
        <v>3717.6808999999998</v>
      </c>
      <c r="F1868" s="158">
        <v>-2.9903</v>
      </c>
      <c r="G1868" s="158">
        <v>-5.6000000000000001E-2</v>
      </c>
      <c r="H1868" s="158">
        <v>1.6424000000000001</v>
      </c>
      <c r="I1868" s="158">
        <v>2.1318999999999999</v>
      </c>
      <c r="J1868" s="158">
        <v>4.0747</v>
      </c>
      <c r="K1868" s="158">
        <v>5.1539000000000001</v>
      </c>
      <c r="L1868" s="158">
        <v>4.1714000000000002</v>
      </c>
      <c r="M1868" s="158">
        <v>4.1600999999999999</v>
      </c>
      <c r="N1868" s="158">
        <v>5.5903</v>
      </c>
      <c r="O1868" s="158">
        <v>5.9314999999999998</v>
      </c>
      <c r="P1868" s="158">
        <v>5.7324999999999999</v>
      </c>
      <c r="Q1868" s="158">
        <v>7.4493999999999998</v>
      </c>
      <c r="R1868" s="158">
        <v>5.5721999999999996</v>
      </c>
      <c r="S1868" t="s">
        <v>1859</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1398</v>
      </c>
      <c r="B1869" s="154" t="s">
        <v>1448</v>
      </c>
      <c r="C1869" s="154">
        <v>102532</v>
      </c>
      <c r="D1869" s="157">
        <v>44827</v>
      </c>
      <c r="E1869" s="158">
        <v>3519.3087999999998</v>
      </c>
      <c r="F1869" s="158">
        <v>-3.5093000000000001</v>
      </c>
      <c r="G1869" s="158">
        <v>-0.57589999999999997</v>
      </c>
      <c r="H1869" s="158">
        <v>1.1223000000000001</v>
      </c>
      <c r="I1869" s="158">
        <v>1.6114999999999999</v>
      </c>
      <c r="J1869" s="158">
        <v>3.5529999999999999</v>
      </c>
      <c r="K1869" s="158">
        <v>4.6275000000000004</v>
      </c>
      <c r="L1869" s="158">
        <v>3.613</v>
      </c>
      <c r="M1869" s="158">
        <v>3.5853999999999999</v>
      </c>
      <c r="N1869" s="158">
        <v>4.9977999999999998</v>
      </c>
      <c r="O1869" s="158">
        <v>5.3494999999999999</v>
      </c>
      <c r="P1869" s="158">
        <v>5.1338999999999997</v>
      </c>
      <c r="Q1869" s="158">
        <v>6.8162000000000003</v>
      </c>
      <c r="R1869" s="158">
        <v>5.0003000000000002</v>
      </c>
      <c r="S1869" t="s">
        <v>1859</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1398</v>
      </c>
      <c r="B1870" s="154" t="s">
        <v>1937</v>
      </c>
      <c r="C1870" s="154">
        <v>147311</v>
      </c>
      <c r="D1870" s="157">
        <v>44827</v>
      </c>
      <c r="E1870" s="158">
        <v>1160.8382999999999</v>
      </c>
      <c r="F1870" s="158">
        <v>5.1132999999999997</v>
      </c>
      <c r="G1870" s="158">
        <v>1.1446000000000001</v>
      </c>
      <c r="H1870" s="158">
        <v>2.8142999999999998</v>
      </c>
      <c r="I1870" s="158">
        <v>2.9908999999999999</v>
      </c>
      <c r="J1870" s="158">
        <v>4.1901999999999999</v>
      </c>
      <c r="K1870" s="158">
        <v>4.6646000000000001</v>
      </c>
      <c r="L1870" s="158">
        <v>4.0655999999999999</v>
      </c>
      <c r="M1870" s="158">
        <v>3.9117000000000002</v>
      </c>
      <c r="N1870" s="158">
        <v>3.6635</v>
      </c>
      <c r="O1870" s="158">
        <v>4.3430999999999997</v>
      </c>
      <c r="P1870" s="158"/>
      <c r="Q1870" s="158">
        <v>4.6212</v>
      </c>
      <c r="R1870" s="158">
        <v>4.1402999999999999</v>
      </c>
      <c r="S1870" t="s">
        <v>1859</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1398</v>
      </c>
      <c r="B1871" s="154" t="s">
        <v>1938</v>
      </c>
      <c r="C1871" s="154">
        <v>147307</v>
      </c>
      <c r="D1871" s="157">
        <v>44827</v>
      </c>
      <c r="E1871" s="158">
        <v>1139.6485</v>
      </c>
      <c r="F1871" s="158">
        <v>4.4170999999999996</v>
      </c>
      <c r="G1871" s="158">
        <v>0.44309999999999999</v>
      </c>
      <c r="H1871" s="158">
        <v>2.1133000000000002</v>
      </c>
      <c r="I1871" s="158">
        <v>2.2898999999999998</v>
      </c>
      <c r="J1871" s="158">
        <v>3.4874000000000001</v>
      </c>
      <c r="K1871" s="158">
        <v>3.9552999999999998</v>
      </c>
      <c r="L1871" s="158">
        <v>3.3521000000000001</v>
      </c>
      <c r="M1871" s="158">
        <v>3.2090999999999998</v>
      </c>
      <c r="N1871" s="158">
        <v>3.0038999999999998</v>
      </c>
      <c r="O1871" s="158">
        <v>3.7671999999999999</v>
      </c>
      <c r="P1871" s="158"/>
      <c r="Q1871" s="158">
        <v>4.0389999999999997</v>
      </c>
      <c r="R1871" s="158">
        <v>3.5493000000000001</v>
      </c>
      <c r="S1871" t="s">
        <v>1859</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-1.1126039215686279</v>
      </c>
      <c r="G1872" s="160">
        <v>-3.572745098039215E-2</v>
      </c>
      <c r="H1872" s="160">
        <v>1.7942705882352938</v>
      </c>
      <c r="I1872" s="160">
        <v>2.2290450980392165</v>
      </c>
      <c r="J1872" s="160">
        <v>3.9802274509803919</v>
      </c>
      <c r="K1872" s="160">
        <v>4.8953725490196076</v>
      </c>
      <c r="L1872" s="160">
        <v>3.9679921568627448</v>
      </c>
      <c r="M1872" s="160">
        <v>3.9362666666666666</v>
      </c>
      <c r="N1872" s="160">
        <v>3.8328294117647057</v>
      </c>
      <c r="O1872" s="160">
        <v>5.3242069767441862</v>
      </c>
      <c r="P1872" s="160">
        <v>5.4596741935483886</v>
      </c>
      <c r="Q1872" s="160">
        <v>6.1001215686274506</v>
      </c>
      <c r="R1872" s="160">
        <v>3.9372673469387758</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-1.1888000000000001</v>
      </c>
      <c r="G1873" s="160">
        <v>0.18709999999999999</v>
      </c>
      <c r="H1873" s="160">
        <v>1.782</v>
      </c>
      <c r="I1873" s="160">
        <v>2.2616999999999998</v>
      </c>
      <c r="J1873" s="160">
        <v>3.9380999999999999</v>
      </c>
      <c r="K1873" s="160">
        <v>4.9264000000000001</v>
      </c>
      <c r="L1873" s="160">
        <v>3.9834000000000001</v>
      </c>
      <c r="M1873" s="160">
        <v>3.9214000000000002</v>
      </c>
      <c r="N1873" s="160">
        <v>3.8193000000000001</v>
      </c>
      <c r="O1873" s="160">
        <v>4.6685999999999996</v>
      </c>
      <c r="P1873" s="160">
        <v>5.7324999999999999</v>
      </c>
      <c r="Q1873" s="160">
        <v>6.5923999999999996</v>
      </c>
      <c r="R1873" s="160">
        <v>3.8235000000000001</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44827</v>
      </c>
      <c r="E1876" s="158">
        <v>71.377200000000002</v>
      </c>
      <c r="F1876" s="158">
        <v>-2.4557000000000002</v>
      </c>
      <c r="G1876" s="158">
        <v>-2.9373</v>
      </c>
      <c r="H1876" s="158">
        <v>-1.5593999999999999</v>
      </c>
      <c r="I1876" s="158">
        <v>-2.9455</v>
      </c>
      <c r="J1876" s="158">
        <v>0.98299999999999998</v>
      </c>
      <c r="K1876" s="158">
        <v>16.500499999999999</v>
      </c>
      <c r="L1876" s="158">
        <v>2.3454999999999999</v>
      </c>
      <c r="M1876" s="158">
        <v>0.69710000000000005</v>
      </c>
      <c r="N1876" s="158">
        <v>-3.5129999999999999</v>
      </c>
      <c r="O1876" s="158">
        <v>14.9398</v>
      </c>
      <c r="P1876" s="158">
        <v>3.9641000000000002</v>
      </c>
      <c r="Q1876" s="158">
        <v>14.5145</v>
      </c>
      <c r="R1876" s="158">
        <v>27.776399999999999</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44827</v>
      </c>
      <c r="E1877" s="158">
        <v>78.425700000000006</v>
      </c>
      <c r="F1877" s="158">
        <v>-2.4531999999999998</v>
      </c>
      <c r="G1877" s="158">
        <v>-2.9297</v>
      </c>
      <c r="H1877" s="158">
        <v>-1.5427</v>
      </c>
      <c r="I1877" s="158">
        <v>-2.9117000000000002</v>
      </c>
      <c r="J1877" s="158">
        <v>1.0618000000000001</v>
      </c>
      <c r="K1877" s="158">
        <v>16.771599999999999</v>
      </c>
      <c r="L1877" s="158">
        <v>2.8269000000000002</v>
      </c>
      <c r="M1877" s="158">
        <v>1.3958999999999999</v>
      </c>
      <c r="N1877" s="158">
        <v>-2.6242999999999999</v>
      </c>
      <c r="O1877" s="158">
        <v>16.078600000000002</v>
      </c>
      <c r="P1877" s="158">
        <v>5.0933999999999999</v>
      </c>
      <c r="Q1877" s="158">
        <v>16.040500000000002</v>
      </c>
      <c r="R1877" s="158">
        <v>28.9754</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1829</v>
      </c>
      <c r="C1878" s="154">
        <v>148595</v>
      </c>
      <c r="D1878" s="157">
        <v>44827</v>
      </c>
      <c r="E1878" s="158">
        <v>12.955</v>
      </c>
      <c r="F1878" s="158">
        <v>-1.2049000000000001</v>
      </c>
      <c r="G1878" s="158">
        <v>-2.1452</v>
      </c>
      <c r="H1878" s="158">
        <v>-1.4379</v>
      </c>
      <c r="I1878" s="158">
        <v>-2.8277999999999999</v>
      </c>
      <c r="J1878" s="158">
        <v>-1.4603999999999999</v>
      </c>
      <c r="K1878" s="158">
        <v>10.906599999999999</v>
      </c>
      <c r="L1878" s="158">
        <v>-1.3629</v>
      </c>
      <c r="M1878" s="158">
        <v>-2.9005999999999998</v>
      </c>
      <c r="N1878" s="158">
        <v>-4.3982000000000001</v>
      </c>
      <c r="O1878" s="158"/>
      <c r="P1878" s="158"/>
      <c r="Q1878" s="158">
        <v>15.596399999999999</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1830</v>
      </c>
      <c r="C1879" s="154">
        <v>148594</v>
      </c>
      <c r="D1879" s="157">
        <v>44827</v>
      </c>
      <c r="E1879" s="158">
        <v>12.781000000000001</v>
      </c>
      <c r="F1879" s="158">
        <v>-1.2058</v>
      </c>
      <c r="G1879" s="158">
        <v>-2.1513</v>
      </c>
      <c r="H1879" s="158">
        <v>-1.4496</v>
      </c>
      <c r="I1879" s="158">
        <v>-2.8504</v>
      </c>
      <c r="J1879" s="158">
        <v>-1.5255000000000001</v>
      </c>
      <c r="K1879" s="158">
        <v>10.696300000000001</v>
      </c>
      <c r="L1879" s="158">
        <v>-1.73</v>
      </c>
      <c r="M1879" s="158">
        <v>-3.4449000000000001</v>
      </c>
      <c r="N1879" s="158">
        <v>-5.1220999999999997</v>
      </c>
      <c r="O1879" s="158"/>
      <c r="P1879" s="158"/>
      <c r="Q1879" s="158">
        <v>14.724600000000001</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44827</v>
      </c>
      <c r="E1880" s="158">
        <v>434.26400000000001</v>
      </c>
      <c r="F1880" s="158">
        <v>-1.7302</v>
      </c>
      <c r="G1880" s="158">
        <v>-2.9727000000000001</v>
      </c>
      <c r="H1880" s="158">
        <v>-1.2387999999999999</v>
      </c>
      <c r="I1880" s="158">
        <v>-2.3085</v>
      </c>
      <c r="J1880" s="158">
        <v>0.63029999999999997</v>
      </c>
      <c r="K1880" s="158">
        <v>14.3802</v>
      </c>
      <c r="L1880" s="158">
        <v>2.2021000000000002</v>
      </c>
      <c r="M1880" s="158">
        <v>0.59670000000000001</v>
      </c>
      <c r="N1880" s="158">
        <v>0.46179999999999999</v>
      </c>
      <c r="O1880" s="158">
        <v>15.3672</v>
      </c>
      <c r="P1880" s="158">
        <v>10.1602</v>
      </c>
      <c r="Q1880" s="158">
        <v>14.0627</v>
      </c>
      <c r="R1880" s="158">
        <v>28.682600000000001</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44827</v>
      </c>
      <c r="E1881" s="158">
        <v>473.435</v>
      </c>
      <c r="F1881" s="158">
        <v>-1.7276</v>
      </c>
      <c r="G1881" s="158">
        <v>-2.9649000000000001</v>
      </c>
      <c r="H1881" s="158">
        <v>-1.2212000000000001</v>
      </c>
      <c r="I1881" s="158">
        <v>-2.2749000000000001</v>
      </c>
      <c r="J1881" s="158">
        <v>0.70450000000000002</v>
      </c>
      <c r="K1881" s="158">
        <v>14.6526</v>
      </c>
      <c r="L1881" s="158">
        <v>2.6816</v>
      </c>
      <c r="M1881" s="158">
        <v>1.3035000000000001</v>
      </c>
      <c r="N1881" s="158">
        <v>1.4116</v>
      </c>
      <c r="O1881" s="158">
        <v>16.426200000000001</v>
      </c>
      <c r="P1881" s="158">
        <v>11.2926</v>
      </c>
      <c r="Q1881" s="158">
        <v>15.464600000000001</v>
      </c>
      <c r="R1881" s="158">
        <v>29.880500000000001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44827</v>
      </c>
      <c r="E1882" s="158">
        <v>258.66000000000003</v>
      </c>
      <c r="F1882" s="158">
        <v>-1.2144999999999999</v>
      </c>
      <c r="G1882" s="158">
        <v>-2.3702999999999999</v>
      </c>
      <c r="H1882" s="158">
        <v>-0.91169999999999995</v>
      </c>
      <c r="I1882" s="158">
        <v>-2.0821000000000001</v>
      </c>
      <c r="J1882" s="158">
        <v>-0.60709999999999997</v>
      </c>
      <c r="K1882" s="158">
        <v>11.505800000000001</v>
      </c>
      <c r="L1882" s="158">
        <v>2.6631999999999998</v>
      </c>
      <c r="M1882" s="158">
        <v>8.5074000000000005</v>
      </c>
      <c r="N1882" s="158">
        <v>7.8693999999999997</v>
      </c>
      <c r="O1882" s="158">
        <v>22.613499999999998</v>
      </c>
      <c r="P1882" s="158">
        <v>13.538</v>
      </c>
      <c r="Q1882" s="158">
        <v>19.670300000000001</v>
      </c>
      <c r="R1882" s="158">
        <v>33.432499999999997</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44827</v>
      </c>
      <c r="E1883" s="158">
        <v>280.01</v>
      </c>
      <c r="F1883" s="158">
        <v>-1.2136</v>
      </c>
      <c r="G1883" s="158">
        <v>-2.3675000000000002</v>
      </c>
      <c r="H1883" s="158">
        <v>-0.90249999999999997</v>
      </c>
      <c r="I1883" s="158">
        <v>-2.0636000000000001</v>
      </c>
      <c r="J1883" s="158">
        <v>-0.56820000000000004</v>
      </c>
      <c r="K1883" s="158">
        <v>11.646699999999999</v>
      </c>
      <c r="L1883" s="158">
        <v>2.9373</v>
      </c>
      <c r="M1883" s="158">
        <v>8.9702999999999999</v>
      </c>
      <c r="N1883" s="158">
        <v>8.4931999999999999</v>
      </c>
      <c r="O1883" s="158">
        <v>23.2867</v>
      </c>
      <c r="P1883" s="158">
        <v>14.2849</v>
      </c>
      <c r="Q1883" s="158">
        <v>17.552099999999999</v>
      </c>
      <c r="R1883" s="158">
        <v>34.1646</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44827</v>
      </c>
      <c r="E1884" s="158">
        <v>16.41</v>
      </c>
      <c r="F1884" s="158">
        <v>-1.9713000000000001</v>
      </c>
      <c r="G1884" s="158">
        <v>-2.669</v>
      </c>
      <c r="H1884" s="158">
        <v>-1.1446000000000001</v>
      </c>
      <c r="I1884" s="158">
        <v>-3.0142000000000002</v>
      </c>
      <c r="J1884" s="158">
        <v>-0.36430000000000001</v>
      </c>
      <c r="K1884" s="158">
        <v>12.7835</v>
      </c>
      <c r="L1884" s="158">
        <v>0.86050000000000004</v>
      </c>
      <c r="M1884" s="158">
        <v>1.6099000000000001</v>
      </c>
      <c r="N1884" s="158">
        <v>-0.1825</v>
      </c>
      <c r="O1884" s="158">
        <v>15.776300000000001</v>
      </c>
      <c r="P1884" s="158"/>
      <c r="Q1884" s="158">
        <v>12.8543</v>
      </c>
      <c r="R1884" s="158">
        <v>27.592199999999998</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44827</v>
      </c>
      <c r="E1885" s="158">
        <v>15.68</v>
      </c>
      <c r="F1885" s="158">
        <v>-2</v>
      </c>
      <c r="G1885" s="158">
        <v>-2.7294999999999998</v>
      </c>
      <c r="H1885" s="158">
        <v>-1.1972</v>
      </c>
      <c r="I1885" s="158">
        <v>-3.0901999999999998</v>
      </c>
      <c r="J1885" s="158">
        <v>-0.44440000000000002</v>
      </c>
      <c r="K1885" s="158">
        <v>12.482100000000001</v>
      </c>
      <c r="L1885" s="158">
        <v>0.44840000000000002</v>
      </c>
      <c r="M1885" s="158">
        <v>0.96589999999999998</v>
      </c>
      <c r="N1885" s="158">
        <v>-1.0726</v>
      </c>
      <c r="O1885" s="158">
        <v>14.8736</v>
      </c>
      <c r="P1885" s="158"/>
      <c r="Q1885" s="158">
        <v>11.6074</v>
      </c>
      <c r="R1885" s="158">
        <v>26.491099999999999</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44827</v>
      </c>
      <c r="E1886" s="158">
        <v>100.221</v>
      </c>
      <c r="F1886" s="158">
        <v>-1.5163</v>
      </c>
      <c r="G1886" s="158">
        <v>-2.0868000000000002</v>
      </c>
      <c r="H1886" s="158">
        <v>-0.52010000000000001</v>
      </c>
      <c r="I1886" s="158">
        <v>-1.2941</v>
      </c>
      <c r="J1886" s="158">
        <v>1.7896000000000001</v>
      </c>
      <c r="K1886" s="158">
        <v>16.549600000000002</v>
      </c>
      <c r="L1886" s="158">
        <v>5.3516000000000004</v>
      </c>
      <c r="M1886" s="158">
        <v>4.8117999999999999</v>
      </c>
      <c r="N1886" s="158">
        <v>8.8412000000000006</v>
      </c>
      <c r="O1886" s="158">
        <v>25.393599999999999</v>
      </c>
      <c r="P1886" s="158">
        <v>12.9213</v>
      </c>
      <c r="Q1886" s="158">
        <v>16.9208</v>
      </c>
      <c r="R1886" s="158">
        <v>46.212899999999998</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44827</v>
      </c>
      <c r="E1887" s="158">
        <v>91.1</v>
      </c>
      <c r="F1887" s="158">
        <v>-1.5199</v>
      </c>
      <c r="G1887" s="158">
        <v>-2.0966999999999998</v>
      </c>
      <c r="H1887" s="158">
        <v>-0.54149999999999998</v>
      </c>
      <c r="I1887" s="158">
        <v>-1.3374999999999999</v>
      </c>
      <c r="J1887" s="158">
        <v>1.6922999999999999</v>
      </c>
      <c r="K1887" s="158">
        <v>16.2286</v>
      </c>
      <c r="L1887" s="158">
        <v>4.7728999999999999</v>
      </c>
      <c r="M1887" s="158">
        <v>3.948</v>
      </c>
      <c r="N1887" s="158">
        <v>7.6577999999999999</v>
      </c>
      <c r="O1887" s="158">
        <v>24.0456</v>
      </c>
      <c r="P1887" s="158">
        <v>11.666499999999999</v>
      </c>
      <c r="Q1887" s="158">
        <v>16.390699999999999</v>
      </c>
      <c r="R1887" s="158">
        <v>44.632199999999997</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44827</v>
      </c>
      <c r="E1888" s="158">
        <v>19.372</v>
      </c>
      <c r="F1888" s="158">
        <v>-1.1047</v>
      </c>
      <c r="G1888" s="158">
        <v>-2.1097000000000001</v>
      </c>
      <c r="H1888" s="158">
        <v>-1.2217</v>
      </c>
      <c r="I1888" s="158">
        <v>-2.2574000000000001</v>
      </c>
      <c r="J1888" s="158">
        <v>-0.2369</v>
      </c>
      <c r="K1888" s="158">
        <v>11.6381</v>
      </c>
      <c r="L1888" s="158">
        <v>2.5326</v>
      </c>
      <c r="M1888" s="158">
        <v>1.2317</v>
      </c>
      <c r="N1888" s="158">
        <v>0.1111</v>
      </c>
      <c r="O1888" s="158">
        <v>16.613</v>
      </c>
      <c r="P1888" s="158">
        <v>7.2447999999999997</v>
      </c>
      <c r="Q1888" s="158">
        <v>9.8343000000000007</v>
      </c>
      <c r="R1888" s="158">
        <v>26.9649</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44827</v>
      </c>
      <c r="E1889" s="158">
        <v>16.919599999999999</v>
      </c>
      <c r="F1889" s="158">
        <v>-1.1093</v>
      </c>
      <c r="G1889" s="158">
        <v>-2.1236000000000002</v>
      </c>
      <c r="H1889" s="158">
        <v>-1.2553000000000001</v>
      </c>
      <c r="I1889" s="158">
        <v>-2.3235999999999999</v>
      </c>
      <c r="J1889" s="158">
        <v>-0.38679999999999998</v>
      </c>
      <c r="K1889" s="158">
        <v>11.142799999999999</v>
      </c>
      <c r="L1889" s="158">
        <v>1.6186</v>
      </c>
      <c r="M1889" s="158">
        <v>-0.11509999999999999</v>
      </c>
      <c r="N1889" s="158">
        <v>-1.6588000000000001</v>
      </c>
      <c r="O1889" s="158">
        <v>14.3855</v>
      </c>
      <c r="P1889" s="158">
        <v>5.3894000000000002</v>
      </c>
      <c r="Q1889" s="158">
        <v>7.7454000000000001</v>
      </c>
      <c r="R1889" s="158">
        <v>24.359400000000001</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44827</v>
      </c>
      <c r="E1890" s="158">
        <v>407.65557629631098</v>
      </c>
      <c r="F1890" s="158">
        <v>-2.3540999999999999</v>
      </c>
      <c r="G1890" s="158">
        <v>-3.5459000000000001</v>
      </c>
      <c r="H1890" s="158">
        <v>-1.6248</v>
      </c>
      <c r="I1890" s="158">
        <v>-2.9824000000000002</v>
      </c>
      <c r="J1890" s="158">
        <v>0.78539999999999999</v>
      </c>
      <c r="K1890" s="158">
        <v>13.9213</v>
      </c>
      <c r="L1890" s="158">
        <v>0.15340000000000001</v>
      </c>
      <c r="M1890" s="158">
        <v>-1.1132</v>
      </c>
      <c r="N1890" s="158">
        <v>-1.7116</v>
      </c>
      <c r="O1890" s="158">
        <v>15.561999999999999</v>
      </c>
      <c r="P1890" s="158">
        <v>9.4700000000000006</v>
      </c>
      <c r="Q1890" s="158">
        <v>15.766400000000001</v>
      </c>
      <c r="R1890" s="158">
        <v>30.797999999999998</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44827</v>
      </c>
      <c r="E1891" s="158">
        <v>55.144100000000002</v>
      </c>
      <c r="F1891" s="158">
        <v>-2.3523000000000001</v>
      </c>
      <c r="G1891" s="158">
        <v>-3.5407999999999999</v>
      </c>
      <c r="H1891" s="158">
        <v>-1.6125</v>
      </c>
      <c r="I1891" s="158">
        <v>-2.9584000000000001</v>
      </c>
      <c r="J1891" s="158">
        <v>0.84840000000000004</v>
      </c>
      <c r="K1891" s="158">
        <v>14.131500000000001</v>
      </c>
      <c r="L1891" s="158">
        <v>0.50690000000000002</v>
      </c>
      <c r="M1891" s="158">
        <v>-0.60619999999999996</v>
      </c>
      <c r="N1891" s="158">
        <v>-1.0471999999999999</v>
      </c>
      <c r="O1891" s="158">
        <v>16.324400000000001</v>
      </c>
      <c r="P1891" s="158">
        <v>10.188599999999999</v>
      </c>
      <c r="Q1891" s="158">
        <v>14.725300000000001</v>
      </c>
      <c r="R1891" s="158">
        <v>31.666699999999999</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44827</v>
      </c>
      <c r="E1892" s="158">
        <v>62.765999999999998</v>
      </c>
      <c r="F1892" s="158">
        <v>-2.1055999999999999</v>
      </c>
      <c r="G1892" s="158">
        <v>-3.0280999999999998</v>
      </c>
      <c r="H1892" s="158">
        <v>-1.6437999999999999</v>
      </c>
      <c r="I1892" s="158">
        <v>-2.2991000000000001</v>
      </c>
      <c r="J1892" s="158">
        <v>1.3581000000000001</v>
      </c>
      <c r="K1892" s="158">
        <v>16.3734</v>
      </c>
      <c r="L1892" s="158">
        <v>2.3064</v>
      </c>
      <c r="M1892" s="158">
        <v>2.3647999999999998</v>
      </c>
      <c r="N1892" s="158">
        <v>2.1998000000000002</v>
      </c>
      <c r="O1892" s="158">
        <v>19.2014</v>
      </c>
      <c r="P1892" s="158">
        <v>11.186999999999999</v>
      </c>
      <c r="Q1892" s="158">
        <v>18.252700000000001</v>
      </c>
      <c r="R1892" s="158">
        <v>30.9084</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44827</v>
      </c>
      <c r="E1893" s="158">
        <v>57.771999999999998</v>
      </c>
      <c r="F1893" s="158">
        <v>-2.1061999999999999</v>
      </c>
      <c r="G1893" s="158">
        <v>-3.0346000000000002</v>
      </c>
      <c r="H1893" s="158">
        <v>-1.6597</v>
      </c>
      <c r="I1893" s="158">
        <v>-2.3330000000000002</v>
      </c>
      <c r="J1893" s="158">
        <v>1.2762</v>
      </c>
      <c r="K1893" s="158">
        <v>16.091999999999999</v>
      </c>
      <c r="L1893" s="158">
        <v>1.8116000000000001</v>
      </c>
      <c r="M1893" s="158">
        <v>1.6325000000000001</v>
      </c>
      <c r="N1893" s="158">
        <v>1.2246999999999999</v>
      </c>
      <c r="O1893" s="158">
        <v>18.056899999999999</v>
      </c>
      <c r="P1893" s="158">
        <v>10.1404</v>
      </c>
      <c r="Q1893" s="158">
        <v>14.790699999999999</v>
      </c>
      <c r="R1893" s="158">
        <v>29.6602</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44827</v>
      </c>
      <c r="E1894" s="158">
        <v>124.61369999999999</v>
      </c>
      <c r="F1894" s="158">
        <v>-1.7838000000000001</v>
      </c>
      <c r="G1894" s="158">
        <v>-2.9954000000000001</v>
      </c>
      <c r="H1894" s="158">
        <v>-1.4725999999999999</v>
      </c>
      <c r="I1894" s="158">
        <v>-2.7107000000000001</v>
      </c>
      <c r="J1894" s="158">
        <v>1.0028999999999999</v>
      </c>
      <c r="K1894" s="158">
        <v>15.2171</v>
      </c>
      <c r="L1894" s="158">
        <v>2.5699000000000001</v>
      </c>
      <c r="M1894" s="158">
        <v>3.7505999999999999</v>
      </c>
      <c r="N1894" s="158">
        <v>1.9216</v>
      </c>
      <c r="O1894" s="158">
        <v>18.9374</v>
      </c>
      <c r="P1894" s="158">
        <v>12.217499999999999</v>
      </c>
      <c r="Q1894" s="158">
        <v>15.6944</v>
      </c>
      <c r="R1894" s="158">
        <v>33.356999999999999</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44827</v>
      </c>
      <c r="E1895" s="158">
        <v>133.7013</v>
      </c>
      <c r="F1895" s="158">
        <v>-1.7819</v>
      </c>
      <c r="G1895" s="158">
        <v>-2.9897999999999998</v>
      </c>
      <c r="H1895" s="158">
        <v>-1.4594</v>
      </c>
      <c r="I1895" s="158">
        <v>-2.6854</v>
      </c>
      <c r="J1895" s="158">
        <v>1.0596000000000001</v>
      </c>
      <c r="K1895" s="158">
        <v>15.418900000000001</v>
      </c>
      <c r="L1895" s="158">
        <v>2.9358</v>
      </c>
      <c r="M1895" s="158">
        <v>4.2995999999999999</v>
      </c>
      <c r="N1895" s="158">
        <v>2.6385999999999998</v>
      </c>
      <c r="O1895" s="158">
        <v>19.728100000000001</v>
      </c>
      <c r="P1895" s="158">
        <v>12.9826</v>
      </c>
      <c r="Q1895" s="158">
        <v>14.994899999999999</v>
      </c>
      <c r="R1895" s="158">
        <v>34.2455</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44827</v>
      </c>
      <c r="E1896" s="158">
        <v>78.16</v>
      </c>
      <c r="F1896" s="158">
        <v>-1.772</v>
      </c>
      <c r="G1896" s="158">
        <v>-3.0994000000000002</v>
      </c>
      <c r="H1896" s="158">
        <v>-1.2882</v>
      </c>
      <c r="I1896" s="158">
        <v>-3.0514000000000001</v>
      </c>
      <c r="J1896" s="158">
        <v>-1.3255999999999999</v>
      </c>
      <c r="K1896" s="158">
        <v>11.450200000000001</v>
      </c>
      <c r="L1896" s="158">
        <v>3.5642999999999998</v>
      </c>
      <c r="M1896" s="158">
        <v>3.8671000000000002</v>
      </c>
      <c r="N1896" s="158">
        <v>-0.71140000000000003</v>
      </c>
      <c r="O1896" s="158">
        <v>13.761200000000001</v>
      </c>
      <c r="P1896" s="158">
        <v>8.9891000000000005</v>
      </c>
      <c r="Q1896" s="158">
        <v>13.235200000000001</v>
      </c>
      <c r="R1896" s="158">
        <v>26.8813</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44827</v>
      </c>
      <c r="E1897" s="158">
        <v>76.53</v>
      </c>
      <c r="F1897" s="158">
        <v>-1.7713000000000001</v>
      </c>
      <c r="G1897" s="158">
        <v>-3.1021000000000001</v>
      </c>
      <c r="H1897" s="158">
        <v>-1.3026</v>
      </c>
      <c r="I1897" s="158">
        <v>-3.0775000000000001</v>
      </c>
      <c r="J1897" s="158">
        <v>-1.3662000000000001</v>
      </c>
      <c r="K1897" s="158">
        <v>11.3164</v>
      </c>
      <c r="L1897" s="158">
        <v>3.3071999999999999</v>
      </c>
      <c r="M1897" s="158">
        <v>3.4748999999999999</v>
      </c>
      <c r="N1897" s="158">
        <v>-1.2005999999999999</v>
      </c>
      <c r="O1897" s="158">
        <v>13.193300000000001</v>
      </c>
      <c r="P1897" s="158">
        <v>8.5440000000000005</v>
      </c>
      <c r="Q1897" s="158">
        <v>12.9024</v>
      </c>
      <c r="R1897" s="158">
        <v>26.255400000000002</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44827</v>
      </c>
      <c r="E1898" s="158">
        <v>203.88939999999999</v>
      </c>
      <c r="F1898" s="158">
        <v>-2.1404000000000001</v>
      </c>
      <c r="G1898" s="158">
        <v>-3.3460000000000001</v>
      </c>
      <c r="H1898" s="158">
        <v>-1.9818</v>
      </c>
      <c r="I1898" s="158">
        <v>-1.8391999999999999</v>
      </c>
      <c r="J1898" s="158">
        <v>0.77129999999999999</v>
      </c>
      <c r="K1898" s="158">
        <v>13.8978</v>
      </c>
      <c r="L1898" s="158">
        <v>5.4664000000000001</v>
      </c>
      <c r="M1898" s="158">
        <v>4.4824000000000002</v>
      </c>
      <c r="N1898" s="158">
        <v>2.5448</v>
      </c>
      <c r="O1898" s="158">
        <v>14.8241</v>
      </c>
      <c r="P1898" s="158">
        <v>8.9986999999999995</v>
      </c>
      <c r="Q1898" s="158">
        <v>17.967199999999998</v>
      </c>
      <c r="R1898" s="158">
        <v>24.945499999999999</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44827</v>
      </c>
      <c r="E1899" s="158">
        <v>223.32130000000001</v>
      </c>
      <c r="F1899" s="158">
        <v>-2.1375999999999999</v>
      </c>
      <c r="G1899" s="158">
        <v>-3.3376999999999999</v>
      </c>
      <c r="H1899" s="158">
        <v>-1.9614</v>
      </c>
      <c r="I1899" s="158">
        <v>-1.7995000000000001</v>
      </c>
      <c r="J1899" s="158">
        <v>0.86050000000000004</v>
      </c>
      <c r="K1899" s="158">
        <v>14.1975</v>
      </c>
      <c r="L1899" s="158">
        <v>6.0156000000000001</v>
      </c>
      <c r="M1899" s="158">
        <v>5.298</v>
      </c>
      <c r="N1899" s="158">
        <v>3.6065</v>
      </c>
      <c r="O1899" s="158">
        <v>16.200700000000001</v>
      </c>
      <c r="P1899" s="158">
        <v>10.330399999999999</v>
      </c>
      <c r="Q1899" s="158">
        <v>16.450600000000001</v>
      </c>
      <c r="R1899" s="158">
        <v>26.302</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44827</v>
      </c>
      <c r="E1904" s="158">
        <v>432.02429999999998</v>
      </c>
      <c r="F1904" s="158">
        <v>-2.0333999999999999</v>
      </c>
      <c r="G1904" s="158">
        <v>-3.5348999999999999</v>
      </c>
      <c r="H1904" s="158">
        <v>-2.1781999999999999</v>
      </c>
      <c r="I1904" s="158">
        <v>-2.5941000000000001</v>
      </c>
      <c r="J1904" s="158">
        <v>1.694</v>
      </c>
      <c r="K1904" s="158">
        <v>17.901499999999999</v>
      </c>
      <c r="L1904" s="158">
        <v>9.6513000000000009</v>
      </c>
      <c r="M1904" s="158">
        <v>11.1189</v>
      </c>
      <c r="N1904" s="158">
        <v>10.275</v>
      </c>
      <c r="O1904" s="158">
        <v>22.2378</v>
      </c>
      <c r="P1904" s="158">
        <v>11.0352</v>
      </c>
      <c r="Q1904" s="158">
        <v>17.311699999999998</v>
      </c>
      <c r="R1904" s="158">
        <v>43.405299999999997</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44827</v>
      </c>
      <c r="E1905" s="158">
        <v>465.8295</v>
      </c>
      <c r="F1905" s="158">
        <v>-2.0306999999999999</v>
      </c>
      <c r="G1905" s="158">
        <v>-3.5268000000000002</v>
      </c>
      <c r="H1905" s="158">
        <v>-2.1594000000000002</v>
      </c>
      <c r="I1905" s="158">
        <v>-2.5564</v>
      </c>
      <c r="J1905" s="158">
        <v>1.7813000000000001</v>
      </c>
      <c r="K1905" s="158">
        <v>18.195900000000002</v>
      </c>
      <c r="L1905" s="158">
        <v>10.206</v>
      </c>
      <c r="M1905" s="158">
        <v>11.934699999999999</v>
      </c>
      <c r="N1905" s="158">
        <v>11.323399999999999</v>
      </c>
      <c r="O1905" s="158">
        <v>23.392199999999999</v>
      </c>
      <c r="P1905" s="158">
        <v>12.011900000000001</v>
      </c>
      <c r="Q1905" s="158">
        <v>14.3874</v>
      </c>
      <c r="R1905" s="158">
        <v>44.722799999999999</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44827</v>
      </c>
      <c r="E1906" s="158">
        <v>17.55</v>
      </c>
      <c r="F1906" s="158">
        <v>-1.7357</v>
      </c>
      <c r="G1906" s="158">
        <v>-2.3372000000000002</v>
      </c>
      <c r="H1906" s="158">
        <v>-0.90339999999999998</v>
      </c>
      <c r="I1906" s="158">
        <v>-2.3915000000000002</v>
      </c>
      <c r="J1906" s="158">
        <v>0.28570000000000001</v>
      </c>
      <c r="K1906" s="158">
        <v>14.780900000000001</v>
      </c>
      <c r="L1906" s="158">
        <v>3.7233999999999998</v>
      </c>
      <c r="M1906" s="158">
        <v>4.0925000000000002</v>
      </c>
      <c r="N1906" s="158">
        <v>2.0941999999999998</v>
      </c>
      <c r="O1906" s="158">
        <v>19.458400000000001</v>
      </c>
      <c r="P1906" s="158"/>
      <c r="Q1906" s="158">
        <v>15.941000000000001</v>
      </c>
      <c r="R1906" s="158">
        <v>29.5307</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44827</v>
      </c>
      <c r="E1907" s="158">
        <v>17.04</v>
      </c>
      <c r="F1907" s="158">
        <v>-1.6734</v>
      </c>
      <c r="G1907" s="158">
        <v>-2.2936000000000001</v>
      </c>
      <c r="H1907" s="158">
        <v>-0.87260000000000004</v>
      </c>
      <c r="I1907" s="158">
        <v>-2.4055</v>
      </c>
      <c r="J1907" s="158">
        <v>0.29430000000000001</v>
      </c>
      <c r="K1907" s="158">
        <v>14.5931</v>
      </c>
      <c r="L1907" s="158">
        <v>3.3353999999999999</v>
      </c>
      <c r="M1907" s="158">
        <v>3.4607999999999999</v>
      </c>
      <c r="N1907" s="158">
        <v>1.3080000000000001</v>
      </c>
      <c r="O1907" s="158">
        <v>18.598800000000001</v>
      </c>
      <c r="P1907" s="158"/>
      <c r="Q1907" s="158">
        <v>15.045400000000001</v>
      </c>
      <c r="R1907" s="158">
        <v>28.559899999999999</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44827</v>
      </c>
      <c r="E1908" s="158">
        <v>108.7291</v>
      </c>
      <c r="F1908" s="158">
        <v>-1.7630999999999999</v>
      </c>
      <c r="G1908" s="158">
        <v>-3.0525000000000002</v>
      </c>
      <c r="H1908" s="158">
        <v>-1.3348</v>
      </c>
      <c r="I1908" s="158">
        <v>-2.4918999999999998</v>
      </c>
      <c r="J1908" s="158">
        <v>0.3382</v>
      </c>
      <c r="K1908" s="158">
        <v>14.7773</v>
      </c>
      <c r="L1908" s="158">
        <v>4.2729999999999997</v>
      </c>
      <c r="M1908" s="158">
        <v>3.3654000000000002</v>
      </c>
      <c r="N1908" s="158">
        <v>0.83009999999999995</v>
      </c>
      <c r="O1908" s="158">
        <v>19.145800000000001</v>
      </c>
      <c r="P1908" s="158">
        <v>13.675599999999999</v>
      </c>
      <c r="Q1908" s="158">
        <v>13.266</v>
      </c>
      <c r="R1908" s="158">
        <v>29.515999999999998</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44827</v>
      </c>
      <c r="E1909" s="158">
        <v>101.3366</v>
      </c>
      <c r="F1909" s="158">
        <v>-1.7649999999999999</v>
      </c>
      <c r="G1909" s="158">
        <v>-3.0583999999999998</v>
      </c>
      <c r="H1909" s="158">
        <v>-1.3489</v>
      </c>
      <c r="I1909" s="158">
        <v>-2.5192999999999999</v>
      </c>
      <c r="J1909" s="158">
        <v>0.27629999999999999</v>
      </c>
      <c r="K1909" s="158">
        <v>14.5655</v>
      </c>
      <c r="L1909" s="158">
        <v>3.8871000000000002</v>
      </c>
      <c r="M1909" s="158">
        <v>2.7955000000000001</v>
      </c>
      <c r="N1909" s="158">
        <v>8.8200000000000001E-2</v>
      </c>
      <c r="O1909" s="158">
        <v>18.3307</v>
      </c>
      <c r="P1909" s="158">
        <v>12.8766</v>
      </c>
      <c r="Q1909" s="158">
        <v>14.422700000000001</v>
      </c>
      <c r="R1909" s="158">
        <v>28.596800000000002</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-1.7911166666666669</v>
      </c>
      <c r="G1910" s="160">
        <v>-2.815913333333333</v>
      </c>
      <c r="H1910" s="160">
        <v>-1.364943333333333</v>
      </c>
      <c r="I1910" s="160">
        <v>-2.4758933333333331</v>
      </c>
      <c r="J1910" s="160">
        <v>0.37361000000000005</v>
      </c>
      <c r="K1910" s="160">
        <v>14.157176666666665</v>
      </c>
      <c r="L1910" s="160">
        <v>3.0620666666666665</v>
      </c>
      <c r="M1910" s="160">
        <v>3.0598633333333338</v>
      </c>
      <c r="N1910" s="160">
        <v>1.7219566666666668</v>
      </c>
      <c r="O1910" s="160">
        <v>18.098314285714284</v>
      </c>
      <c r="P1910" s="160">
        <v>10.341783333333334</v>
      </c>
      <c r="Q1910" s="160">
        <v>14.937753333333335</v>
      </c>
      <c r="R1910" s="160">
        <v>31.375578571428573</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-1.7716500000000002</v>
      </c>
      <c r="G1911" s="160">
        <v>-2.9687999999999999</v>
      </c>
      <c r="H1911" s="160">
        <v>-1.34185</v>
      </c>
      <c r="I1911" s="160">
        <v>-2.5055999999999998</v>
      </c>
      <c r="J1911" s="160">
        <v>0.66739999999999999</v>
      </c>
      <c r="K1911" s="160">
        <v>14.472850000000001</v>
      </c>
      <c r="L1911" s="160">
        <v>2.7542499999999999</v>
      </c>
      <c r="M1911" s="160">
        <v>3.0804499999999999</v>
      </c>
      <c r="N1911" s="160">
        <v>1.0273999999999999</v>
      </c>
      <c r="O1911" s="160">
        <v>17.334949999999999</v>
      </c>
      <c r="P1911" s="160">
        <v>10.6828</v>
      </c>
      <c r="Q1911" s="160">
        <v>15.020150000000001</v>
      </c>
      <c r="R1911" s="160">
        <v>29.523350000000001</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1172</v>
      </c>
      <c r="B8" s="59">
        <f>VLOOKUP($A8,'Return Data'!$B$7:$R$2292,3,0)</f>
        <v>44827</v>
      </c>
      <c r="C8" s="60">
        <f>VLOOKUP($A8,'Return Data'!$B$7:$R$2292,4,0)</f>
        <v>29.142499999999998</v>
      </c>
      <c r="D8" s="60">
        <f>VLOOKUP($A8,'Return Data'!$B$7:$R$2292,10,0)</f>
        <v>8.7341999999999995</v>
      </c>
      <c r="E8" s="61">
        <f t="shared" ref="E8:E15" si="0">RANK(D8,D$8:D$15,0)</f>
        <v>5</v>
      </c>
      <c r="F8" s="60">
        <f>VLOOKUP($A8,'Return Data'!$B$7:$R$2292,11,0)</f>
        <v>-2.4738000000000002</v>
      </c>
      <c r="G8" s="61">
        <f t="shared" ref="G8:G15" si="1">RANK(F8,F$8:F$15,0)</f>
        <v>8</v>
      </c>
      <c r="H8" s="60">
        <f>VLOOKUP($A8,'Return Data'!$B$7:$R$2292,12,0)</f>
        <v>-5.1273999999999997</v>
      </c>
      <c r="I8" s="61">
        <f t="shared" ref="I8:I15" si="2">RANK(H8,H$8:H$15,0)</f>
        <v>8</v>
      </c>
      <c r="J8" s="60">
        <f>VLOOKUP($A8,'Return Data'!$B$7:$R$2292,13,0)</f>
        <v>-6.1490999999999998</v>
      </c>
      <c r="K8" s="61">
        <f t="shared" ref="K8:K15" si="3">RANK(J8,J$8:J$15,0)</f>
        <v>8</v>
      </c>
      <c r="L8" s="60">
        <f>VLOOKUP($A8,'Return Data'!$B$7:$R$2292,17,0)</f>
        <v>17.3597</v>
      </c>
      <c r="M8" s="61">
        <f t="shared" ref="M8:M15" si="4">RANK(L8,L$8:L$15,0)</f>
        <v>4</v>
      </c>
      <c r="N8" s="60">
        <f>VLOOKUP($A8,'Return Data'!$B$7:$R$2292,14,0)</f>
        <v>11.981299999999999</v>
      </c>
      <c r="O8" s="61">
        <f t="shared" ref="O8:O13" si="5">RANK(N8,N$8:N$15,0)</f>
        <v>4</v>
      </c>
      <c r="P8" s="60">
        <f>VLOOKUP($A8,'Return Data'!$B$7:$R$2292,15,0)</f>
        <v>10.287699999999999</v>
      </c>
      <c r="Q8" s="61">
        <f t="shared" ref="Q8:Q13" si="6">RANK(P8,P$8:P$15,0)</f>
        <v>3</v>
      </c>
      <c r="R8" s="60">
        <f>VLOOKUP($A8,'Return Data'!$B$7:$R$2292,16,0)</f>
        <v>9.2477</v>
      </c>
      <c r="S8" s="62">
        <f t="shared" ref="S8:S15" si="7">RANK(R8,R$8:R$15,0)</f>
        <v>6</v>
      </c>
    </row>
    <row r="9" spans="1:20" x14ac:dyDescent="0.3">
      <c r="A9" s="58" t="s">
        <v>1173</v>
      </c>
      <c r="B9" s="59">
        <f>VLOOKUP($A9,'Return Data'!$B$7:$R$2292,3,0)</f>
        <v>44827</v>
      </c>
      <c r="C9" s="60">
        <f>VLOOKUP($A9,'Return Data'!$B$7:$R$2292,4,0)</f>
        <v>48.246000000000002</v>
      </c>
      <c r="D9" s="60">
        <f>VLOOKUP($A9,'Return Data'!$B$7:$R$2292,10,0)</f>
        <v>6.6917</v>
      </c>
      <c r="E9" s="61">
        <f t="shared" si="0"/>
        <v>8</v>
      </c>
      <c r="F9" s="60">
        <f>VLOOKUP($A9,'Return Data'!$B$7:$R$2292,11,0)</f>
        <v>2.6903999999999999</v>
      </c>
      <c r="G9" s="61">
        <f t="shared" si="1"/>
        <v>3</v>
      </c>
      <c r="H9" s="60">
        <f>VLOOKUP($A9,'Return Data'!$B$7:$R$2292,12,0)</f>
        <v>1.7547999999999999</v>
      </c>
      <c r="I9" s="61">
        <f t="shared" si="2"/>
        <v>7</v>
      </c>
      <c r="J9" s="60">
        <f>VLOOKUP($A9,'Return Data'!$B$7:$R$2292,13,0)</f>
        <v>2.2985000000000002</v>
      </c>
      <c r="K9" s="61">
        <f t="shared" si="3"/>
        <v>6</v>
      </c>
      <c r="L9" s="60">
        <f>VLOOKUP($A9,'Return Data'!$B$7:$R$2292,17,0)</f>
        <v>17.253699999999998</v>
      </c>
      <c r="M9" s="61">
        <f t="shared" si="4"/>
        <v>5</v>
      </c>
      <c r="N9" s="60">
        <f>VLOOKUP($A9,'Return Data'!$B$7:$R$2292,14,0)</f>
        <v>14.031499999999999</v>
      </c>
      <c r="O9" s="61">
        <f t="shared" si="5"/>
        <v>3</v>
      </c>
      <c r="P9" s="60">
        <f>VLOOKUP($A9,'Return Data'!$B$7:$R$2292,15,0)</f>
        <v>9.9259000000000004</v>
      </c>
      <c r="Q9" s="61">
        <f t="shared" si="6"/>
        <v>4</v>
      </c>
      <c r="R9" s="60">
        <f>VLOOKUP($A9,'Return Data'!$B$7:$R$2292,16,0)</f>
        <v>9.6326000000000001</v>
      </c>
      <c r="S9" s="62">
        <f t="shared" si="7"/>
        <v>5</v>
      </c>
    </row>
    <row r="10" spans="1:20" x14ac:dyDescent="0.3">
      <c r="A10" s="58" t="s">
        <v>1175</v>
      </c>
      <c r="B10" s="59">
        <f>VLOOKUP($A10,'Return Data'!$B$7:$R$2292,3,0)</f>
        <v>44827</v>
      </c>
      <c r="C10" s="60">
        <f>VLOOKUP($A10,'Return Data'!$B$7:$R$2292,4,0)</f>
        <v>448.4855</v>
      </c>
      <c r="D10" s="60">
        <f>VLOOKUP($A10,'Return Data'!$B$7:$R$2292,10,0)</f>
        <v>8.8391000000000002</v>
      </c>
      <c r="E10" s="61">
        <f t="shared" si="0"/>
        <v>4</v>
      </c>
      <c r="F10" s="60">
        <f>VLOOKUP($A10,'Return Data'!$B$7:$R$2292,11,0)</f>
        <v>4.0427</v>
      </c>
      <c r="G10" s="61">
        <f t="shared" si="1"/>
        <v>2</v>
      </c>
      <c r="H10" s="60">
        <f>VLOOKUP($A10,'Return Data'!$B$7:$R$2292,12,0)</f>
        <v>10.3931</v>
      </c>
      <c r="I10" s="61">
        <f t="shared" si="2"/>
        <v>1</v>
      </c>
      <c r="J10" s="60">
        <f>VLOOKUP($A10,'Return Data'!$B$7:$R$2292,13,0)</f>
        <v>11.7027</v>
      </c>
      <c r="K10" s="61">
        <f t="shared" si="3"/>
        <v>2</v>
      </c>
      <c r="L10" s="60">
        <f>VLOOKUP($A10,'Return Data'!$B$7:$R$2292,17,0)</f>
        <v>32.694000000000003</v>
      </c>
      <c r="M10" s="61">
        <f t="shared" si="4"/>
        <v>2</v>
      </c>
      <c r="N10" s="60">
        <f>VLOOKUP($A10,'Return Data'!$B$7:$R$2292,14,0)</f>
        <v>18.754799999999999</v>
      </c>
      <c r="O10" s="61">
        <f t="shared" si="5"/>
        <v>2</v>
      </c>
      <c r="P10" s="60">
        <f>VLOOKUP($A10,'Return Data'!$B$7:$R$2292,15,0)</f>
        <v>13.176299999999999</v>
      </c>
      <c r="Q10" s="61">
        <f t="shared" si="6"/>
        <v>2</v>
      </c>
      <c r="R10" s="60">
        <f>VLOOKUP($A10,'Return Data'!$B$7:$R$2292,16,0)</f>
        <v>21.049299999999999</v>
      </c>
      <c r="S10" s="62">
        <f t="shared" si="7"/>
        <v>1</v>
      </c>
    </row>
    <row r="11" spans="1:20" x14ac:dyDescent="0.3">
      <c r="A11" s="58" t="s">
        <v>1177</v>
      </c>
      <c r="B11" s="59">
        <f>VLOOKUP($A11,'Return Data'!$B$7:$R$2292,3,0)</f>
        <v>44827</v>
      </c>
      <c r="C11" s="60">
        <f>VLOOKUP($A11,'Return Data'!$B$7:$R$2292,4,0)</f>
        <v>85.582800000000006</v>
      </c>
      <c r="D11" s="60">
        <f>VLOOKUP($A11,'Return Data'!$B$7:$R$2292,10,0)</f>
        <v>17.508800000000001</v>
      </c>
      <c r="E11" s="61">
        <f t="shared" si="0"/>
        <v>1</v>
      </c>
      <c r="F11" s="60">
        <f>VLOOKUP($A11,'Return Data'!$B$7:$R$2292,11,0)</f>
        <v>9.6358999999999995</v>
      </c>
      <c r="G11" s="61">
        <f t="shared" si="1"/>
        <v>1</v>
      </c>
      <c r="H11" s="60">
        <f>VLOOKUP($A11,'Return Data'!$B$7:$R$2292,12,0)</f>
        <v>9.9387000000000008</v>
      </c>
      <c r="I11" s="61">
        <f t="shared" si="2"/>
        <v>2</v>
      </c>
      <c r="J11" s="60">
        <f>VLOOKUP($A11,'Return Data'!$B$7:$R$2292,13,0)</f>
        <v>16.4283</v>
      </c>
      <c r="K11" s="61">
        <f t="shared" si="3"/>
        <v>1</v>
      </c>
      <c r="L11" s="60">
        <f>VLOOKUP($A11,'Return Data'!$B$7:$R$2292,17,0)</f>
        <v>37.658999999999999</v>
      </c>
      <c r="M11" s="61">
        <f t="shared" si="4"/>
        <v>1</v>
      </c>
      <c r="N11" s="60">
        <f>VLOOKUP($A11,'Return Data'!$B$7:$R$2292,14,0)</f>
        <v>30.7819</v>
      </c>
      <c r="O11" s="61">
        <f t="shared" si="5"/>
        <v>1</v>
      </c>
      <c r="P11" s="60">
        <f>VLOOKUP($A11,'Return Data'!$B$7:$R$2292,15,0)</f>
        <v>19.633199999999999</v>
      </c>
      <c r="Q11" s="61">
        <f t="shared" si="6"/>
        <v>1</v>
      </c>
      <c r="R11" s="60">
        <f>VLOOKUP($A11,'Return Data'!$B$7:$R$2292,16,0)</f>
        <v>10.4878</v>
      </c>
      <c r="S11" s="62">
        <f t="shared" si="7"/>
        <v>4</v>
      </c>
    </row>
    <row r="12" spans="1:20" x14ac:dyDescent="0.3">
      <c r="A12" s="58" t="s">
        <v>1499</v>
      </c>
      <c r="B12" s="59">
        <f>VLOOKUP($A12,'Return Data'!$B$7:$R$2292,3,0)</f>
        <v>44827</v>
      </c>
      <c r="C12" s="60">
        <f>VLOOKUP($A12,'Return Data'!$B$7:$R$2292,4,0)</f>
        <v>23.9192</v>
      </c>
      <c r="D12" s="60">
        <f>VLOOKUP($A12,'Return Data'!$B$7:$R$2292,10,0)</f>
        <v>16.940300000000001</v>
      </c>
      <c r="E12" s="61">
        <f t="shared" si="0"/>
        <v>2</v>
      </c>
      <c r="F12" s="60">
        <f>VLOOKUP($A12,'Return Data'!$B$7:$R$2292,11,0)</f>
        <v>2.4533</v>
      </c>
      <c r="G12" s="61">
        <f t="shared" si="1"/>
        <v>4</v>
      </c>
      <c r="H12" s="60">
        <f>VLOOKUP($A12,'Return Data'!$B$7:$R$2292,12,0)</f>
        <v>3.9268000000000001</v>
      </c>
      <c r="I12" s="61">
        <f t="shared" si="2"/>
        <v>3</v>
      </c>
      <c r="J12" s="60">
        <f>VLOOKUP($A12,'Return Data'!$B$7:$R$2292,13,0)</f>
        <v>2.7094999999999998</v>
      </c>
      <c r="K12" s="61">
        <f t="shared" si="3"/>
        <v>4</v>
      </c>
      <c r="L12" s="60">
        <f>VLOOKUP($A12,'Return Data'!$B$7:$R$2292,17,0)</f>
        <v>8.7712000000000003</v>
      </c>
      <c r="M12" s="61">
        <f t="shared" si="4"/>
        <v>8</v>
      </c>
      <c r="N12" s="60">
        <f>VLOOKUP($A12,'Return Data'!$B$7:$R$2292,14,0)</f>
        <v>8.2264999999999997</v>
      </c>
      <c r="O12" s="61">
        <f t="shared" si="5"/>
        <v>7</v>
      </c>
      <c r="P12" s="60">
        <f>VLOOKUP($A12,'Return Data'!$B$7:$R$2292,15,0)</f>
        <v>7.4474999999999998</v>
      </c>
      <c r="Q12" s="61">
        <f t="shared" si="6"/>
        <v>6</v>
      </c>
      <c r="R12" s="60">
        <f>VLOOKUP($A12,'Return Data'!$B$7:$R$2292,16,0)</f>
        <v>8.8682999999999996</v>
      </c>
      <c r="S12" s="62">
        <f t="shared" si="7"/>
        <v>7</v>
      </c>
    </row>
    <row r="13" spans="1:20" x14ac:dyDescent="0.3">
      <c r="A13" s="58" t="s">
        <v>1180</v>
      </c>
      <c r="B13" s="59">
        <f>VLOOKUP($A13,'Return Data'!$B$7:$R$2292,3,0)</f>
        <v>44827</v>
      </c>
      <c r="C13" s="60">
        <f>VLOOKUP($A13,'Return Data'!$B$7:$R$2292,4,0)</f>
        <v>38.1541</v>
      </c>
      <c r="D13" s="60">
        <f>VLOOKUP($A13,'Return Data'!$B$7:$R$2292,10,0)</f>
        <v>7.5936000000000003</v>
      </c>
      <c r="E13" s="61">
        <f t="shared" si="0"/>
        <v>7</v>
      </c>
      <c r="F13" s="60">
        <f>VLOOKUP($A13,'Return Data'!$B$7:$R$2292,11,0)</f>
        <v>2.4112</v>
      </c>
      <c r="G13" s="61">
        <f t="shared" si="1"/>
        <v>5</v>
      </c>
      <c r="H13" s="60">
        <f>VLOOKUP($A13,'Return Data'!$B$7:$R$2292,12,0)</f>
        <v>2.8628999999999998</v>
      </c>
      <c r="I13" s="61">
        <f t="shared" si="2"/>
        <v>5</v>
      </c>
      <c r="J13" s="60">
        <f>VLOOKUP($A13,'Return Data'!$B$7:$R$2292,13,0)</f>
        <v>2.3029999999999999</v>
      </c>
      <c r="K13" s="61">
        <f t="shared" si="3"/>
        <v>5</v>
      </c>
      <c r="L13" s="60">
        <f>VLOOKUP($A13,'Return Data'!$B$7:$R$2292,17,0)</f>
        <v>12.820499999999999</v>
      </c>
      <c r="M13" s="61">
        <f t="shared" si="4"/>
        <v>6</v>
      </c>
      <c r="N13" s="60">
        <f>VLOOKUP($A13,'Return Data'!$B$7:$R$2292,14,0)</f>
        <v>10.280799999999999</v>
      </c>
      <c r="O13" s="61">
        <f t="shared" si="5"/>
        <v>5</v>
      </c>
      <c r="P13" s="60">
        <f>VLOOKUP($A13,'Return Data'!$B$7:$R$2292,15,0)</f>
        <v>8.7406000000000006</v>
      </c>
      <c r="Q13" s="61">
        <f t="shared" si="6"/>
        <v>5</v>
      </c>
      <c r="R13" s="60">
        <f>VLOOKUP($A13,'Return Data'!$B$7:$R$2292,16,0)</f>
        <v>8.2841000000000005</v>
      </c>
      <c r="S13" s="62">
        <f t="shared" si="7"/>
        <v>8</v>
      </c>
    </row>
    <row r="14" spans="1:20" x14ac:dyDescent="0.3">
      <c r="A14" s="58" t="s">
        <v>1182</v>
      </c>
      <c r="B14" s="59">
        <f>VLOOKUP($A14,'Return Data'!$B$7:$R$2292,3,0)</f>
        <v>44827</v>
      </c>
      <c r="C14" s="60">
        <f>VLOOKUP($A14,'Return Data'!$B$7:$R$2292,4,0)</f>
        <v>15.7339</v>
      </c>
      <c r="D14" s="60">
        <f>VLOOKUP($A14,'Return Data'!$B$7:$R$2292,10,0)</f>
        <v>8.7210999999999999</v>
      </c>
      <c r="E14" s="61">
        <f t="shared" si="0"/>
        <v>6</v>
      </c>
      <c r="F14" s="60">
        <f>VLOOKUP($A14,'Return Data'!$B$7:$R$2292,11,0)</f>
        <v>2.0005999999999999</v>
      </c>
      <c r="G14" s="61">
        <f t="shared" si="1"/>
        <v>6</v>
      </c>
      <c r="H14" s="60">
        <f>VLOOKUP($A14,'Return Data'!$B$7:$R$2292,12,0)</f>
        <v>3.0541999999999998</v>
      </c>
      <c r="I14" s="61">
        <f t="shared" si="2"/>
        <v>4</v>
      </c>
      <c r="J14" s="60">
        <f>VLOOKUP($A14,'Return Data'!$B$7:$R$2292,13,0)</f>
        <v>3.2753999999999999</v>
      </c>
      <c r="K14" s="61">
        <f t="shared" si="3"/>
        <v>3</v>
      </c>
      <c r="L14" s="60">
        <f>VLOOKUP($A14,'Return Data'!$B$7:$R$2292,17,0)</f>
        <v>20.692499999999999</v>
      </c>
      <c r="M14" s="61">
        <f t="shared" si="4"/>
        <v>3</v>
      </c>
      <c r="N14" s="60"/>
      <c r="O14" s="61"/>
      <c r="P14" s="60"/>
      <c r="Q14" s="61"/>
      <c r="R14" s="60">
        <f>VLOOKUP($A14,'Return Data'!$B$7:$R$2292,16,0)</f>
        <v>19.400099999999998</v>
      </c>
      <c r="S14" s="62">
        <f t="shared" si="7"/>
        <v>2</v>
      </c>
    </row>
    <row r="15" spans="1:20" x14ac:dyDescent="0.3">
      <c r="A15" s="58" t="s">
        <v>1184</v>
      </c>
      <c r="B15" s="59">
        <f>VLOOKUP($A15,'Return Data'!$B$7:$R$2292,3,0)</f>
        <v>44827</v>
      </c>
      <c r="C15" s="60">
        <f>VLOOKUP($A15,'Return Data'!$B$7:$R$2292,4,0)</f>
        <v>44.510399999999997</v>
      </c>
      <c r="D15" s="60">
        <f>VLOOKUP($A15,'Return Data'!$B$7:$R$2292,10,0)</f>
        <v>10.6563</v>
      </c>
      <c r="E15" s="61">
        <f t="shared" si="0"/>
        <v>3</v>
      </c>
      <c r="F15" s="60">
        <f>VLOOKUP($A15,'Return Data'!$B$7:$R$2292,11,0)</f>
        <v>1.6493</v>
      </c>
      <c r="G15" s="61">
        <f t="shared" si="1"/>
        <v>7</v>
      </c>
      <c r="H15" s="60">
        <f>VLOOKUP($A15,'Return Data'!$B$7:$R$2292,12,0)</f>
        <v>2.1383999999999999</v>
      </c>
      <c r="I15" s="61">
        <f t="shared" si="2"/>
        <v>6</v>
      </c>
      <c r="J15" s="60">
        <f>VLOOKUP($A15,'Return Data'!$B$7:$R$2292,13,0)</f>
        <v>0.40720000000000001</v>
      </c>
      <c r="K15" s="61">
        <f t="shared" si="3"/>
        <v>7</v>
      </c>
      <c r="L15" s="60">
        <f>VLOOKUP($A15,'Return Data'!$B$7:$R$2292,17,0)</f>
        <v>11.7797</v>
      </c>
      <c r="M15" s="61">
        <f t="shared" si="4"/>
        <v>7</v>
      </c>
      <c r="N15" s="60">
        <f>VLOOKUP($A15,'Return Data'!$B$7:$R$2292,14,0)</f>
        <v>9.1418999999999997</v>
      </c>
      <c r="O15" s="61">
        <f>RANK(N15,N$8:N$15,0)</f>
        <v>6</v>
      </c>
      <c r="P15" s="60">
        <f>VLOOKUP($A15,'Return Data'!$B$7:$R$2292,15,0)</f>
        <v>6.6284999999999998</v>
      </c>
      <c r="Q15" s="61">
        <f>RANK(P15,P$8:P$15,0)</f>
        <v>7</v>
      </c>
      <c r="R15" s="60">
        <f>VLOOKUP($A15,'Return Data'!$B$7:$R$2292,16,0)</f>
        <v>11.448499999999999</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10.710637499999999</v>
      </c>
      <c r="E17" s="69"/>
      <c r="F17" s="70">
        <f>AVERAGE(F8:F15)</f>
        <v>2.8011999999999997</v>
      </c>
      <c r="G17" s="69"/>
      <c r="H17" s="70">
        <f>AVERAGE(H8:H15)</f>
        <v>3.6176875000000002</v>
      </c>
      <c r="I17" s="69"/>
      <c r="J17" s="70">
        <f>AVERAGE(J8:J15)</f>
        <v>4.1219375000000005</v>
      </c>
      <c r="K17" s="69"/>
      <c r="L17" s="70">
        <f>AVERAGE(L8:L15)</f>
        <v>19.878787499999998</v>
      </c>
      <c r="M17" s="69"/>
      <c r="N17" s="70">
        <f>AVERAGE(N8:N15)</f>
        <v>14.742671428571429</v>
      </c>
      <c r="O17" s="69"/>
      <c r="P17" s="70">
        <f>AVERAGE(P8:P15)</f>
        <v>10.834242857142856</v>
      </c>
      <c r="Q17" s="69"/>
      <c r="R17" s="70">
        <f>AVERAGE(R8:R15)</f>
        <v>12.302299999999997</v>
      </c>
      <c r="S17" s="71"/>
    </row>
    <row r="18" spans="1:19" x14ac:dyDescent="0.3">
      <c r="A18" s="68" t="s">
        <v>28</v>
      </c>
      <c r="B18" s="69"/>
      <c r="C18" s="69"/>
      <c r="D18" s="70">
        <f>MIN(D8:D15)</f>
        <v>6.6917</v>
      </c>
      <c r="E18" s="69"/>
      <c r="F18" s="70">
        <f>MIN(F8:F15)</f>
        <v>-2.4738000000000002</v>
      </c>
      <c r="G18" s="69"/>
      <c r="H18" s="70">
        <f>MIN(H8:H15)</f>
        <v>-5.1273999999999997</v>
      </c>
      <c r="I18" s="69"/>
      <c r="J18" s="70">
        <f>MIN(J8:J15)</f>
        <v>-6.1490999999999998</v>
      </c>
      <c r="K18" s="69"/>
      <c r="L18" s="70">
        <f>MIN(L8:L15)</f>
        <v>8.7712000000000003</v>
      </c>
      <c r="M18" s="69"/>
      <c r="N18" s="70">
        <f>MIN(N8:N15)</f>
        <v>8.2264999999999997</v>
      </c>
      <c r="O18" s="69"/>
      <c r="P18" s="70">
        <f>MIN(P8:P15)</f>
        <v>6.6284999999999998</v>
      </c>
      <c r="Q18" s="69"/>
      <c r="R18" s="70">
        <f>MIN(R8:R15)</f>
        <v>8.2841000000000005</v>
      </c>
      <c r="S18" s="71"/>
    </row>
    <row r="19" spans="1:19" ht="15" thickBot="1" x14ac:dyDescent="0.35">
      <c r="A19" s="72" t="s">
        <v>29</v>
      </c>
      <c r="B19" s="73"/>
      <c r="C19" s="73"/>
      <c r="D19" s="74">
        <f>MAX(D8:D15)</f>
        <v>17.508800000000001</v>
      </c>
      <c r="E19" s="73"/>
      <c r="F19" s="74">
        <f>MAX(F8:F15)</f>
        <v>9.6358999999999995</v>
      </c>
      <c r="G19" s="73"/>
      <c r="H19" s="74">
        <f>MAX(H8:H15)</f>
        <v>10.3931</v>
      </c>
      <c r="I19" s="73"/>
      <c r="J19" s="74">
        <f>MAX(J8:J15)</f>
        <v>16.4283</v>
      </c>
      <c r="K19" s="73"/>
      <c r="L19" s="74">
        <f>MAX(L8:L15)</f>
        <v>37.658999999999999</v>
      </c>
      <c r="M19" s="73"/>
      <c r="N19" s="74">
        <f>MAX(N8:N15)</f>
        <v>30.7819</v>
      </c>
      <c r="O19" s="73"/>
      <c r="P19" s="74">
        <f>MAX(P8:P15)</f>
        <v>19.633199999999999</v>
      </c>
      <c r="Q19" s="73"/>
      <c r="R19" s="74">
        <f>MAX(R8:R15)</f>
        <v>21.049299999999999</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44827</v>
      </c>
      <c r="C8" s="60">
        <f>VLOOKUP($A8,'Return Data'!$B$7:$R$2292,4,0)</f>
        <v>81.45</v>
      </c>
      <c r="D8" s="60">
        <f>VLOOKUP($A8,'Return Data'!$B$7:$R$2292,10,0)</f>
        <v>7.8379000000000003</v>
      </c>
      <c r="E8" s="61">
        <f t="shared" ref="E8:E16" si="0">RANK(D8,D$8:D$16,0)</f>
        <v>3</v>
      </c>
      <c r="F8" s="60">
        <f>VLOOKUP($A8,'Return Data'!$B$7:$R$2292,11,0)</f>
        <v>3.6128</v>
      </c>
      <c r="G8" s="61">
        <f t="shared" ref="G8:G16" si="1">RANK(F8,F$8:F$16,0)</f>
        <v>5</v>
      </c>
      <c r="H8" s="60">
        <f>VLOOKUP($A8,'Return Data'!$B$7:$R$2292,12,0)</f>
        <v>3.6259999999999999</v>
      </c>
      <c r="I8" s="61">
        <f t="shared" ref="I8:I16" si="2">RANK(H8,H$8:H$16,0)</f>
        <v>5</v>
      </c>
      <c r="J8" s="60">
        <f>VLOOKUP($A8,'Return Data'!$B$7:$R$2292,13,0)</f>
        <v>1.8633999999999999</v>
      </c>
      <c r="K8" s="61">
        <f t="shared" ref="K8:K16" si="3">RANK(J8,J$8:J$16,0)</f>
        <v>6</v>
      </c>
      <c r="L8" s="60">
        <f>VLOOKUP($A8,'Return Data'!$B$7:$R$2292,17,0)</f>
        <v>17.895399999999999</v>
      </c>
      <c r="M8" s="61">
        <f>RANK(L8,L$8:L$16,0)</f>
        <v>4</v>
      </c>
      <c r="N8" s="60">
        <f>VLOOKUP($A8,'Return Data'!$B$7:$R$2292,14,0)</f>
        <v>12.0944</v>
      </c>
      <c r="O8" s="61">
        <f>RANK(N8,N$8:N$16,0)</f>
        <v>6</v>
      </c>
      <c r="P8" s="60">
        <f>VLOOKUP($A8,'Return Data'!$B$7:$R$2292,15,0)</f>
        <v>9.5523000000000007</v>
      </c>
      <c r="Q8" s="61">
        <f>RANK(P8,P$8:P$16,0)</f>
        <v>4</v>
      </c>
      <c r="R8" s="60">
        <f>VLOOKUP($A8,'Return Data'!$B$7:$R$2292,16,0)</f>
        <v>11.8583</v>
      </c>
      <c r="S8" s="62">
        <f>RANK(R8,R$8:R$16,0)</f>
        <v>5</v>
      </c>
    </row>
    <row r="9" spans="1:20" x14ac:dyDescent="0.3">
      <c r="A9" s="58" t="s">
        <v>539</v>
      </c>
      <c r="B9" s="59">
        <f>VLOOKUP($A9,'Return Data'!$B$7:$R$2292,3,0)</f>
        <v>44827</v>
      </c>
      <c r="C9" s="60">
        <f>VLOOKUP($A9,'Return Data'!$B$7:$R$2292,4,0)</f>
        <v>326.46600000000001</v>
      </c>
      <c r="D9" s="60">
        <f>VLOOKUP($A9,'Return Data'!$B$7:$R$2292,10,0)</f>
        <v>11.8164</v>
      </c>
      <c r="E9" s="61">
        <f t="shared" si="0"/>
        <v>1</v>
      </c>
      <c r="F9" s="60">
        <f>VLOOKUP($A9,'Return Data'!$B$7:$R$2292,11,0)</f>
        <v>8.7415000000000003</v>
      </c>
      <c r="G9" s="61">
        <f t="shared" si="1"/>
        <v>1</v>
      </c>
      <c r="H9" s="60">
        <f>VLOOKUP($A9,'Return Data'!$B$7:$R$2292,12,0)</f>
        <v>13.234400000000001</v>
      </c>
      <c r="I9" s="61">
        <f t="shared" si="2"/>
        <v>1</v>
      </c>
      <c r="J9" s="60">
        <f>VLOOKUP($A9,'Return Data'!$B$7:$R$2292,13,0)</f>
        <v>12.6188</v>
      </c>
      <c r="K9" s="61">
        <f t="shared" si="3"/>
        <v>1</v>
      </c>
      <c r="L9" s="60">
        <f>VLOOKUP($A9,'Return Data'!$B$7:$R$2292,17,0)</f>
        <v>33.887900000000002</v>
      </c>
      <c r="M9" s="61">
        <f t="shared" ref="M9:M16" si="4">RANK(L9,L$8:L$16,0)</f>
        <v>1</v>
      </c>
      <c r="N9" s="60">
        <f>VLOOKUP($A9,'Return Data'!$B$7:$R$2292,14,0)</f>
        <v>16.783799999999999</v>
      </c>
      <c r="O9" s="61">
        <f t="shared" ref="O9:O16" si="5">RANK(N9,N$8:N$16,0)</f>
        <v>1</v>
      </c>
      <c r="P9" s="60">
        <f>VLOOKUP($A9,'Return Data'!$B$7:$R$2292,15,0)</f>
        <v>12.226800000000001</v>
      </c>
      <c r="Q9" s="61">
        <f t="shared" ref="Q9:Q14" si="6">RANK(P9,P$8:P$16,0)</f>
        <v>1</v>
      </c>
      <c r="R9" s="60">
        <f>VLOOKUP($A9,'Return Data'!$B$7:$R$2292,16,0)</f>
        <v>14.277200000000001</v>
      </c>
      <c r="S9" s="62">
        <f t="shared" ref="S9:S16" si="7">RANK(R9,R$8:R$16,0)</f>
        <v>1</v>
      </c>
    </row>
    <row r="10" spans="1:20" x14ac:dyDescent="0.3">
      <c r="A10" s="58" t="s">
        <v>541</v>
      </c>
      <c r="B10" s="59">
        <f>VLOOKUP($A10,'Return Data'!$B$7:$R$2292,3,0)</f>
        <v>44827</v>
      </c>
      <c r="C10" s="60">
        <f>VLOOKUP($A10,'Return Data'!$B$7:$R$2292,4,0)</f>
        <v>56.52</v>
      </c>
      <c r="D10" s="60">
        <f>VLOOKUP($A10,'Return Data'!$B$7:$R$2292,10,0)</f>
        <v>6.8228999999999997</v>
      </c>
      <c r="E10" s="61">
        <f t="shared" si="0"/>
        <v>6</v>
      </c>
      <c r="F10" s="60">
        <f>VLOOKUP($A10,'Return Data'!$B$7:$R$2292,11,0)</f>
        <v>5.1535000000000002</v>
      </c>
      <c r="G10" s="61">
        <f t="shared" si="1"/>
        <v>3</v>
      </c>
      <c r="H10" s="60">
        <f>VLOOKUP($A10,'Return Data'!$B$7:$R$2292,12,0)</f>
        <v>6.4206000000000003</v>
      </c>
      <c r="I10" s="61">
        <f t="shared" si="2"/>
        <v>2</v>
      </c>
      <c r="J10" s="60">
        <f>VLOOKUP($A10,'Return Data'!$B$7:$R$2292,13,0)</f>
        <v>7.0251999999999999</v>
      </c>
      <c r="K10" s="61">
        <f t="shared" si="3"/>
        <v>2</v>
      </c>
      <c r="L10" s="60">
        <f>VLOOKUP($A10,'Return Data'!$B$7:$R$2292,17,0)</f>
        <v>18.1191</v>
      </c>
      <c r="M10" s="61">
        <f t="shared" si="4"/>
        <v>2</v>
      </c>
      <c r="N10" s="60">
        <f>VLOOKUP($A10,'Return Data'!$B$7:$R$2292,14,0)</f>
        <v>12.5974</v>
      </c>
      <c r="O10" s="61">
        <f t="shared" si="5"/>
        <v>3</v>
      </c>
      <c r="P10" s="60">
        <f>VLOOKUP($A10,'Return Data'!$B$7:$R$2292,15,0)</f>
        <v>10.8568</v>
      </c>
      <c r="Q10" s="61">
        <f t="shared" si="6"/>
        <v>2</v>
      </c>
      <c r="R10" s="60">
        <f>VLOOKUP($A10,'Return Data'!$B$7:$R$2292,16,0)</f>
        <v>12.943199999999999</v>
      </c>
      <c r="S10" s="62">
        <f t="shared" si="7"/>
        <v>3</v>
      </c>
    </row>
    <row r="11" spans="1:20" x14ac:dyDescent="0.3">
      <c r="A11" s="58" t="s">
        <v>542</v>
      </c>
      <c r="B11" s="59">
        <f>VLOOKUP($A11,'Return Data'!$B$7:$R$2292,3,0)</f>
        <v>44827</v>
      </c>
      <c r="C11" s="60">
        <f>VLOOKUP($A11,'Return Data'!$B$7:$R$2292,4,0)</f>
        <v>10.9656</v>
      </c>
      <c r="D11" s="60">
        <f>VLOOKUP($A11,'Return Data'!$B$7:$R$2292,10,0)</f>
        <v>3.8026</v>
      </c>
      <c r="E11" s="61">
        <f t="shared" si="0"/>
        <v>9</v>
      </c>
      <c r="F11" s="60">
        <f>VLOOKUP($A11,'Return Data'!$B$7:$R$2292,11,0)</f>
        <v>-1.5230999999999999</v>
      </c>
      <c r="G11" s="61">
        <f t="shared" si="1"/>
        <v>9</v>
      </c>
      <c r="H11" s="60">
        <f>VLOOKUP($A11,'Return Data'!$B$7:$R$2292,12,0)</f>
        <v>-4.5190999999999999</v>
      </c>
      <c r="I11" s="61">
        <f t="shared" si="2"/>
        <v>9</v>
      </c>
      <c r="J11" s="60">
        <f>VLOOKUP($A11,'Return Data'!$B$7:$R$2292,13,0)</f>
        <v>-0.67030000000000001</v>
      </c>
      <c r="K11" s="61">
        <f t="shared" si="3"/>
        <v>9</v>
      </c>
      <c r="L11" s="60">
        <f>VLOOKUP($A11,'Return Data'!$B$7:$R$2292,17,0)</f>
        <v>13.511200000000001</v>
      </c>
      <c r="M11" s="61">
        <f t="shared" si="4"/>
        <v>8</v>
      </c>
      <c r="N11" s="60"/>
      <c r="O11" s="61"/>
      <c r="P11" s="60"/>
      <c r="Q11" s="61"/>
      <c r="R11" s="60">
        <f>VLOOKUP($A11,'Return Data'!$B$7:$R$2292,16,0)</f>
        <v>3.4321999999999999</v>
      </c>
      <c r="S11" s="62">
        <f t="shared" si="7"/>
        <v>9</v>
      </c>
    </row>
    <row r="12" spans="1:20" x14ac:dyDescent="0.3">
      <c r="A12" s="58" t="s">
        <v>544</v>
      </c>
      <c r="B12" s="59">
        <f>VLOOKUP($A12,'Return Data'!$B$7:$R$2292,3,0)</f>
        <v>44827</v>
      </c>
      <c r="C12" s="60">
        <f>VLOOKUP($A12,'Return Data'!$B$7:$R$2292,4,0)</f>
        <v>15.391999999999999</v>
      </c>
      <c r="D12" s="60">
        <f>VLOOKUP($A12,'Return Data'!$B$7:$R$2292,10,0)</f>
        <v>7.1642000000000001</v>
      </c>
      <c r="E12" s="61">
        <f t="shared" si="0"/>
        <v>5</v>
      </c>
      <c r="F12" s="60">
        <f>VLOOKUP($A12,'Return Data'!$B$7:$R$2292,11,0)</f>
        <v>3.4617</v>
      </c>
      <c r="G12" s="61">
        <f t="shared" si="1"/>
        <v>6</v>
      </c>
      <c r="H12" s="60">
        <f>VLOOKUP($A12,'Return Data'!$B$7:$R$2292,12,0)</f>
        <v>3.1152000000000002</v>
      </c>
      <c r="I12" s="61">
        <f t="shared" si="2"/>
        <v>6</v>
      </c>
      <c r="J12" s="60">
        <f>VLOOKUP($A12,'Return Data'!$B$7:$R$2292,13,0)</f>
        <v>2.6955</v>
      </c>
      <c r="K12" s="61">
        <f t="shared" si="3"/>
        <v>5</v>
      </c>
      <c r="L12" s="60">
        <f>VLOOKUP($A12,'Return Data'!$B$7:$R$2292,17,0)</f>
        <v>13.7202</v>
      </c>
      <c r="M12" s="61">
        <f t="shared" si="4"/>
        <v>7</v>
      </c>
      <c r="N12" s="60">
        <f>VLOOKUP($A12,'Return Data'!$B$7:$R$2292,14,0)</f>
        <v>11.899100000000001</v>
      </c>
      <c r="O12" s="61">
        <f t="shared" si="5"/>
        <v>7</v>
      </c>
      <c r="P12" s="60"/>
      <c r="Q12" s="61"/>
      <c r="R12" s="60">
        <f>VLOOKUP($A12,'Return Data'!$B$7:$R$2292,16,0)</f>
        <v>10.972</v>
      </c>
      <c r="S12" s="62">
        <f t="shared" si="7"/>
        <v>7</v>
      </c>
    </row>
    <row r="13" spans="1:20" x14ac:dyDescent="0.3">
      <c r="A13" s="58" t="s">
        <v>546</v>
      </c>
      <c r="B13" s="59">
        <f>VLOOKUP($A13,'Return Data'!$B$7:$R$2292,3,0)</f>
        <v>44827</v>
      </c>
      <c r="C13" s="60">
        <f>VLOOKUP($A13,'Return Data'!$B$7:$R$2292,4,0)</f>
        <v>34.582999999999998</v>
      </c>
      <c r="D13" s="60">
        <f>VLOOKUP($A13,'Return Data'!$B$7:$R$2292,10,0)</f>
        <v>5.9592999999999998</v>
      </c>
      <c r="E13" s="61">
        <f t="shared" si="0"/>
        <v>8</v>
      </c>
      <c r="F13" s="60">
        <f>VLOOKUP($A13,'Return Data'!$B$7:$R$2292,11,0)</f>
        <v>2.2198000000000002</v>
      </c>
      <c r="G13" s="61">
        <f t="shared" si="1"/>
        <v>8</v>
      </c>
      <c r="H13" s="60">
        <f>VLOOKUP($A13,'Return Data'!$B$7:$R$2292,12,0)</f>
        <v>1.7925</v>
      </c>
      <c r="I13" s="61">
        <f t="shared" si="2"/>
        <v>8</v>
      </c>
      <c r="J13" s="60">
        <f>VLOOKUP($A13,'Return Data'!$B$7:$R$2292,13,0)</f>
        <v>0.32490000000000002</v>
      </c>
      <c r="K13" s="61">
        <f t="shared" si="3"/>
        <v>8</v>
      </c>
      <c r="L13" s="60">
        <f>VLOOKUP($A13,'Return Data'!$B$7:$R$2292,17,0)</f>
        <v>9.2457999999999991</v>
      </c>
      <c r="M13" s="61">
        <f t="shared" si="4"/>
        <v>9</v>
      </c>
      <c r="N13" s="60">
        <f>VLOOKUP($A13,'Return Data'!$B$7:$R$2292,14,0)</f>
        <v>9.4400999999999993</v>
      </c>
      <c r="O13" s="61">
        <f t="shared" si="5"/>
        <v>8</v>
      </c>
      <c r="P13" s="60">
        <f>VLOOKUP($A13,'Return Data'!$B$7:$R$2292,15,0)</f>
        <v>8.4895999999999994</v>
      </c>
      <c r="Q13" s="61">
        <f t="shared" si="6"/>
        <v>5</v>
      </c>
      <c r="R13" s="60">
        <f>VLOOKUP($A13,'Return Data'!$B$7:$R$2292,16,0)</f>
        <v>11.4634</v>
      </c>
      <c r="S13" s="62">
        <f t="shared" si="7"/>
        <v>6</v>
      </c>
    </row>
    <row r="14" spans="1:20" x14ac:dyDescent="0.3">
      <c r="A14" s="58" t="s">
        <v>549</v>
      </c>
      <c r="B14" s="59">
        <f>VLOOKUP($A14,'Return Data'!$B$7:$R$2292,3,0)</f>
        <v>44827</v>
      </c>
      <c r="C14" s="60">
        <f>VLOOKUP($A14,'Return Data'!$B$7:$R$2292,4,0)</f>
        <v>136.88579999999999</v>
      </c>
      <c r="D14" s="60">
        <f>VLOOKUP($A14,'Return Data'!$B$7:$R$2292,10,0)</f>
        <v>8.1046999999999993</v>
      </c>
      <c r="E14" s="61">
        <f t="shared" si="0"/>
        <v>2</v>
      </c>
      <c r="F14" s="60">
        <f>VLOOKUP($A14,'Return Data'!$B$7:$R$2292,11,0)</f>
        <v>5.2283999999999997</v>
      </c>
      <c r="G14" s="61">
        <f t="shared" si="1"/>
        <v>2</v>
      </c>
      <c r="H14" s="60">
        <f>VLOOKUP($A14,'Return Data'!$B$7:$R$2292,12,0)</f>
        <v>5.0130999999999997</v>
      </c>
      <c r="I14" s="61">
        <f t="shared" si="2"/>
        <v>4</v>
      </c>
      <c r="J14" s="60">
        <f>VLOOKUP($A14,'Return Data'!$B$7:$R$2292,13,0)</f>
        <v>3.7644000000000002</v>
      </c>
      <c r="K14" s="61">
        <f t="shared" si="3"/>
        <v>4</v>
      </c>
      <c r="L14" s="60">
        <f>VLOOKUP($A14,'Return Data'!$B$7:$R$2292,17,0)</f>
        <v>17.957899999999999</v>
      </c>
      <c r="M14" s="61">
        <f t="shared" si="4"/>
        <v>3</v>
      </c>
      <c r="N14" s="60">
        <f>VLOOKUP($A14,'Return Data'!$B$7:$R$2292,14,0)</f>
        <v>12.2852</v>
      </c>
      <c r="O14" s="61">
        <f t="shared" si="5"/>
        <v>5</v>
      </c>
      <c r="P14" s="60">
        <f>VLOOKUP($A14,'Return Data'!$B$7:$R$2292,15,0)</f>
        <v>9.8167000000000009</v>
      </c>
      <c r="Q14" s="61">
        <f t="shared" si="6"/>
        <v>3</v>
      </c>
      <c r="R14" s="60">
        <f>VLOOKUP($A14,'Return Data'!$B$7:$R$2292,16,0)</f>
        <v>12.1098</v>
      </c>
      <c r="S14" s="62">
        <f t="shared" si="7"/>
        <v>4</v>
      </c>
    </row>
    <row r="15" spans="1:20" x14ac:dyDescent="0.3">
      <c r="A15" s="58" t="s">
        <v>550</v>
      </c>
      <c r="B15" s="59">
        <f>VLOOKUP($A15,'Return Data'!$B$7:$R$2292,3,0)</f>
        <v>44827</v>
      </c>
      <c r="C15" s="60">
        <f>VLOOKUP($A15,'Return Data'!$B$7:$R$2292,4,0)</f>
        <v>15.9352</v>
      </c>
      <c r="D15" s="60">
        <f>VLOOKUP($A15,'Return Data'!$B$7:$R$2292,10,0)</f>
        <v>7.7313999999999998</v>
      </c>
      <c r="E15" s="61">
        <f t="shared" si="0"/>
        <v>4</v>
      </c>
      <c r="F15" s="60">
        <f>VLOOKUP($A15,'Return Data'!$B$7:$R$2292,11,0)</f>
        <v>3.7826</v>
      </c>
      <c r="G15" s="61">
        <f t="shared" si="1"/>
        <v>4</v>
      </c>
      <c r="H15" s="60">
        <f>VLOOKUP($A15,'Return Data'!$B$7:$R$2292,12,0)</f>
        <v>5.0206</v>
      </c>
      <c r="I15" s="61">
        <f t="shared" si="2"/>
        <v>3</v>
      </c>
      <c r="J15" s="60">
        <f>VLOOKUP($A15,'Return Data'!$B$7:$R$2292,13,0)</f>
        <v>4.5980999999999996</v>
      </c>
      <c r="K15" s="61">
        <f t="shared" si="3"/>
        <v>3</v>
      </c>
      <c r="L15" s="60">
        <f>VLOOKUP($A15,'Return Data'!$B$7:$R$2292,17,0)</f>
        <v>17.345700000000001</v>
      </c>
      <c r="M15" s="61">
        <f t="shared" si="4"/>
        <v>5</v>
      </c>
      <c r="N15" s="60">
        <f>VLOOKUP($A15,'Return Data'!$B$7:$R$2292,14,0)</f>
        <v>14.242699999999999</v>
      </c>
      <c r="O15" s="61">
        <f t="shared" ref="O15" si="8">RANK(N15,N$8:N$16,0)</f>
        <v>2</v>
      </c>
      <c r="P15" s="60"/>
      <c r="Q15" s="61"/>
      <c r="R15" s="60">
        <f>VLOOKUP($A15,'Return Data'!$B$7:$R$2292,16,0)</f>
        <v>13.597200000000001</v>
      </c>
      <c r="S15" s="62">
        <f t="shared" si="7"/>
        <v>2</v>
      </c>
    </row>
    <row r="16" spans="1:20" x14ac:dyDescent="0.3">
      <c r="A16" s="58" t="s">
        <v>552</v>
      </c>
      <c r="B16" s="59">
        <f>VLOOKUP($A16,'Return Data'!$B$7:$R$2292,3,0)</f>
        <v>44827</v>
      </c>
      <c r="C16" s="60">
        <f>VLOOKUP($A16,'Return Data'!$B$7:$R$2292,4,0)</f>
        <v>15.73</v>
      </c>
      <c r="D16" s="60">
        <f>VLOOKUP($A16,'Return Data'!$B$7:$R$2292,10,0)</f>
        <v>6.4276</v>
      </c>
      <c r="E16" s="61">
        <f t="shared" si="0"/>
        <v>7</v>
      </c>
      <c r="F16" s="60">
        <f>VLOOKUP($A16,'Return Data'!$B$7:$R$2292,11,0)</f>
        <v>2.4089</v>
      </c>
      <c r="G16" s="61">
        <f t="shared" si="1"/>
        <v>7</v>
      </c>
      <c r="H16" s="60">
        <f>VLOOKUP($A16,'Return Data'!$B$7:$R$2292,12,0)</f>
        <v>2.1429</v>
      </c>
      <c r="I16" s="61">
        <f t="shared" si="2"/>
        <v>7</v>
      </c>
      <c r="J16" s="60">
        <f>VLOOKUP($A16,'Return Data'!$B$7:$R$2292,13,0)</f>
        <v>1.7464</v>
      </c>
      <c r="K16" s="61">
        <f t="shared" si="3"/>
        <v>7</v>
      </c>
      <c r="L16" s="60">
        <f>VLOOKUP($A16,'Return Data'!$B$7:$R$2292,17,0)</f>
        <v>14.0647</v>
      </c>
      <c r="M16" s="61">
        <f t="shared" si="4"/>
        <v>6</v>
      </c>
      <c r="N16" s="60">
        <f>VLOOKUP($A16,'Return Data'!$B$7:$R$2292,14,0)</f>
        <v>12.446199999999999</v>
      </c>
      <c r="O16" s="61">
        <f t="shared" si="5"/>
        <v>4</v>
      </c>
      <c r="P16" s="60"/>
      <c r="Q16" s="61"/>
      <c r="R16" s="60">
        <f>VLOOKUP($A16,'Return Data'!$B$7:$R$2292,16,0)</f>
        <v>10.0349</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7.2963333333333331</v>
      </c>
      <c r="E18" s="69"/>
      <c r="F18" s="70">
        <f>AVERAGE(F8:F16)</f>
        <v>3.6762333333333337</v>
      </c>
      <c r="G18" s="69"/>
      <c r="H18" s="70">
        <f>AVERAGE(H8:H16)</f>
        <v>3.9829111111111115</v>
      </c>
      <c r="I18" s="69"/>
      <c r="J18" s="70">
        <f>AVERAGE(J8:J16)</f>
        <v>3.7740444444444443</v>
      </c>
      <c r="K18" s="69"/>
      <c r="L18" s="70">
        <f>AVERAGE(L8:L16)</f>
        <v>17.30532222222222</v>
      </c>
      <c r="M18" s="69"/>
      <c r="N18" s="70">
        <f>AVERAGE(N8:N16)</f>
        <v>12.723612500000002</v>
      </c>
      <c r="O18" s="69"/>
      <c r="P18" s="70">
        <f>AVERAGE(P8:P16)</f>
        <v>10.18844</v>
      </c>
      <c r="Q18" s="69"/>
      <c r="R18" s="70">
        <f>AVERAGE(R8:R16)</f>
        <v>11.187577777777781</v>
      </c>
      <c r="S18" s="71"/>
    </row>
    <row r="19" spans="1:19" x14ac:dyDescent="0.3">
      <c r="A19" s="68" t="s">
        <v>28</v>
      </c>
      <c r="B19" s="69"/>
      <c r="C19" s="69"/>
      <c r="D19" s="70">
        <f>MIN(D8:D16)</f>
        <v>3.8026</v>
      </c>
      <c r="E19" s="69"/>
      <c r="F19" s="70">
        <f>MIN(F8:F16)</f>
        <v>-1.5230999999999999</v>
      </c>
      <c r="G19" s="69"/>
      <c r="H19" s="70">
        <f>MIN(H8:H16)</f>
        <v>-4.5190999999999999</v>
      </c>
      <c r="I19" s="69"/>
      <c r="J19" s="70">
        <f>MIN(J8:J16)</f>
        <v>-0.67030000000000001</v>
      </c>
      <c r="K19" s="69"/>
      <c r="L19" s="70">
        <f>MIN(L8:L16)</f>
        <v>9.2457999999999991</v>
      </c>
      <c r="M19" s="69"/>
      <c r="N19" s="70">
        <f>MIN(N8:N16)</f>
        <v>9.4400999999999993</v>
      </c>
      <c r="O19" s="69"/>
      <c r="P19" s="70">
        <f>MIN(P8:P16)</f>
        <v>8.4895999999999994</v>
      </c>
      <c r="Q19" s="69"/>
      <c r="R19" s="70">
        <f>MIN(R8:R16)</f>
        <v>3.4321999999999999</v>
      </c>
      <c r="S19" s="71"/>
    </row>
    <row r="20" spans="1:19" ht="15" thickBot="1" x14ac:dyDescent="0.35">
      <c r="A20" s="72" t="s">
        <v>29</v>
      </c>
      <c r="B20" s="73"/>
      <c r="C20" s="73"/>
      <c r="D20" s="74">
        <f>MAX(D8:D16)</f>
        <v>11.8164</v>
      </c>
      <c r="E20" s="73"/>
      <c r="F20" s="74">
        <f>MAX(F8:F16)</f>
        <v>8.7415000000000003</v>
      </c>
      <c r="G20" s="73"/>
      <c r="H20" s="74">
        <f>MAX(H8:H16)</f>
        <v>13.234400000000001</v>
      </c>
      <c r="I20" s="73"/>
      <c r="J20" s="74">
        <f>MAX(J8:J16)</f>
        <v>12.6188</v>
      </c>
      <c r="K20" s="73"/>
      <c r="L20" s="74">
        <f>MAX(L8:L16)</f>
        <v>33.887900000000002</v>
      </c>
      <c r="M20" s="73"/>
      <c r="N20" s="74">
        <f>MAX(N8:N16)</f>
        <v>16.783799999999999</v>
      </c>
      <c r="O20" s="73"/>
      <c r="P20" s="74">
        <f>MAX(P8:P16)</f>
        <v>12.226800000000001</v>
      </c>
      <c r="Q20" s="73"/>
      <c r="R20" s="74">
        <f>MAX(R8:R16)</f>
        <v>14.277200000000001</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44827</v>
      </c>
      <c r="C8" s="60">
        <f>VLOOKUP($A8,'Return Data'!$B$7:$R$2292,4,0)</f>
        <v>74.11</v>
      </c>
      <c r="D8" s="60">
        <f>VLOOKUP($A8,'Return Data'!$B$7:$R$2292,10,0)</f>
        <v>7.5148999999999999</v>
      </c>
      <c r="E8" s="61">
        <f t="shared" ref="E8:E16" si="0">RANK(D8,D$8:D$16,0)</f>
        <v>3</v>
      </c>
      <c r="F8" s="60">
        <f>VLOOKUP($A8,'Return Data'!$B$7:$R$2292,11,0)</f>
        <v>2.9592000000000001</v>
      </c>
      <c r="G8" s="61">
        <f t="shared" ref="G8:G16" si="1">RANK(F8,F$8:F$16,0)</f>
        <v>5</v>
      </c>
      <c r="H8" s="60">
        <f>VLOOKUP($A8,'Return Data'!$B$7:$R$2292,12,0)</f>
        <v>2.617</v>
      </c>
      <c r="I8" s="61">
        <f t="shared" ref="I8:I16" si="2">RANK(H8,H$8:H$16,0)</f>
        <v>5</v>
      </c>
      <c r="J8" s="60">
        <f>VLOOKUP($A8,'Return Data'!$B$7:$R$2292,13,0)</f>
        <v>0.56999999999999995</v>
      </c>
      <c r="K8" s="61">
        <f t="shared" ref="K8:K16" si="3">RANK(J8,J$8:J$16,0)</f>
        <v>6</v>
      </c>
      <c r="L8" s="60">
        <f>VLOOKUP($A8,'Return Data'!$B$7:$R$2292,17,0)</f>
        <v>16.451000000000001</v>
      </c>
      <c r="M8" s="61">
        <f t="shared" ref="M8:M16" si="4">RANK(L8,L$8:L$16,0)</f>
        <v>3</v>
      </c>
      <c r="N8" s="60">
        <f>VLOOKUP($A8,'Return Data'!$B$7:$R$2292,14,0)</f>
        <v>10.777799999999999</v>
      </c>
      <c r="O8" s="61">
        <f>RANK(N8,N$8:N$16,0)</f>
        <v>5</v>
      </c>
      <c r="P8" s="60">
        <f>VLOOKUP($A8,'Return Data'!$B$7:$R$2292,15,0)</f>
        <v>8.2833000000000006</v>
      </c>
      <c r="Q8" s="61">
        <f>RANK(P8,P$8:P$16,0)</f>
        <v>4</v>
      </c>
      <c r="R8" s="60">
        <f>VLOOKUP($A8,'Return Data'!$B$7:$R$2292,16,0)</f>
        <v>9.3417999999999992</v>
      </c>
      <c r="S8" s="62">
        <f t="shared" ref="S8:S16" si="5">RANK(R8,R$8:R$16,0)</f>
        <v>7</v>
      </c>
    </row>
    <row r="9" spans="1:20" x14ac:dyDescent="0.3">
      <c r="A9" s="58" t="s">
        <v>538</v>
      </c>
      <c r="B9" s="59">
        <f>VLOOKUP($A9,'Return Data'!$B$7:$R$2292,3,0)</f>
        <v>44827</v>
      </c>
      <c r="C9" s="60">
        <f>VLOOKUP($A9,'Return Data'!$B$7:$R$2292,4,0)</f>
        <v>307.42700000000002</v>
      </c>
      <c r="D9" s="60">
        <f>VLOOKUP($A9,'Return Data'!$B$7:$R$2292,10,0)</f>
        <v>11.6281</v>
      </c>
      <c r="E9" s="61">
        <f t="shared" si="0"/>
        <v>1</v>
      </c>
      <c r="F9" s="60">
        <f>VLOOKUP($A9,'Return Data'!$B$7:$R$2292,11,0)</f>
        <v>8.3797999999999995</v>
      </c>
      <c r="G9" s="61">
        <f t="shared" si="1"/>
        <v>1</v>
      </c>
      <c r="H9" s="60">
        <f>VLOOKUP($A9,'Return Data'!$B$7:$R$2292,12,0)</f>
        <v>12.683299999999999</v>
      </c>
      <c r="I9" s="61">
        <f t="shared" si="2"/>
        <v>1</v>
      </c>
      <c r="J9" s="60">
        <f>VLOOKUP($A9,'Return Data'!$B$7:$R$2292,13,0)</f>
        <v>11.9031</v>
      </c>
      <c r="K9" s="61">
        <f t="shared" si="3"/>
        <v>1</v>
      </c>
      <c r="L9" s="60">
        <f>VLOOKUP($A9,'Return Data'!$B$7:$R$2292,17,0)</f>
        <v>33.071100000000001</v>
      </c>
      <c r="M9" s="61">
        <f t="shared" si="4"/>
        <v>1</v>
      </c>
      <c r="N9" s="60">
        <f>VLOOKUP($A9,'Return Data'!$B$7:$R$2292,14,0)</f>
        <v>16.0749</v>
      </c>
      <c r="O9" s="61">
        <f>RANK(N9,N$8:N$16,0)</f>
        <v>1</v>
      </c>
      <c r="P9" s="60">
        <f>VLOOKUP($A9,'Return Data'!$B$7:$R$2292,15,0)</f>
        <v>12.3277</v>
      </c>
      <c r="Q9" s="61">
        <f>RANK(P9,P$8:P$16,0)</f>
        <v>1</v>
      </c>
      <c r="R9" s="60">
        <f>VLOOKUP($A9,'Return Data'!$B$7:$R$2292,16,0)</f>
        <v>16.810500000000001</v>
      </c>
      <c r="S9" s="62">
        <f t="shared" si="5"/>
        <v>1</v>
      </c>
    </row>
    <row r="10" spans="1:20" x14ac:dyDescent="0.3">
      <c r="A10" s="58" t="s">
        <v>540</v>
      </c>
      <c r="B10" s="59">
        <f>VLOOKUP($A10,'Return Data'!$B$7:$R$2292,3,0)</f>
        <v>44827</v>
      </c>
      <c r="C10" s="60">
        <f>VLOOKUP($A10,'Return Data'!$B$7:$R$2292,4,0)</f>
        <v>51.55</v>
      </c>
      <c r="D10" s="60">
        <f>VLOOKUP($A10,'Return Data'!$B$7:$R$2292,10,0)</f>
        <v>6.6624999999999996</v>
      </c>
      <c r="E10" s="61">
        <f t="shared" si="0"/>
        <v>6</v>
      </c>
      <c r="F10" s="60">
        <f>VLOOKUP($A10,'Return Data'!$B$7:$R$2292,11,0)</f>
        <v>4.819</v>
      </c>
      <c r="G10" s="61">
        <f t="shared" si="1"/>
        <v>2</v>
      </c>
      <c r="H10" s="60">
        <f>VLOOKUP($A10,'Return Data'!$B$7:$R$2292,12,0)</f>
        <v>5.8956</v>
      </c>
      <c r="I10" s="61">
        <f t="shared" si="2"/>
        <v>2</v>
      </c>
      <c r="J10" s="60">
        <f>VLOOKUP($A10,'Return Data'!$B$7:$R$2292,13,0)</f>
        <v>6.3324999999999996</v>
      </c>
      <c r="K10" s="61">
        <f t="shared" si="3"/>
        <v>2</v>
      </c>
      <c r="L10" s="60">
        <f>VLOOKUP($A10,'Return Data'!$B$7:$R$2292,17,0)</f>
        <v>17.371400000000001</v>
      </c>
      <c r="M10" s="61">
        <f t="shared" si="4"/>
        <v>2</v>
      </c>
      <c r="N10" s="60">
        <f>VLOOKUP($A10,'Return Data'!$B$7:$R$2292,14,0)</f>
        <v>11.919700000000001</v>
      </c>
      <c r="O10" s="61">
        <f>RANK(N10,N$8:N$16,0)</f>
        <v>3</v>
      </c>
      <c r="P10" s="60">
        <f>VLOOKUP($A10,'Return Data'!$B$7:$R$2292,15,0)</f>
        <v>10.015000000000001</v>
      </c>
      <c r="Q10" s="61">
        <f>RANK(P10,P$8:P$16,0)</f>
        <v>2</v>
      </c>
      <c r="R10" s="60">
        <f>VLOOKUP($A10,'Return Data'!$B$7:$R$2292,16,0)</f>
        <v>10.9794</v>
      </c>
      <c r="S10" s="62">
        <f t="shared" si="5"/>
        <v>4</v>
      </c>
    </row>
    <row r="11" spans="1:20" x14ac:dyDescent="0.3">
      <c r="A11" s="58" t="s">
        <v>543</v>
      </c>
      <c r="B11" s="59">
        <f>VLOOKUP($A11,'Return Data'!$B$7:$R$2292,3,0)</f>
        <v>44827</v>
      </c>
      <c r="C11" s="60">
        <f>VLOOKUP($A11,'Return Data'!$B$7:$R$2292,4,0)</f>
        <v>10.3422</v>
      </c>
      <c r="D11" s="60">
        <f>VLOOKUP($A11,'Return Data'!$B$7:$R$2292,10,0)</f>
        <v>3.2846000000000002</v>
      </c>
      <c r="E11" s="61">
        <f t="shared" si="0"/>
        <v>9</v>
      </c>
      <c r="F11" s="60">
        <f>VLOOKUP($A11,'Return Data'!$B$7:$R$2292,11,0)</f>
        <v>-2.5286</v>
      </c>
      <c r="G11" s="61">
        <f t="shared" si="1"/>
        <v>9</v>
      </c>
      <c r="H11" s="60">
        <f>VLOOKUP($A11,'Return Data'!$B$7:$R$2292,12,0)</f>
        <v>-5.9885000000000002</v>
      </c>
      <c r="I11" s="61">
        <f t="shared" si="2"/>
        <v>9</v>
      </c>
      <c r="J11" s="60">
        <f>VLOOKUP($A11,'Return Data'!$B$7:$R$2292,13,0)</f>
        <v>-2.7321</v>
      </c>
      <c r="K11" s="61">
        <f t="shared" si="3"/>
        <v>9</v>
      </c>
      <c r="L11" s="60">
        <f>VLOOKUP($A11,'Return Data'!$B$7:$R$2292,17,0)</f>
        <v>11.091799999999999</v>
      </c>
      <c r="M11" s="61">
        <f t="shared" si="4"/>
        <v>8</v>
      </c>
      <c r="N11" s="60"/>
      <c r="O11" s="61"/>
      <c r="P11" s="60"/>
      <c r="Q11" s="61"/>
      <c r="R11" s="60">
        <f>VLOOKUP($A11,'Return Data'!$B$7:$R$2292,16,0)</f>
        <v>1.2394000000000001</v>
      </c>
      <c r="S11" s="62">
        <f t="shared" si="5"/>
        <v>9</v>
      </c>
    </row>
    <row r="12" spans="1:20" x14ac:dyDescent="0.3">
      <c r="A12" s="58" t="s">
        <v>545</v>
      </c>
      <c r="B12" s="59">
        <f>VLOOKUP($A12,'Return Data'!$B$7:$R$2292,3,0)</f>
        <v>44827</v>
      </c>
      <c r="C12" s="60">
        <f>VLOOKUP($A12,'Return Data'!$B$7:$R$2292,4,0)</f>
        <v>14.656000000000001</v>
      </c>
      <c r="D12" s="60">
        <f>VLOOKUP($A12,'Return Data'!$B$7:$R$2292,10,0)</f>
        <v>6.8376999999999999</v>
      </c>
      <c r="E12" s="61">
        <f t="shared" si="0"/>
        <v>5</v>
      </c>
      <c r="F12" s="60">
        <f>VLOOKUP($A12,'Return Data'!$B$7:$R$2292,11,0)</f>
        <v>2.8130000000000002</v>
      </c>
      <c r="G12" s="61">
        <f t="shared" si="1"/>
        <v>6</v>
      </c>
      <c r="H12" s="60">
        <f>VLOOKUP($A12,'Return Data'!$B$7:$R$2292,12,0)</f>
        <v>2.1395</v>
      </c>
      <c r="I12" s="61">
        <f t="shared" si="2"/>
        <v>6</v>
      </c>
      <c r="J12" s="60">
        <f>VLOOKUP($A12,'Return Data'!$B$7:$R$2292,13,0)</f>
        <v>1.3905000000000001</v>
      </c>
      <c r="K12" s="61">
        <f t="shared" si="3"/>
        <v>5</v>
      </c>
      <c r="L12" s="60">
        <f>VLOOKUP($A12,'Return Data'!$B$7:$R$2292,17,0)</f>
        <v>12.272600000000001</v>
      </c>
      <c r="M12" s="61">
        <f t="shared" si="4"/>
        <v>7</v>
      </c>
      <c r="N12" s="60">
        <f>VLOOKUP($A12,'Return Data'!$B$7:$R$2292,14,0)</f>
        <v>10.539</v>
      </c>
      <c r="O12" s="61">
        <f t="shared" ref="O12:O15" si="6">RANK(N12,N$8:N$16,0)</f>
        <v>7</v>
      </c>
      <c r="P12" s="60"/>
      <c r="Q12" s="61"/>
      <c r="R12" s="60">
        <f>VLOOKUP($A12,'Return Data'!$B$7:$R$2292,16,0)</f>
        <v>9.6670999999999996</v>
      </c>
      <c r="S12" s="62">
        <f t="shared" si="5"/>
        <v>6</v>
      </c>
    </row>
    <row r="13" spans="1:20" x14ac:dyDescent="0.3">
      <c r="A13" s="58" t="s">
        <v>547</v>
      </c>
      <c r="B13" s="59">
        <f>VLOOKUP($A13,'Return Data'!$B$7:$R$2292,3,0)</f>
        <v>44827</v>
      </c>
      <c r="C13" s="60">
        <f>VLOOKUP($A13,'Return Data'!$B$7:$R$2292,4,0)</f>
        <v>30.994</v>
      </c>
      <c r="D13" s="60">
        <f>VLOOKUP($A13,'Return Data'!$B$7:$R$2292,10,0)</f>
        <v>5.5978000000000003</v>
      </c>
      <c r="E13" s="61">
        <f t="shared" si="0"/>
        <v>8</v>
      </c>
      <c r="F13" s="60">
        <f>VLOOKUP($A13,'Return Data'!$B$7:$R$2292,11,0)</f>
        <v>1.5265</v>
      </c>
      <c r="G13" s="61">
        <f t="shared" si="1"/>
        <v>8</v>
      </c>
      <c r="H13" s="60">
        <f>VLOOKUP($A13,'Return Data'!$B$7:$R$2292,12,0)</f>
        <v>0.76070000000000004</v>
      </c>
      <c r="I13" s="61">
        <f t="shared" si="2"/>
        <v>8</v>
      </c>
      <c r="J13" s="60">
        <f>VLOOKUP($A13,'Return Data'!$B$7:$R$2292,13,0)</f>
        <v>-1.0408999999999999</v>
      </c>
      <c r="K13" s="61">
        <f t="shared" si="3"/>
        <v>8</v>
      </c>
      <c r="L13" s="60">
        <f>VLOOKUP($A13,'Return Data'!$B$7:$R$2292,17,0)</f>
        <v>7.7698</v>
      </c>
      <c r="M13" s="61">
        <f t="shared" si="4"/>
        <v>9</v>
      </c>
      <c r="N13" s="60">
        <f>VLOOKUP($A13,'Return Data'!$B$7:$R$2292,14,0)</f>
        <v>7.9954000000000001</v>
      </c>
      <c r="O13" s="61">
        <f t="shared" si="6"/>
        <v>8</v>
      </c>
      <c r="P13" s="60">
        <f>VLOOKUP($A13,'Return Data'!$B$7:$R$2292,15,0)</f>
        <v>7.1487999999999996</v>
      </c>
      <c r="Q13" s="61">
        <f>RANK(P13,P$8:P$16,0)</f>
        <v>5</v>
      </c>
      <c r="R13" s="60">
        <f>VLOOKUP($A13,'Return Data'!$B$7:$R$2292,16,0)</f>
        <v>10.2127</v>
      </c>
      <c r="S13" s="62">
        <f t="shared" si="5"/>
        <v>5</v>
      </c>
    </row>
    <row r="14" spans="1:20" x14ac:dyDescent="0.3">
      <c r="A14" s="58" t="s">
        <v>548</v>
      </c>
      <c r="B14" s="59">
        <f>VLOOKUP($A14,'Return Data'!$B$7:$R$2292,3,0)</f>
        <v>44827</v>
      </c>
      <c r="C14" s="60">
        <f>VLOOKUP($A14,'Return Data'!$B$7:$R$2292,4,0)</f>
        <v>125.0581</v>
      </c>
      <c r="D14" s="60">
        <f>VLOOKUP($A14,'Return Data'!$B$7:$R$2292,10,0)</f>
        <v>7.7457000000000003</v>
      </c>
      <c r="E14" s="61">
        <f t="shared" si="0"/>
        <v>2</v>
      </c>
      <c r="F14" s="60">
        <f>VLOOKUP($A14,'Return Data'!$B$7:$R$2292,11,0)</f>
        <v>4.4702999999999999</v>
      </c>
      <c r="G14" s="61">
        <f t="shared" si="1"/>
        <v>3</v>
      </c>
      <c r="H14" s="60">
        <f>VLOOKUP($A14,'Return Data'!$B$7:$R$2292,12,0)</f>
        <v>3.9283000000000001</v>
      </c>
      <c r="I14" s="61">
        <f t="shared" si="2"/>
        <v>3</v>
      </c>
      <c r="J14" s="60">
        <f>VLOOKUP($A14,'Return Data'!$B$7:$R$2292,13,0)</f>
        <v>2.3235000000000001</v>
      </c>
      <c r="K14" s="61">
        <f t="shared" si="3"/>
        <v>4</v>
      </c>
      <c r="L14" s="60">
        <f>VLOOKUP($A14,'Return Data'!$B$7:$R$2292,17,0)</f>
        <v>16.315899999999999</v>
      </c>
      <c r="M14" s="61">
        <f t="shared" si="4"/>
        <v>4</v>
      </c>
      <c r="N14" s="60">
        <f>VLOOKUP($A14,'Return Data'!$B$7:$R$2292,14,0)</f>
        <v>10.729900000000001</v>
      </c>
      <c r="O14" s="61">
        <f t="shared" si="6"/>
        <v>6</v>
      </c>
      <c r="P14" s="60">
        <f>VLOOKUP($A14,'Return Data'!$B$7:$R$2292,15,0)</f>
        <v>8.4405000000000001</v>
      </c>
      <c r="Q14" s="61">
        <f>RANK(P14,P$8:P$16,0)</f>
        <v>3</v>
      </c>
      <c r="R14" s="60">
        <f>VLOOKUP($A14,'Return Data'!$B$7:$R$2292,16,0)</f>
        <v>15.1884</v>
      </c>
      <c r="S14" s="62">
        <f t="shared" si="5"/>
        <v>2</v>
      </c>
    </row>
    <row r="15" spans="1:20" x14ac:dyDescent="0.3">
      <c r="A15" s="58" t="s">
        <v>551</v>
      </c>
      <c r="B15" s="59">
        <f>VLOOKUP($A15,'Return Data'!$B$7:$R$2292,3,0)</f>
        <v>44827</v>
      </c>
      <c r="C15" s="60">
        <f>VLOOKUP($A15,'Return Data'!$B$7:$R$2292,4,0)</f>
        <v>14.959199999999999</v>
      </c>
      <c r="D15" s="60">
        <f>VLOOKUP($A15,'Return Data'!$B$7:$R$2292,10,0)</f>
        <v>7.3129</v>
      </c>
      <c r="E15" s="61">
        <f t="shared" si="0"/>
        <v>4</v>
      </c>
      <c r="F15" s="60">
        <f>VLOOKUP($A15,'Return Data'!$B$7:$R$2292,11,0)</f>
        <v>2.9716</v>
      </c>
      <c r="G15" s="61">
        <f t="shared" si="1"/>
        <v>4</v>
      </c>
      <c r="H15" s="60">
        <f>VLOOKUP($A15,'Return Data'!$B$7:$R$2292,12,0)</f>
        <v>3.7745000000000002</v>
      </c>
      <c r="I15" s="61">
        <f t="shared" si="2"/>
        <v>4</v>
      </c>
      <c r="J15" s="60">
        <f>VLOOKUP($A15,'Return Data'!$B$7:$R$2292,13,0)</f>
        <v>2.9298000000000002</v>
      </c>
      <c r="K15" s="61">
        <f t="shared" si="3"/>
        <v>3</v>
      </c>
      <c r="L15" s="60">
        <f>VLOOKUP($A15,'Return Data'!$B$7:$R$2292,17,0)</f>
        <v>15.4222</v>
      </c>
      <c r="M15" s="61">
        <f t="shared" si="4"/>
        <v>5</v>
      </c>
      <c r="N15" s="60">
        <f>VLOOKUP($A15,'Return Data'!$B$7:$R$2292,14,0)</f>
        <v>12.339700000000001</v>
      </c>
      <c r="O15" s="61">
        <f t="shared" si="6"/>
        <v>2</v>
      </c>
      <c r="P15" s="60"/>
      <c r="Q15" s="61"/>
      <c r="R15" s="60">
        <f>VLOOKUP($A15,'Return Data'!$B$7:$R$2292,16,0)</f>
        <v>11.6496</v>
      </c>
      <c r="S15" s="62">
        <f t="shared" si="5"/>
        <v>3</v>
      </c>
    </row>
    <row r="16" spans="1:20" x14ac:dyDescent="0.3">
      <c r="A16" s="58" t="s">
        <v>553</v>
      </c>
      <c r="B16" s="59">
        <f>VLOOKUP($A16,'Return Data'!$B$7:$R$2292,3,0)</f>
        <v>44827</v>
      </c>
      <c r="C16" s="60">
        <f>VLOOKUP($A16,'Return Data'!$B$7:$R$2292,4,0)</f>
        <v>15.08</v>
      </c>
      <c r="D16" s="60">
        <f>VLOOKUP($A16,'Return Data'!$B$7:$R$2292,10,0)</f>
        <v>6.0477999999999996</v>
      </c>
      <c r="E16" s="61">
        <f t="shared" si="0"/>
        <v>7</v>
      </c>
      <c r="F16" s="60">
        <f>VLOOKUP($A16,'Return Data'!$B$7:$R$2292,11,0)</f>
        <v>1.6173</v>
      </c>
      <c r="G16" s="61">
        <f t="shared" si="1"/>
        <v>7</v>
      </c>
      <c r="H16" s="60">
        <f>VLOOKUP($A16,'Return Data'!$B$7:$R$2292,12,0)</f>
        <v>1.0724</v>
      </c>
      <c r="I16" s="61">
        <f t="shared" si="2"/>
        <v>7</v>
      </c>
      <c r="J16" s="60">
        <f>VLOOKUP($A16,'Return Data'!$B$7:$R$2292,13,0)</f>
        <v>0.3327</v>
      </c>
      <c r="K16" s="61">
        <f t="shared" si="3"/>
        <v>7</v>
      </c>
      <c r="L16" s="60">
        <f>VLOOKUP($A16,'Return Data'!$B$7:$R$2292,17,0)</f>
        <v>12.7133</v>
      </c>
      <c r="M16" s="61">
        <f t="shared" si="4"/>
        <v>6</v>
      </c>
      <c r="N16" s="60">
        <f>VLOOKUP($A16,'Return Data'!$B$7:$R$2292,14,0)</f>
        <v>11.314399999999999</v>
      </c>
      <c r="O16" s="61">
        <f>RANK(N16,N$8:N$16,0)</f>
        <v>4</v>
      </c>
      <c r="P16" s="60"/>
      <c r="Q16" s="61"/>
      <c r="R16" s="60">
        <f>VLOOKUP($A16,'Return Data'!$B$7:$R$2292,16,0)</f>
        <v>9.0589999999999993</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6.9591111111111115</v>
      </c>
      <c r="E18" s="69"/>
      <c r="F18" s="70">
        <f>AVERAGE(F8:F16)</f>
        <v>3.0031222222222214</v>
      </c>
      <c r="G18" s="69"/>
      <c r="H18" s="70">
        <f>AVERAGE(H8:H16)</f>
        <v>2.9869777777777782</v>
      </c>
      <c r="I18" s="69"/>
      <c r="J18" s="70">
        <f>AVERAGE(J8:J16)</f>
        <v>2.4454555555555553</v>
      </c>
      <c r="K18" s="69"/>
      <c r="L18" s="70">
        <f>AVERAGE(L8:L16)</f>
        <v>15.83101111111111</v>
      </c>
      <c r="M18" s="69"/>
      <c r="N18" s="70">
        <f>AVERAGE(N8:N16)</f>
        <v>11.461349999999999</v>
      </c>
      <c r="O18" s="69"/>
      <c r="P18" s="70">
        <f>AVERAGE(P8:P16)</f>
        <v>9.2430599999999998</v>
      </c>
      <c r="Q18" s="69"/>
      <c r="R18" s="70">
        <f>AVERAGE(R8:R16)</f>
        <v>10.460877777777776</v>
      </c>
      <c r="S18" s="71"/>
    </row>
    <row r="19" spans="1:19" x14ac:dyDescent="0.3">
      <c r="A19" s="68" t="s">
        <v>28</v>
      </c>
      <c r="B19" s="69"/>
      <c r="C19" s="69"/>
      <c r="D19" s="70">
        <f>MIN(D8:D16)</f>
        <v>3.2846000000000002</v>
      </c>
      <c r="E19" s="69"/>
      <c r="F19" s="70">
        <f>MIN(F8:F16)</f>
        <v>-2.5286</v>
      </c>
      <c r="G19" s="69"/>
      <c r="H19" s="70">
        <f>MIN(H8:H16)</f>
        <v>-5.9885000000000002</v>
      </c>
      <c r="I19" s="69"/>
      <c r="J19" s="70">
        <f>MIN(J8:J16)</f>
        <v>-2.7321</v>
      </c>
      <c r="K19" s="69"/>
      <c r="L19" s="70">
        <f>MIN(L8:L16)</f>
        <v>7.7698</v>
      </c>
      <c r="M19" s="69"/>
      <c r="N19" s="70">
        <f>MIN(N8:N16)</f>
        <v>7.9954000000000001</v>
      </c>
      <c r="O19" s="69"/>
      <c r="P19" s="70">
        <f>MIN(P8:P16)</f>
        <v>7.1487999999999996</v>
      </c>
      <c r="Q19" s="69"/>
      <c r="R19" s="70">
        <f>MIN(R8:R16)</f>
        <v>1.2394000000000001</v>
      </c>
      <c r="S19" s="71"/>
    </row>
    <row r="20" spans="1:19" ht="15" thickBot="1" x14ac:dyDescent="0.35">
      <c r="A20" s="72" t="s">
        <v>29</v>
      </c>
      <c r="B20" s="73"/>
      <c r="C20" s="73"/>
      <c r="D20" s="74">
        <f>MAX(D8:D16)</f>
        <v>11.6281</v>
      </c>
      <c r="E20" s="73"/>
      <c r="F20" s="74">
        <f>MAX(F8:F16)</f>
        <v>8.3797999999999995</v>
      </c>
      <c r="G20" s="73"/>
      <c r="H20" s="74">
        <f>MAX(H8:H16)</f>
        <v>12.683299999999999</v>
      </c>
      <c r="I20" s="73"/>
      <c r="J20" s="74">
        <f>MAX(J8:J16)</f>
        <v>11.9031</v>
      </c>
      <c r="K20" s="73"/>
      <c r="L20" s="74">
        <f>MAX(L8:L16)</f>
        <v>33.071100000000001</v>
      </c>
      <c r="M20" s="73"/>
      <c r="N20" s="74">
        <f>MAX(N8:N16)</f>
        <v>16.0749</v>
      </c>
      <c r="O20" s="73"/>
      <c r="P20" s="74">
        <f>MAX(P8:P16)</f>
        <v>12.3277</v>
      </c>
      <c r="Q20" s="73"/>
      <c r="R20" s="74">
        <f>MAX(R8:R16)</f>
        <v>16.810500000000001</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2022-09-26T05:51:50Z</dcterms:modified>
</cp:coreProperties>
</file>